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autoCompressPictures="0" defaultThemeVersion="124226"/>
  <bookViews>
    <workbookView xWindow="120" yWindow="-105" windowWidth="20640" windowHeight="11760" tabRatio="897"/>
  </bookViews>
  <sheets>
    <sheet name="Прилож" sheetId="4" r:id="rId1"/>
  </sheets>
  <externalReferences>
    <externalReference r:id="rId2"/>
    <externalReference r:id="rId3"/>
    <externalReference r:id="rId4"/>
  </externalReferences>
  <definedNames>
    <definedName name="_GoBack" localSheetId="0">Прилож!$B$426</definedName>
    <definedName name="_xlnm._FilterDatabase" localSheetId="0" hidden="1">Прилож!$A$2:$R$1545</definedName>
    <definedName name="_xlnm.Print_Titles" localSheetId="0">Прилож!$12:$12</definedName>
    <definedName name="мп" localSheetId="0">#REF!</definedName>
    <definedName name="_xlnm.Print_Area" localSheetId="0">Прилож!$A$1:$R$1542</definedName>
    <definedName name="Перечень" localSheetId="0">#REF!</definedName>
    <definedName name="Перечень2" localSheetId="0">#REF!</definedName>
    <definedName name="Перечень3" localSheetId="0">#REF!</definedName>
  </definedNames>
  <calcPr calcId="145621"/>
  <customWorkbookViews>
    <customWorkbookView name="Gorbachev - Личное представление" guid="{9872BAE3-55C4-497B-A21D-C80B61179128}" mergeInterval="0" personalView="1" maximized="1" xWindow="1" yWindow="1" windowWidth="1916" windowHeight="859" tabRatio="897" activeSheetId="1"/>
  </customWorkbookViews>
  <fileRecoveryPr autoRecover="0"/>
</workbook>
</file>

<file path=xl/calcChain.xml><?xml version="1.0" encoding="utf-8"?>
<calcChain xmlns="http://schemas.openxmlformats.org/spreadsheetml/2006/main">
  <c r="I1425" i="4" l="1"/>
  <c r="J1425" i="4"/>
  <c r="H1425" i="4"/>
  <c r="O1387" i="4" l="1"/>
  <c r="O1362" i="4" l="1"/>
  <c r="O1408" i="4"/>
  <c r="O945" i="4" l="1"/>
  <c r="K945" i="4" s="1"/>
  <c r="P945" i="4" s="1"/>
  <c r="O946" i="4"/>
  <c r="K946" i="4" s="1"/>
  <c r="P946" i="4" s="1"/>
  <c r="J757" i="4" l="1"/>
  <c r="J725" i="4"/>
  <c r="J707" i="4"/>
  <c r="J705" i="4"/>
  <c r="H1204" i="4" l="1"/>
  <c r="H837" i="4" l="1"/>
  <c r="O254" i="4"/>
  <c r="K254" i="4" s="1"/>
  <c r="P254" i="4" s="1"/>
  <c r="O111" i="4" l="1"/>
  <c r="O114" i="4" l="1"/>
  <c r="O252" i="4"/>
  <c r="O70" i="4"/>
  <c r="O649" i="4"/>
  <c r="O228" i="4"/>
  <c r="O115" i="4"/>
  <c r="O92" i="4"/>
  <c r="O99" i="4"/>
  <c r="O130" i="4" l="1"/>
  <c r="O1533" i="4"/>
  <c r="O1471" i="4"/>
  <c r="O121" i="4" l="1"/>
  <c r="O104" i="4"/>
  <c r="J718" i="4" l="1"/>
  <c r="J752" i="4" l="1"/>
  <c r="J746" i="4"/>
  <c r="J745" i="4"/>
  <c r="H607" i="4"/>
  <c r="O1466" i="4" l="1"/>
  <c r="K1466" i="4" s="1"/>
  <c r="P1466" i="4" s="1"/>
  <c r="P1533" i="4"/>
  <c r="H951" i="4" l="1"/>
  <c r="N1531" i="4" l="1"/>
  <c r="M1531" i="4"/>
  <c r="L1531" i="4"/>
  <c r="J1531" i="4"/>
  <c r="I1531" i="4"/>
  <c r="H1531" i="4"/>
  <c r="N1456" i="4"/>
  <c r="M1456" i="4"/>
  <c r="L1456" i="4"/>
  <c r="J1456" i="4"/>
  <c r="I1456" i="4"/>
  <c r="H1456" i="4"/>
  <c r="N1403" i="4"/>
  <c r="M1403" i="4"/>
  <c r="L1403" i="4"/>
  <c r="J1403" i="4"/>
  <c r="I1403" i="4"/>
  <c r="H1403" i="4"/>
  <c r="N1395" i="4"/>
  <c r="M1395" i="4"/>
  <c r="L1395" i="4"/>
  <c r="J1395" i="4"/>
  <c r="I1395" i="4"/>
  <c r="H1395" i="4"/>
  <c r="N1377" i="4"/>
  <c r="L1377" i="4"/>
  <c r="J1377" i="4"/>
  <c r="I1377" i="4"/>
  <c r="H1377" i="4"/>
  <c r="N1330" i="4"/>
  <c r="M1330" i="4"/>
  <c r="L1330" i="4"/>
  <c r="J1330" i="4"/>
  <c r="I1330" i="4"/>
  <c r="H1330" i="4"/>
  <c r="N1324" i="4"/>
  <c r="M1324" i="4"/>
  <c r="L1324" i="4"/>
  <c r="J1324" i="4"/>
  <c r="I1324" i="4"/>
  <c r="H1324" i="4"/>
  <c r="N1312" i="4"/>
  <c r="M1312" i="4"/>
  <c r="L1312" i="4"/>
  <c r="J1312" i="4"/>
  <c r="I1312" i="4"/>
  <c r="H1312" i="4"/>
  <c r="O789" i="4"/>
  <c r="N775" i="4"/>
  <c r="M775" i="4"/>
  <c r="L775" i="4"/>
  <c r="J775" i="4"/>
  <c r="I775" i="4"/>
  <c r="H775" i="4"/>
  <c r="N679" i="4"/>
  <c r="L679" i="4"/>
  <c r="I679" i="4"/>
  <c r="H679" i="4"/>
  <c r="N383" i="4"/>
  <c r="M383" i="4"/>
  <c r="L383" i="4"/>
  <c r="J383" i="4"/>
  <c r="I383" i="4"/>
  <c r="H383" i="4"/>
  <c r="N195" i="4"/>
  <c r="M195" i="4"/>
  <c r="L195" i="4"/>
  <c r="J195" i="4"/>
  <c r="I195" i="4"/>
  <c r="H195" i="4"/>
  <c r="O983" i="4" l="1"/>
  <c r="K983" i="4" s="1"/>
  <c r="P983" i="4" s="1"/>
  <c r="O750" i="4" l="1"/>
  <c r="K750" i="4" s="1"/>
  <c r="P750" i="4" s="1"/>
  <c r="K789" i="4" l="1"/>
  <c r="P789" i="4" s="1"/>
  <c r="N1296" i="4" l="1"/>
  <c r="M1296" i="4"/>
  <c r="L1296" i="4"/>
  <c r="J1296" i="4"/>
  <c r="I1296" i="4"/>
  <c r="H1296" i="4"/>
  <c r="N669" i="4" l="1"/>
  <c r="M669" i="4"/>
  <c r="L669" i="4"/>
  <c r="J669" i="4"/>
  <c r="I669" i="4"/>
  <c r="H669" i="4"/>
  <c r="N1345" i="4"/>
  <c r="M1345" i="4"/>
  <c r="L1345" i="4"/>
  <c r="J1345" i="4"/>
  <c r="I1345" i="4"/>
  <c r="H1345" i="4"/>
  <c r="N813" i="4"/>
  <c r="M813" i="4"/>
  <c r="L813" i="4"/>
  <c r="J813" i="4"/>
  <c r="I813" i="4"/>
  <c r="N664" i="4"/>
  <c r="L664" i="4"/>
  <c r="J664" i="4"/>
  <c r="I664" i="4"/>
  <c r="H664" i="4"/>
  <c r="N651" i="4"/>
  <c r="M651" i="4"/>
  <c r="L651" i="4"/>
  <c r="J651" i="4"/>
  <c r="I651" i="4"/>
  <c r="H651" i="4"/>
  <c r="N497" i="4"/>
  <c r="M497" i="4"/>
  <c r="L497" i="4"/>
  <c r="J497" i="4"/>
  <c r="I497" i="4"/>
  <c r="H497" i="4"/>
  <c r="N413" i="4"/>
  <c r="M413" i="4"/>
  <c r="L413" i="4"/>
  <c r="J413" i="4"/>
  <c r="I413" i="4"/>
  <c r="H413" i="4"/>
  <c r="N257" i="4"/>
  <c r="M257" i="4"/>
  <c r="L257" i="4"/>
  <c r="J257" i="4"/>
  <c r="I257" i="4"/>
  <c r="H257" i="4"/>
  <c r="N250" i="4"/>
  <c r="M250" i="4"/>
  <c r="L250" i="4"/>
  <c r="J250" i="4"/>
  <c r="I250" i="4"/>
  <c r="N214" i="4"/>
  <c r="M214" i="4"/>
  <c r="L214" i="4"/>
  <c r="J214" i="4"/>
  <c r="I214" i="4"/>
  <c r="H214" i="4"/>
  <c r="N201" i="4"/>
  <c r="M201" i="4"/>
  <c r="L201" i="4"/>
  <c r="J201" i="4"/>
  <c r="I201" i="4"/>
  <c r="H201" i="4"/>
  <c r="N159" i="4"/>
  <c r="M159" i="4"/>
  <c r="L159" i="4"/>
  <c r="J159" i="4"/>
  <c r="I159" i="4"/>
  <c r="H159" i="4"/>
  <c r="N29" i="4"/>
  <c r="M29" i="4"/>
  <c r="L29" i="4"/>
  <c r="J29" i="4"/>
  <c r="I29" i="4"/>
  <c r="H29" i="4"/>
  <c r="N1473" i="4" l="1"/>
  <c r="M1473" i="4"/>
  <c r="L1473" i="4"/>
  <c r="J1473" i="4"/>
  <c r="I1473" i="4"/>
  <c r="H1473" i="4"/>
  <c r="N793" i="4" l="1"/>
  <c r="M793" i="4"/>
  <c r="L793" i="4"/>
  <c r="J793" i="4"/>
  <c r="I793" i="4"/>
  <c r="H793" i="4"/>
  <c r="N365" i="4" l="1"/>
  <c r="L365" i="4"/>
  <c r="J365" i="4"/>
  <c r="I365" i="4"/>
  <c r="H365" i="4"/>
  <c r="J712" i="4" l="1"/>
  <c r="V1195" i="4" l="1"/>
  <c r="N1541" i="4" l="1"/>
  <c r="M1541" i="4"/>
  <c r="L1541" i="4"/>
  <c r="J1541" i="4"/>
  <c r="I1541" i="4"/>
  <c r="H1541" i="4"/>
  <c r="N1537" i="4"/>
  <c r="M1537" i="4"/>
  <c r="L1537" i="4"/>
  <c r="J1537" i="4"/>
  <c r="I1537" i="4"/>
  <c r="H1537" i="4"/>
  <c r="I1529" i="4"/>
  <c r="I1527" i="4"/>
  <c r="I1520" i="4"/>
  <c r="I1511" i="4"/>
  <c r="I1510" i="4"/>
  <c r="I1501" i="4"/>
  <c r="I1500" i="4"/>
  <c r="I1494" i="4"/>
  <c r="I1493" i="4"/>
  <c r="I1491" i="4"/>
  <c r="I1490" i="4"/>
  <c r="I1485" i="4"/>
  <c r="N1482" i="4"/>
  <c r="M1482" i="4"/>
  <c r="L1482" i="4"/>
  <c r="H1482" i="4"/>
  <c r="N1479" i="4"/>
  <c r="M1479" i="4"/>
  <c r="L1479" i="4"/>
  <c r="J1479" i="4"/>
  <c r="I1479" i="4"/>
  <c r="H1479" i="4"/>
  <c r="N1476" i="4"/>
  <c r="M1476" i="4"/>
  <c r="L1476" i="4"/>
  <c r="J1476" i="4"/>
  <c r="I1476" i="4"/>
  <c r="H1476" i="4"/>
  <c r="N1469" i="4"/>
  <c r="M1469" i="4"/>
  <c r="L1469" i="4"/>
  <c r="J1469" i="4"/>
  <c r="I1469" i="4"/>
  <c r="H1469" i="4"/>
  <c r="N1463" i="4"/>
  <c r="M1463" i="4"/>
  <c r="L1463" i="4"/>
  <c r="J1463" i="4"/>
  <c r="I1463" i="4"/>
  <c r="H1463" i="4"/>
  <c r="N1453" i="4"/>
  <c r="M1453" i="4"/>
  <c r="L1453" i="4"/>
  <c r="J1453" i="4"/>
  <c r="I1453" i="4"/>
  <c r="H1453" i="4"/>
  <c r="N1449" i="4"/>
  <c r="L1449" i="4"/>
  <c r="J1449" i="4"/>
  <c r="I1449" i="4"/>
  <c r="H1449" i="4"/>
  <c r="N1440" i="4"/>
  <c r="M1440" i="4"/>
  <c r="L1440" i="4"/>
  <c r="J1440" i="4"/>
  <c r="I1440" i="4"/>
  <c r="H1440" i="4"/>
  <c r="N1436" i="4"/>
  <c r="M1436" i="4"/>
  <c r="L1436" i="4"/>
  <c r="J1436" i="4"/>
  <c r="I1436" i="4"/>
  <c r="H1436" i="4"/>
  <c r="N1429" i="4"/>
  <c r="L1429" i="4"/>
  <c r="J1429" i="4"/>
  <c r="I1429" i="4"/>
  <c r="H1429" i="4"/>
  <c r="N1425" i="4"/>
  <c r="M1425" i="4"/>
  <c r="L1425" i="4"/>
  <c r="N1368" i="4"/>
  <c r="M1368" i="4"/>
  <c r="L1368" i="4"/>
  <c r="J1368" i="4"/>
  <c r="I1368" i="4"/>
  <c r="H1368" i="4"/>
  <c r="N1361" i="4"/>
  <c r="M1361" i="4"/>
  <c r="L1361" i="4"/>
  <c r="J1361" i="4"/>
  <c r="I1361" i="4"/>
  <c r="H1361" i="4"/>
  <c r="N1356" i="4"/>
  <c r="M1356" i="4"/>
  <c r="L1356" i="4"/>
  <c r="J1356" i="4"/>
  <c r="I1356" i="4"/>
  <c r="H1356" i="4"/>
  <c r="N1350" i="4"/>
  <c r="M1350" i="4"/>
  <c r="L1350" i="4"/>
  <c r="J1350" i="4"/>
  <c r="I1350" i="4"/>
  <c r="H1350" i="4"/>
  <c r="N1342" i="4"/>
  <c r="M1342" i="4"/>
  <c r="L1342" i="4"/>
  <c r="J1342" i="4"/>
  <c r="I1342" i="4"/>
  <c r="H1342" i="4"/>
  <c r="N1337" i="4"/>
  <c r="M1337" i="4"/>
  <c r="L1337" i="4"/>
  <c r="J1337" i="4"/>
  <c r="I1337" i="4"/>
  <c r="H1337" i="4"/>
  <c r="N1309" i="4"/>
  <c r="M1309" i="4"/>
  <c r="L1309" i="4"/>
  <c r="J1309" i="4"/>
  <c r="I1309" i="4"/>
  <c r="H1309" i="4"/>
  <c r="N1299" i="4"/>
  <c r="M1299" i="4"/>
  <c r="L1299" i="4"/>
  <c r="J1299" i="4"/>
  <c r="I1299" i="4"/>
  <c r="H1299" i="4"/>
  <c r="N1293" i="4"/>
  <c r="M1293" i="4"/>
  <c r="L1293" i="4"/>
  <c r="J1293" i="4"/>
  <c r="I1293" i="4"/>
  <c r="H1293" i="4"/>
  <c r="N1287" i="4"/>
  <c r="M1287" i="4"/>
  <c r="L1287" i="4"/>
  <c r="J1287" i="4"/>
  <c r="I1287" i="4"/>
  <c r="H1287" i="4"/>
  <c r="H1282" i="4"/>
  <c r="H1279" i="4"/>
  <c r="H1278" i="4"/>
  <c r="H1277" i="4"/>
  <c r="H1272" i="4"/>
  <c r="H1271" i="4"/>
  <c r="H1270" i="4"/>
  <c r="H1268" i="4"/>
  <c r="H1267" i="4"/>
  <c r="H1266" i="4"/>
  <c r="H1261" i="4"/>
  <c r="H1260" i="4"/>
  <c r="H1259" i="4"/>
  <c r="H1256" i="4"/>
  <c r="H1255" i="4"/>
  <c r="H1254" i="4"/>
  <c r="H1252" i="4"/>
  <c r="H1251" i="4"/>
  <c r="H1242" i="4"/>
  <c r="H1231" i="4"/>
  <c r="H1227" i="4"/>
  <c r="H1219" i="4"/>
  <c r="H1218" i="4"/>
  <c r="H1216" i="4"/>
  <c r="H1215" i="4"/>
  <c r="H1214" i="4"/>
  <c r="H1213" i="4"/>
  <c r="H1211" i="4"/>
  <c r="H1210" i="4"/>
  <c r="H1206" i="4"/>
  <c r="H1205" i="4"/>
  <c r="H1198" i="4"/>
  <c r="H1197" i="4"/>
  <c r="H1193" i="4"/>
  <c r="H1191" i="4"/>
  <c r="H1190" i="4"/>
  <c r="H1189" i="4"/>
  <c r="H1188" i="4"/>
  <c r="H1187" i="4"/>
  <c r="H1186" i="4"/>
  <c r="H1185" i="4"/>
  <c r="H1184" i="4"/>
  <c r="H1183" i="4"/>
  <c r="H1180" i="4"/>
  <c r="H1179" i="4"/>
  <c r="H1176" i="4"/>
  <c r="H1173" i="4"/>
  <c r="H1172" i="4"/>
  <c r="H1171" i="4"/>
  <c r="H1170" i="4"/>
  <c r="H1168" i="4"/>
  <c r="H1167" i="4"/>
  <c r="H1166" i="4"/>
  <c r="H1165" i="4"/>
  <c r="H1154" i="4"/>
  <c r="H1153" i="4"/>
  <c r="H1144" i="4"/>
  <c r="H1140" i="4"/>
  <c r="H1139" i="4"/>
  <c r="H1138" i="4"/>
  <c r="H1137" i="4"/>
  <c r="H1133" i="4"/>
  <c r="H1132" i="4"/>
  <c r="H1131" i="4"/>
  <c r="H1128" i="4"/>
  <c r="H1127" i="4"/>
  <c r="H1126" i="4"/>
  <c r="H1123" i="4"/>
  <c r="H1120" i="4"/>
  <c r="H1119" i="4"/>
  <c r="H1118" i="4"/>
  <c r="H1117" i="4"/>
  <c r="H1116" i="4"/>
  <c r="H1115" i="4"/>
  <c r="H1111" i="4"/>
  <c r="H1109" i="4"/>
  <c r="H1107" i="4"/>
  <c r="H1106" i="4"/>
  <c r="H1104" i="4"/>
  <c r="H1101" i="4"/>
  <c r="H1099" i="4"/>
  <c r="H1098" i="4"/>
  <c r="H1093" i="4"/>
  <c r="H1092" i="4"/>
  <c r="H1091" i="4"/>
  <c r="H1090" i="4"/>
  <c r="H1089" i="4"/>
  <c r="H1088" i="4"/>
  <c r="H1087" i="4"/>
  <c r="H1085" i="4"/>
  <c r="H1070" i="4"/>
  <c r="H1069" i="4"/>
  <c r="H1068" i="4"/>
  <c r="H1067" i="4"/>
  <c r="H1065" i="4"/>
  <c r="H1064" i="4"/>
  <c r="H1063" i="4"/>
  <c r="H1062" i="4"/>
  <c r="H1061" i="4"/>
  <c r="H1060" i="4"/>
  <c r="H1059" i="4"/>
  <c r="H1058" i="4"/>
  <c r="H1057" i="4"/>
  <c r="H1056" i="4"/>
  <c r="H1055" i="4"/>
  <c r="H1054" i="4"/>
  <c r="H1053" i="4"/>
  <c r="H1052" i="4"/>
  <c r="H1051" i="4"/>
  <c r="H1050" i="4"/>
  <c r="H1048" i="4"/>
  <c r="H1038" i="4"/>
  <c r="H1036" i="4"/>
  <c r="H1035" i="4"/>
  <c r="H1032" i="4"/>
  <c r="H1031" i="4"/>
  <c r="H1030" i="4"/>
  <c r="H1029" i="4"/>
  <c r="H1027" i="4"/>
  <c r="H1026" i="4"/>
  <c r="H1025" i="4"/>
  <c r="H1024" i="4"/>
  <c r="H1023" i="4"/>
  <c r="H1022" i="4"/>
  <c r="H1021" i="4"/>
  <c r="H1020" i="4"/>
  <c r="H1017" i="4"/>
  <c r="H1013" i="4"/>
  <c r="H1006" i="4"/>
  <c r="H1005" i="4"/>
  <c r="H1003" i="4"/>
  <c r="H1002" i="4"/>
  <c r="H999" i="4"/>
  <c r="H997" i="4"/>
  <c r="H996" i="4"/>
  <c r="H995" i="4"/>
  <c r="H994" i="4"/>
  <c r="H993" i="4"/>
  <c r="H991" i="4"/>
  <c r="H990" i="4"/>
  <c r="H989" i="4"/>
  <c r="H986" i="4"/>
  <c r="H979" i="4"/>
  <c r="H978" i="4"/>
  <c r="H970" i="4"/>
  <c r="H959" i="4"/>
  <c r="H956" i="4"/>
  <c r="H931" i="4"/>
  <c r="H930" i="4"/>
  <c r="H929" i="4"/>
  <c r="H927" i="4"/>
  <c r="H926" i="4"/>
  <c r="H925" i="4"/>
  <c r="H924" i="4"/>
  <c r="H923" i="4"/>
  <c r="H922" i="4"/>
  <c r="H921" i="4"/>
  <c r="H919" i="4"/>
  <c r="H918" i="4"/>
  <c r="H917" i="4"/>
  <c r="H914" i="4"/>
  <c r="H910" i="4"/>
  <c r="H909" i="4"/>
  <c r="H906" i="4"/>
  <c r="H905" i="4"/>
  <c r="H904" i="4"/>
  <c r="H900" i="4"/>
  <c r="H899" i="4"/>
  <c r="H898" i="4"/>
  <c r="H897" i="4"/>
  <c r="H896" i="4"/>
  <c r="H895" i="4"/>
  <c r="H893" i="4"/>
  <c r="H890" i="4"/>
  <c r="H879" i="4"/>
  <c r="H878" i="4"/>
  <c r="H874" i="4"/>
  <c r="H870" i="4"/>
  <c r="H869" i="4"/>
  <c r="H868" i="4"/>
  <c r="H867" i="4"/>
  <c r="H866" i="4"/>
  <c r="H864" i="4"/>
  <c r="H855" i="4"/>
  <c r="H854" i="4"/>
  <c r="H851" i="4"/>
  <c r="H844" i="4"/>
  <c r="H836" i="4"/>
  <c r="H835" i="4"/>
  <c r="H826" i="4"/>
  <c r="H825" i="4"/>
  <c r="H820" i="4"/>
  <c r="H818" i="4"/>
  <c r="H817" i="4"/>
  <c r="H816" i="4"/>
  <c r="H815" i="4"/>
  <c r="H814" i="4"/>
  <c r="N809" i="4"/>
  <c r="M809" i="4"/>
  <c r="L809" i="4"/>
  <c r="J809" i="4"/>
  <c r="I809" i="4"/>
  <c r="H809" i="4"/>
  <c r="N805" i="4"/>
  <c r="M805" i="4"/>
  <c r="L805" i="4"/>
  <c r="J805" i="4"/>
  <c r="I805" i="4"/>
  <c r="H805" i="4"/>
  <c r="N798" i="4"/>
  <c r="M798" i="4"/>
  <c r="L798" i="4"/>
  <c r="J798" i="4"/>
  <c r="I798" i="4"/>
  <c r="H798" i="4"/>
  <c r="N787" i="4"/>
  <c r="M787" i="4"/>
  <c r="L787" i="4"/>
  <c r="J787" i="4"/>
  <c r="I787" i="4"/>
  <c r="H787" i="4"/>
  <c r="N782" i="4"/>
  <c r="M782" i="4"/>
  <c r="L782" i="4"/>
  <c r="J782" i="4"/>
  <c r="I782" i="4"/>
  <c r="H782" i="4"/>
  <c r="N771" i="4"/>
  <c r="M771" i="4"/>
  <c r="L771" i="4"/>
  <c r="J771" i="4"/>
  <c r="I771" i="4"/>
  <c r="H771" i="4"/>
  <c r="N762" i="4"/>
  <c r="L762" i="4"/>
  <c r="J762" i="4"/>
  <c r="I762" i="4"/>
  <c r="H762" i="4"/>
  <c r="J760" i="4"/>
  <c r="J759" i="4"/>
  <c r="J756" i="4"/>
  <c r="J755" i="4"/>
  <c r="J754" i="4"/>
  <c r="J753" i="4"/>
  <c r="J751" i="4"/>
  <c r="J749" i="4"/>
  <c r="J748" i="4"/>
  <c r="J744" i="4"/>
  <c r="J743" i="4"/>
  <c r="J742" i="4"/>
  <c r="J741" i="4"/>
  <c r="J740" i="4"/>
  <c r="J739" i="4"/>
  <c r="J738" i="4"/>
  <c r="J737" i="4"/>
  <c r="J736" i="4"/>
  <c r="J735" i="4"/>
  <c r="J734" i="4"/>
  <c r="J733" i="4"/>
  <c r="J731" i="4"/>
  <c r="J730" i="4"/>
  <c r="J728" i="4"/>
  <c r="J727" i="4"/>
  <c r="J724" i="4"/>
  <c r="J723" i="4"/>
  <c r="J722" i="4"/>
  <c r="J721" i="4"/>
  <c r="J720" i="4"/>
  <c r="J716" i="4"/>
  <c r="J715" i="4"/>
  <c r="J714" i="4"/>
  <c r="J713" i="4"/>
  <c r="J710" i="4"/>
  <c r="J709" i="4"/>
  <c r="J704" i="4"/>
  <c r="N658" i="4"/>
  <c r="M658" i="4"/>
  <c r="L658" i="4"/>
  <c r="J658" i="4"/>
  <c r="I658" i="4"/>
  <c r="H658" i="4"/>
  <c r="N624" i="4"/>
  <c r="M624" i="4"/>
  <c r="L624" i="4"/>
  <c r="J624" i="4"/>
  <c r="I624" i="4"/>
  <c r="H624" i="4"/>
  <c r="N618" i="4"/>
  <c r="M618" i="4"/>
  <c r="L618" i="4"/>
  <c r="J618" i="4"/>
  <c r="I618" i="4"/>
  <c r="H618" i="4"/>
  <c r="N614" i="4"/>
  <c r="M614" i="4"/>
  <c r="L614" i="4"/>
  <c r="J614" i="4"/>
  <c r="I614" i="4"/>
  <c r="H614" i="4"/>
  <c r="N611" i="4"/>
  <c r="M611" i="4"/>
  <c r="L611" i="4"/>
  <c r="J611" i="4"/>
  <c r="I611" i="4"/>
  <c r="H611" i="4"/>
  <c r="N607" i="4"/>
  <c r="M607" i="4"/>
  <c r="L607" i="4"/>
  <c r="J607" i="4"/>
  <c r="I607" i="4"/>
  <c r="N589" i="4"/>
  <c r="M589" i="4"/>
  <c r="L589" i="4"/>
  <c r="J589" i="4"/>
  <c r="I589" i="4"/>
  <c r="H589" i="4"/>
  <c r="N579" i="4"/>
  <c r="M579" i="4"/>
  <c r="L579" i="4"/>
  <c r="J579" i="4"/>
  <c r="I579" i="4"/>
  <c r="H579" i="4"/>
  <c r="N574" i="4"/>
  <c r="M574" i="4"/>
  <c r="L574" i="4"/>
  <c r="J574" i="4"/>
  <c r="I574" i="4"/>
  <c r="H574" i="4"/>
  <c r="H495" i="4"/>
  <c r="H493" i="4"/>
  <c r="H492" i="4"/>
  <c r="H491" i="4"/>
  <c r="H490" i="4"/>
  <c r="H489" i="4"/>
  <c r="N488" i="4"/>
  <c r="M488" i="4"/>
  <c r="L488" i="4"/>
  <c r="J488" i="4"/>
  <c r="I488" i="4"/>
  <c r="H486" i="4"/>
  <c r="H485" i="4"/>
  <c r="H484" i="4"/>
  <c r="H483" i="4"/>
  <c r="N480" i="4"/>
  <c r="M480" i="4"/>
  <c r="L480" i="4"/>
  <c r="J480" i="4"/>
  <c r="I480" i="4"/>
  <c r="H478" i="4"/>
  <c r="N477" i="4"/>
  <c r="M477" i="4"/>
  <c r="L477" i="4"/>
  <c r="J477" i="4"/>
  <c r="I477" i="4"/>
  <c r="H468" i="4"/>
  <c r="H467" i="4"/>
  <c r="H466" i="4"/>
  <c r="H465" i="4"/>
  <c r="H464" i="4"/>
  <c r="H463" i="4"/>
  <c r="H462" i="4"/>
  <c r="H461" i="4"/>
  <c r="N459" i="4"/>
  <c r="M459" i="4"/>
  <c r="L459" i="4"/>
  <c r="J459" i="4"/>
  <c r="I459" i="4"/>
  <c r="H457" i="4"/>
  <c r="H454" i="4"/>
  <c r="H475" i="4"/>
  <c r="H473" i="4"/>
  <c r="H472" i="4"/>
  <c r="H471" i="4"/>
  <c r="H470" i="4"/>
  <c r="H469" i="4"/>
  <c r="N450" i="4"/>
  <c r="M450" i="4"/>
  <c r="L450" i="4"/>
  <c r="J450" i="4"/>
  <c r="I450" i="4"/>
  <c r="H448" i="4"/>
  <c r="H447" i="4"/>
  <c r="H446" i="4"/>
  <c r="H445" i="4"/>
  <c r="H444" i="4"/>
  <c r="H443" i="4"/>
  <c r="H442" i="4"/>
  <c r="H441" i="4"/>
  <c r="H438" i="4"/>
  <c r="H437" i="4"/>
  <c r="H436" i="4"/>
  <c r="N431" i="4"/>
  <c r="M431" i="4"/>
  <c r="L431" i="4"/>
  <c r="J431" i="4"/>
  <c r="I431" i="4"/>
  <c r="N428" i="4"/>
  <c r="M428" i="4"/>
  <c r="L428" i="4"/>
  <c r="J428" i="4"/>
  <c r="I428" i="4"/>
  <c r="H428" i="4"/>
  <c r="N424" i="4"/>
  <c r="M424" i="4"/>
  <c r="L424" i="4"/>
  <c r="J424" i="4"/>
  <c r="I424" i="4"/>
  <c r="H424" i="4"/>
  <c r="N403" i="4"/>
  <c r="M403" i="4"/>
  <c r="L403" i="4"/>
  <c r="J403" i="4"/>
  <c r="I403" i="4"/>
  <c r="H403" i="4"/>
  <c r="N392" i="4"/>
  <c r="M392" i="4"/>
  <c r="L392" i="4"/>
  <c r="J392" i="4"/>
  <c r="I392" i="4"/>
  <c r="H392" i="4"/>
  <c r="N379" i="4"/>
  <c r="M379" i="4"/>
  <c r="L379" i="4"/>
  <c r="J379" i="4"/>
  <c r="I379" i="4"/>
  <c r="H379" i="4"/>
  <c r="N375" i="4"/>
  <c r="M375" i="4"/>
  <c r="L375" i="4"/>
  <c r="J375" i="4"/>
  <c r="I375" i="4"/>
  <c r="H375" i="4"/>
  <c r="N372" i="4"/>
  <c r="M372" i="4"/>
  <c r="L372" i="4"/>
  <c r="J372" i="4"/>
  <c r="I372" i="4"/>
  <c r="H372" i="4"/>
  <c r="N369" i="4"/>
  <c r="M369" i="4"/>
  <c r="L369" i="4"/>
  <c r="J369" i="4"/>
  <c r="I369" i="4"/>
  <c r="H369" i="4"/>
  <c r="N345" i="4"/>
  <c r="M345" i="4"/>
  <c r="L345" i="4"/>
  <c r="J345" i="4"/>
  <c r="I345" i="4"/>
  <c r="H345" i="4"/>
  <c r="N338" i="4"/>
  <c r="M338" i="4"/>
  <c r="L338" i="4"/>
  <c r="J338" i="4"/>
  <c r="I338" i="4"/>
  <c r="H338" i="4"/>
  <c r="N332" i="4"/>
  <c r="M332" i="4"/>
  <c r="L332" i="4"/>
  <c r="J332" i="4"/>
  <c r="I332" i="4"/>
  <c r="H332" i="4"/>
  <c r="N322" i="4"/>
  <c r="M322" i="4"/>
  <c r="L322" i="4"/>
  <c r="J322" i="4"/>
  <c r="I322" i="4"/>
  <c r="H322" i="4"/>
  <c r="N318" i="4"/>
  <c r="M318" i="4"/>
  <c r="L318" i="4"/>
  <c r="J318" i="4"/>
  <c r="I318" i="4"/>
  <c r="H318" i="4"/>
  <c r="N311" i="4"/>
  <c r="M311" i="4"/>
  <c r="L311" i="4"/>
  <c r="J311" i="4"/>
  <c r="I311" i="4"/>
  <c r="H311" i="4"/>
  <c r="N270" i="4"/>
  <c r="M270" i="4"/>
  <c r="L270" i="4"/>
  <c r="J270" i="4"/>
  <c r="I270" i="4"/>
  <c r="H270" i="4"/>
  <c r="H251" i="4"/>
  <c r="H250" i="4" s="1"/>
  <c r="N247" i="4"/>
  <c r="M247" i="4"/>
  <c r="L247" i="4"/>
  <c r="J247" i="4"/>
  <c r="I247" i="4"/>
  <c r="H247" i="4"/>
  <c r="N227" i="4"/>
  <c r="M227" i="4"/>
  <c r="L227" i="4"/>
  <c r="J227" i="4"/>
  <c r="I227" i="4"/>
  <c r="H227" i="4"/>
  <c r="N223" i="4"/>
  <c r="M223" i="4"/>
  <c r="L223" i="4"/>
  <c r="J223" i="4"/>
  <c r="I223" i="4"/>
  <c r="H223" i="4"/>
  <c r="N153" i="4"/>
  <c r="M153" i="4"/>
  <c r="L153" i="4"/>
  <c r="J153" i="4"/>
  <c r="I153" i="4"/>
  <c r="H153" i="4"/>
  <c r="N140" i="4"/>
  <c r="M140" i="4"/>
  <c r="L140" i="4"/>
  <c r="J140" i="4"/>
  <c r="I140" i="4"/>
  <c r="H140" i="4"/>
  <c r="L138" i="4"/>
  <c r="N135" i="4"/>
  <c r="M135" i="4"/>
  <c r="J135" i="4"/>
  <c r="I135" i="4"/>
  <c r="H135" i="4"/>
  <c r="N127" i="4"/>
  <c r="M127" i="4"/>
  <c r="L127" i="4"/>
  <c r="J127" i="4"/>
  <c r="I127" i="4"/>
  <c r="H127" i="4"/>
  <c r="N120" i="4"/>
  <c r="M120" i="4"/>
  <c r="L120" i="4"/>
  <c r="J120" i="4"/>
  <c r="I120" i="4"/>
  <c r="H120" i="4"/>
  <c r="N117" i="4"/>
  <c r="M117" i="4"/>
  <c r="L117" i="4"/>
  <c r="J117" i="4"/>
  <c r="I117" i="4"/>
  <c r="H117" i="4"/>
  <c r="N102" i="4"/>
  <c r="M102" i="4"/>
  <c r="L102" i="4"/>
  <c r="J102" i="4"/>
  <c r="I102" i="4"/>
  <c r="H102" i="4"/>
  <c r="N15" i="4"/>
  <c r="M15" i="4"/>
  <c r="L15" i="4"/>
  <c r="J15" i="4"/>
  <c r="I15" i="4"/>
  <c r="H15" i="4"/>
  <c r="S14" i="4"/>
  <c r="N13" i="4" l="1"/>
  <c r="J679" i="4"/>
  <c r="H813" i="4"/>
  <c r="L135" i="4"/>
  <c r="L13" i="4" s="1"/>
  <c r="H450" i="4"/>
  <c r="H488" i="4"/>
  <c r="H459" i="4"/>
  <c r="H477" i="4"/>
  <c r="J1482" i="4"/>
  <c r="H431" i="4"/>
  <c r="H480" i="4"/>
  <c r="I1482" i="4"/>
  <c r="I13" i="4" s="1"/>
  <c r="J13" i="4" l="1"/>
  <c r="H13" i="4"/>
  <c r="O790" i="4"/>
  <c r="K790" i="4" s="1"/>
  <c r="P790" i="4" s="1"/>
  <c r="O1297" i="4" l="1"/>
  <c r="O1296" i="4" l="1"/>
  <c r="K1297" i="4"/>
  <c r="K1296" i="4" l="1"/>
  <c r="P1296" i="4" s="1"/>
  <c r="P1297" i="4"/>
  <c r="O161" i="4" l="1"/>
  <c r="K161" i="4" s="1"/>
  <c r="P161" i="4" s="1"/>
  <c r="O1474" i="4" l="1"/>
  <c r="K1474" i="4" l="1"/>
  <c r="O1473" i="4"/>
  <c r="P1474" i="4" l="1"/>
  <c r="P1473" i="4"/>
  <c r="K1473" i="4"/>
  <c r="O363" i="4" l="1"/>
  <c r="K363" i="4" s="1"/>
  <c r="P363" i="4" s="1"/>
  <c r="O1101" i="4" l="1"/>
  <c r="K1101" i="4" s="1"/>
  <c r="P1101" i="4" s="1"/>
  <c r="O738" i="4" l="1"/>
  <c r="K738" i="4" s="1"/>
  <c r="P738" i="4" s="1"/>
  <c r="O729" i="4"/>
  <c r="K729" i="4" s="1"/>
  <c r="P729" i="4" s="1"/>
  <c r="O145" i="4" l="1"/>
  <c r="K145" i="4" s="1"/>
  <c r="P145" i="4" s="1"/>
  <c r="O253" i="4" l="1"/>
  <c r="K253" i="4" s="1"/>
  <c r="P253" i="4" s="1"/>
  <c r="O1082" i="4" l="1"/>
  <c r="K1082" i="4" s="1"/>
  <c r="P1082" i="4" s="1"/>
  <c r="K165" i="4" l="1"/>
  <c r="P165" i="4" s="1"/>
  <c r="O1451" i="4" l="1"/>
  <c r="O780" i="4"/>
  <c r="K780" i="4" s="1"/>
  <c r="P780" i="4" s="1"/>
  <c r="K1451" i="4" l="1"/>
  <c r="O1449" i="4"/>
  <c r="P1451" i="4" l="1"/>
  <c r="O388" i="4" l="1"/>
  <c r="K388" i="4" s="1"/>
  <c r="P388" i="4" s="1"/>
  <c r="O879" i="4"/>
  <c r="K879" i="4" s="1"/>
  <c r="P879" i="4" s="1"/>
  <c r="K70" i="4" l="1"/>
  <c r="P70" i="4"/>
  <c r="O1510" i="4" l="1"/>
  <c r="K1510" i="4" s="1"/>
  <c r="P1510" i="4" s="1"/>
  <c r="O1508" i="4"/>
  <c r="K1508" i="4" s="1"/>
  <c r="P1508" i="4" s="1"/>
  <c r="O1484" i="4" l="1"/>
  <c r="K1484" i="4" s="1"/>
  <c r="P1484" i="4" s="1"/>
  <c r="O1241" i="4"/>
  <c r="K1241" i="4" s="1"/>
  <c r="P1241" i="4" s="1"/>
  <c r="O1532" i="4" l="1"/>
  <c r="K1532" i="4" l="1"/>
  <c r="O684" i="4"/>
  <c r="P1532" i="4" l="1"/>
  <c r="K684" i="4"/>
  <c r="P684" i="4" s="1"/>
  <c r="O890" i="4" l="1"/>
  <c r="K890" i="4" s="1"/>
  <c r="P890" i="4" s="1"/>
  <c r="O1020" i="4" l="1"/>
  <c r="K1020" i="4" s="1"/>
  <c r="P1020" i="4" s="1"/>
  <c r="O1397" i="4" l="1"/>
  <c r="K1397" i="4" s="1"/>
  <c r="P1397" i="4" s="1"/>
  <c r="O143" i="4" l="1"/>
  <c r="K143" i="4" s="1"/>
  <c r="P143" i="4" s="1"/>
  <c r="O242" i="4"/>
  <c r="K242" i="4" s="1"/>
  <c r="P242" i="4" s="1"/>
  <c r="O137" i="4"/>
  <c r="O147" i="4"/>
  <c r="K147" i="4" s="1"/>
  <c r="P147" i="4" s="1"/>
  <c r="O245" i="4"/>
  <c r="K245" i="4" s="1"/>
  <c r="P245" i="4" s="1"/>
  <c r="O138" i="4"/>
  <c r="O411" i="4"/>
  <c r="K411" i="4" s="1"/>
  <c r="P411" i="4" s="1"/>
  <c r="O426" i="4"/>
  <c r="K426" i="4" s="1"/>
  <c r="P426" i="4" s="1"/>
  <c r="O208" i="4"/>
  <c r="K208" i="4" s="1"/>
  <c r="P208" i="4" s="1"/>
  <c r="O356" i="4"/>
  <c r="K356" i="4" s="1"/>
  <c r="P356" i="4" s="1"/>
  <c r="O182" i="4"/>
  <c r="K182" i="4" s="1"/>
  <c r="P182" i="4" s="1"/>
  <c r="O183" i="4"/>
  <c r="K183" i="4" s="1"/>
  <c r="P183" i="4" s="1"/>
  <c r="O73" i="4"/>
  <c r="O401" i="4"/>
  <c r="K401" i="4" s="1"/>
  <c r="P401" i="4" s="1"/>
  <c r="O327" i="4"/>
  <c r="K327" i="4" s="1"/>
  <c r="P327" i="4" s="1"/>
  <c r="O309" i="4"/>
  <c r="K309" i="4" s="1"/>
  <c r="P309" i="4" s="1"/>
  <c r="O308" i="4"/>
  <c r="K308" i="4" s="1"/>
  <c r="P308" i="4" s="1"/>
  <c r="O307" i="4"/>
  <c r="K307" i="4" s="1"/>
  <c r="P307" i="4" s="1"/>
  <c r="O306" i="4"/>
  <c r="K306" i="4" s="1"/>
  <c r="P306" i="4" s="1"/>
  <c r="O304" i="4"/>
  <c r="K304" i="4" s="1"/>
  <c r="P304" i="4" s="1"/>
  <c r="O303" i="4"/>
  <c r="K303" i="4" s="1"/>
  <c r="P303" i="4" s="1"/>
  <c r="O302" i="4"/>
  <c r="K302" i="4" s="1"/>
  <c r="P302" i="4" s="1"/>
  <c r="O244" i="4"/>
  <c r="K244" i="4" s="1"/>
  <c r="P244" i="4" s="1"/>
  <c r="O243" i="4"/>
  <c r="K243" i="4" s="1"/>
  <c r="P243" i="4" s="1"/>
  <c r="O199" i="4"/>
  <c r="K199" i="4" s="1"/>
  <c r="P199" i="4" s="1"/>
  <c r="O188" i="4"/>
  <c r="K188" i="4" s="1"/>
  <c r="P188" i="4" s="1"/>
  <c r="O180" i="4"/>
  <c r="K180" i="4" s="1"/>
  <c r="P180" i="4" s="1"/>
  <c r="O178" i="4"/>
  <c r="K178" i="4" s="1"/>
  <c r="P178" i="4" s="1"/>
  <c r="O177" i="4"/>
  <c r="K177" i="4" s="1"/>
  <c r="P177" i="4" s="1"/>
  <c r="O168" i="4"/>
  <c r="K168" i="4" s="1"/>
  <c r="P168" i="4" s="1"/>
  <c r="O167" i="4"/>
  <c r="K167" i="4" s="1"/>
  <c r="P167" i="4" s="1"/>
  <c r="O95" i="4"/>
  <c r="O94" i="4"/>
  <c r="O93" i="4"/>
  <c r="O85" i="4"/>
  <c r="O80" i="4"/>
  <c r="O78" i="4"/>
  <c r="K93" i="4" l="1"/>
  <c r="P93" i="4"/>
  <c r="P115" i="4"/>
  <c r="K115" i="4"/>
  <c r="P94" i="4"/>
  <c r="K94" i="4"/>
  <c r="K78" i="4"/>
  <c r="P78" i="4"/>
  <c r="K92" i="4"/>
  <c r="P92" i="4"/>
  <c r="K73" i="4"/>
  <c r="P73" i="4"/>
  <c r="P80" i="4"/>
  <c r="K80" i="4"/>
  <c r="P114" i="4"/>
  <c r="K114" i="4"/>
  <c r="P137" i="4"/>
  <c r="K137" i="4"/>
  <c r="K99" i="4"/>
  <c r="P99" i="4"/>
  <c r="P85" i="4"/>
  <c r="K85" i="4"/>
  <c r="P95" i="4"/>
  <c r="K95" i="4"/>
  <c r="P138" i="4"/>
  <c r="K138" i="4"/>
  <c r="O118" i="4"/>
  <c r="O384" i="4"/>
  <c r="O320" i="4"/>
  <c r="K320" i="4" s="1"/>
  <c r="P320" i="4" s="1"/>
  <c r="O349" i="4"/>
  <c r="K349" i="4" s="1"/>
  <c r="P349" i="4" s="1"/>
  <c r="O410" i="4"/>
  <c r="K410" i="4" s="1"/>
  <c r="P410" i="4" s="1"/>
  <c r="O136" i="4"/>
  <c r="O142" i="4"/>
  <c r="K142" i="4" s="1"/>
  <c r="P142" i="4" s="1"/>
  <c r="O425" i="4"/>
  <c r="K425" i="4" s="1"/>
  <c r="P425" i="4" s="1"/>
  <c r="O301" i="4"/>
  <c r="K301" i="4" s="1"/>
  <c r="P301" i="4" s="1"/>
  <c r="O325" i="4"/>
  <c r="K325" i="4" s="1"/>
  <c r="P325" i="4" s="1"/>
  <c r="O398" i="4"/>
  <c r="K398" i="4" s="1"/>
  <c r="P398" i="4" s="1"/>
  <c r="O316" i="4"/>
  <c r="K316" i="4" s="1"/>
  <c r="P316" i="4" s="1"/>
  <c r="O156" i="4"/>
  <c r="K156" i="4" s="1"/>
  <c r="P156" i="4" s="1"/>
  <c r="O198" i="4"/>
  <c r="K198" i="4" s="1"/>
  <c r="P198" i="4" s="1"/>
  <c r="O207" i="4"/>
  <c r="K207" i="4" s="1"/>
  <c r="P207" i="4" s="1"/>
  <c r="O236" i="4"/>
  <c r="K236" i="4" s="1"/>
  <c r="P236" i="4" s="1"/>
  <c r="O162" i="4"/>
  <c r="K162" i="4" s="1"/>
  <c r="P162" i="4" s="1"/>
  <c r="O218" i="4"/>
  <c r="K218" i="4" s="1"/>
  <c r="P218" i="4" s="1"/>
  <c r="O420" i="4"/>
  <c r="K420" i="4" s="1"/>
  <c r="P420" i="4" s="1"/>
  <c r="K384" i="4" l="1"/>
  <c r="O135" i="4"/>
  <c r="P136" i="4"/>
  <c r="K136" i="4"/>
  <c r="K135" i="4" s="1"/>
  <c r="P135" i="4" s="1"/>
  <c r="P118" i="4"/>
  <c r="K118" i="4"/>
  <c r="K111" i="4"/>
  <c r="P111" i="4"/>
  <c r="O215" i="4"/>
  <c r="O197" i="4"/>
  <c r="K197" i="4" s="1"/>
  <c r="P197" i="4" s="1"/>
  <c r="O154" i="4"/>
  <c r="O377" i="4"/>
  <c r="K377" i="4" s="1"/>
  <c r="P377" i="4" s="1"/>
  <c r="O417" i="4"/>
  <c r="K417" i="4" s="1"/>
  <c r="P417" i="4" s="1"/>
  <c r="O373" i="4"/>
  <c r="O395" i="4"/>
  <c r="K395" i="4" s="1"/>
  <c r="P395" i="4" s="1"/>
  <c r="O224" i="4"/>
  <c r="O160" i="4"/>
  <c r="O315" i="4"/>
  <c r="K315" i="4" s="1"/>
  <c r="P315" i="4" s="1"/>
  <c r="O324" i="4"/>
  <c r="K324" i="4" s="1"/>
  <c r="P324" i="4" s="1"/>
  <c r="O347" i="4"/>
  <c r="K347" i="4" s="1"/>
  <c r="P347" i="4" s="1"/>
  <c r="P384" i="4" l="1"/>
  <c r="K154" i="4"/>
  <c r="K160" i="4"/>
  <c r="K373" i="4"/>
  <c r="O372" i="4"/>
  <c r="P104" i="4"/>
  <c r="K104" i="4"/>
  <c r="K224" i="4"/>
  <c r="K215" i="4"/>
  <c r="P121" i="4"/>
  <c r="K121" i="4"/>
  <c r="P224" i="4" l="1"/>
  <c r="P160" i="4"/>
  <c r="P154" i="4"/>
  <c r="P215" i="4"/>
  <c r="P373" i="4"/>
  <c r="K372" i="4"/>
  <c r="P372" i="4" s="1"/>
  <c r="K202" i="4" l="1"/>
  <c r="O1516" i="4"/>
  <c r="K1516" i="4" s="1"/>
  <c r="P1516" i="4" s="1"/>
  <c r="O1527" i="4"/>
  <c r="K1527" i="4" s="1"/>
  <c r="P1527" i="4" s="1"/>
  <c r="O1486" i="4"/>
  <c r="K1486" i="4" s="1"/>
  <c r="P1486" i="4" s="1"/>
  <c r="O1511" i="4"/>
  <c r="K1511" i="4" s="1"/>
  <c r="P1511" i="4" s="1"/>
  <c r="O1521" i="4"/>
  <c r="K1521" i="4" s="1"/>
  <c r="P1521" i="4" s="1"/>
  <c r="O1526" i="4"/>
  <c r="K1526" i="4" s="1"/>
  <c r="P1526" i="4" s="1"/>
  <c r="O1520" i="4"/>
  <c r="K1520" i="4" s="1"/>
  <c r="P1520" i="4" s="1"/>
  <c r="O1517" i="4"/>
  <c r="K1517" i="4" s="1"/>
  <c r="P1517" i="4" s="1"/>
  <c r="O1507" i="4"/>
  <c r="K1507" i="4" s="1"/>
  <c r="P1507" i="4" s="1"/>
  <c r="O1498" i="4"/>
  <c r="K1498" i="4" s="1"/>
  <c r="P1498" i="4" s="1"/>
  <c r="O1492" i="4"/>
  <c r="K1492" i="4" s="1"/>
  <c r="P1492" i="4" s="1"/>
  <c r="O1496" i="4"/>
  <c r="K1496" i="4" s="1"/>
  <c r="P1496" i="4" s="1"/>
  <c r="P202" i="4" l="1"/>
  <c r="O1483" i="4"/>
  <c r="O1438" i="4"/>
  <c r="K1438" i="4" s="1"/>
  <c r="P1438" i="4" s="1"/>
  <c r="O1461" i="4"/>
  <c r="K1461" i="4" s="1"/>
  <c r="P1461" i="4" s="1"/>
  <c r="K1483" i="4" l="1"/>
  <c r="O1542" i="4"/>
  <c r="O1443" i="4"/>
  <c r="K1443" i="4" s="1"/>
  <c r="P1443" i="4" s="1"/>
  <c r="O1460" i="4"/>
  <c r="O1334" i="4"/>
  <c r="K1334" i="4" s="1"/>
  <c r="P1334" i="4" s="1"/>
  <c r="O1347" i="4"/>
  <c r="K1347" i="4" s="1"/>
  <c r="P1347" i="4" s="1"/>
  <c r="O1390" i="4"/>
  <c r="K1390" i="4" s="1"/>
  <c r="P1390" i="4" s="1"/>
  <c r="O1348" i="4"/>
  <c r="K1348" i="4" s="1"/>
  <c r="P1348" i="4" s="1"/>
  <c r="O1409" i="4"/>
  <c r="K1409" i="4" s="1"/>
  <c r="P1409" i="4" s="1"/>
  <c r="O1413" i="4"/>
  <c r="K1413" i="4" s="1"/>
  <c r="P1413" i="4" s="1"/>
  <c r="O1422" i="4"/>
  <c r="K1422" i="4" s="1"/>
  <c r="P1422" i="4" s="1"/>
  <c r="O1410" i="4"/>
  <c r="K1410" i="4" s="1"/>
  <c r="P1410" i="4" s="1"/>
  <c r="O1415" i="4"/>
  <c r="K1415" i="4" s="1"/>
  <c r="P1415" i="4" s="1"/>
  <c r="O1421" i="4"/>
  <c r="K1421" i="4" s="1"/>
  <c r="P1421" i="4" s="1"/>
  <c r="O1411" i="4"/>
  <c r="K1411" i="4" s="1"/>
  <c r="P1411" i="4" s="1"/>
  <c r="O1412" i="4"/>
  <c r="K1412" i="4" s="1"/>
  <c r="P1412" i="4" s="1"/>
  <c r="O1318" i="4"/>
  <c r="K1318" i="4" s="1"/>
  <c r="P1318" i="4" s="1"/>
  <c r="O1393" i="4"/>
  <c r="K1393" i="4" s="1"/>
  <c r="P1393" i="4" s="1"/>
  <c r="O1392" i="4"/>
  <c r="K1392" i="4" s="1"/>
  <c r="P1392" i="4" s="1"/>
  <c r="O1389" i="4"/>
  <c r="K1389" i="4" s="1"/>
  <c r="P1389" i="4" s="1"/>
  <c r="O1366" i="4"/>
  <c r="K1366" i="4" s="1"/>
  <c r="P1366" i="4" s="1"/>
  <c r="O1365" i="4"/>
  <c r="K1365" i="4" s="1"/>
  <c r="P1365" i="4" s="1"/>
  <c r="O1364" i="4"/>
  <c r="K1364" i="4" s="1"/>
  <c r="P1364" i="4" s="1"/>
  <c r="O1317" i="4"/>
  <c r="K1317" i="4" s="1"/>
  <c r="P1317" i="4" s="1"/>
  <c r="P1483" i="4" l="1"/>
  <c r="K1460" i="4"/>
  <c r="K1542" i="4"/>
  <c r="P1542" i="4" s="1"/>
  <c r="O1541" i="4"/>
  <c r="K1541" i="4" s="1"/>
  <c r="P1541" i="4" s="1"/>
  <c r="O1442" i="4"/>
  <c r="K1442" i="4" s="1"/>
  <c r="P1442" i="4" s="1"/>
  <c r="O1437" i="4"/>
  <c r="O1434" i="4"/>
  <c r="K1434" i="4" s="1"/>
  <c r="P1434" i="4" s="1"/>
  <c r="O1346" i="4"/>
  <c r="O1333" i="4"/>
  <c r="K1333" i="4" s="1"/>
  <c r="P1333" i="4" s="1"/>
  <c r="O1388" i="4"/>
  <c r="K1388" i="4" s="1"/>
  <c r="P1388" i="4" s="1"/>
  <c r="O1363" i="4"/>
  <c r="K1363" i="4" s="1"/>
  <c r="P1363" i="4" s="1"/>
  <c r="O1316" i="4"/>
  <c r="K1316" i="4" s="1"/>
  <c r="P1316" i="4" s="1"/>
  <c r="K1408" i="4"/>
  <c r="P1408" i="4" s="1"/>
  <c r="O1303" i="4"/>
  <c r="K1303" i="4" s="1"/>
  <c r="P1303" i="4" s="1"/>
  <c r="O1304" i="4"/>
  <c r="K1304" i="4" s="1"/>
  <c r="P1304" i="4" s="1"/>
  <c r="O1302" i="4"/>
  <c r="K1302" i="4" s="1"/>
  <c r="P1302" i="4" s="1"/>
  <c r="K1437" i="4" l="1"/>
  <c r="O1436" i="4"/>
  <c r="O1345" i="4"/>
  <c r="K1346" i="4"/>
  <c r="P1460" i="4"/>
  <c r="K1387" i="4"/>
  <c r="P1387" i="4" s="1"/>
  <c r="O1301" i="4"/>
  <c r="K1301" i="4" s="1"/>
  <c r="P1301" i="4" s="1"/>
  <c r="O1315" i="4"/>
  <c r="K1315" i="4" s="1"/>
  <c r="P1315" i="4" s="1"/>
  <c r="O1361" i="4" l="1"/>
  <c r="K1362" i="4"/>
  <c r="P1346" i="4"/>
  <c r="K1345" i="4"/>
  <c r="P1345" i="4" s="1"/>
  <c r="P1437" i="4"/>
  <c r="K1436" i="4"/>
  <c r="P1436" i="4" s="1"/>
  <c r="O1300" i="4"/>
  <c r="O1314" i="4"/>
  <c r="K1300" i="4" l="1"/>
  <c r="P1362" i="4"/>
  <c r="K1361" i="4"/>
  <c r="P1361" i="4" s="1"/>
  <c r="K1314" i="4"/>
  <c r="P1314" i="4" l="1"/>
  <c r="P1300" i="4"/>
  <c r="O1291" i="4"/>
  <c r="K1291" i="4" s="1"/>
  <c r="P1291" i="4" s="1"/>
  <c r="O1289" i="4"/>
  <c r="K1289" i="4" s="1"/>
  <c r="P1289" i="4" s="1"/>
  <c r="O1290" i="4" l="1"/>
  <c r="K1290" i="4" s="1"/>
  <c r="P1290" i="4" s="1"/>
  <c r="O1288" i="4" l="1"/>
  <c r="O1267" i="4"/>
  <c r="K1267" i="4" s="1"/>
  <c r="P1267" i="4" s="1"/>
  <c r="O1269" i="4"/>
  <c r="K1269" i="4" s="1"/>
  <c r="P1269" i="4" s="1"/>
  <c r="O1260" i="4"/>
  <c r="K1260" i="4" s="1"/>
  <c r="P1260" i="4" s="1"/>
  <c r="O1271" i="4"/>
  <c r="K1271" i="4" s="1"/>
  <c r="P1271" i="4" s="1"/>
  <c r="O1278" i="4"/>
  <c r="K1278" i="4" s="1"/>
  <c r="P1278" i="4" s="1"/>
  <c r="O1277" i="4"/>
  <c r="K1277" i="4" s="1"/>
  <c r="P1277" i="4" s="1"/>
  <c r="O1268" i="4"/>
  <c r="K1268" i="4" s="1"/>
  <c r="P1268" i="4" s="1"/>
  <c r="O1270" i="4"/>
  <c r="K1270" i="4" s="1"/>
  <c r="P1270" i="4" s="1"/>
  <c r="K1288" i="4" l="1"/>
  <c r="O1287" i="4"/>
  <c r="O1173" i="4"/>
  <c r="K1173" i="4" s="1"/>
  <c r="P1173" i="4" s="1"/>
  <c r="O1200" i="4"/>
  <c r="K1200" i="4" s="1"/>
  <c r="P1200" i="4" s="1"/>
  <c r="O1227" i="4"/>
  <c r="K1227" i="4" s="1"/>
  <c r="P1227" i="4" s="1"/>
  <c r="O1172" i="4"/>
  <c r="K1172" i="4" s="1"/>
  <c r="P1172" i="4" s="1"/>
  <c r="O1198" i="4"/>
  <c r="K1198" i="4" s="1"/>
  <c r="P1198" i="4" s="1"/>
  <c r="O1218" i="4"/>
  <c r="K1218" i="4" s="1"/>
  <c r="P1218" i="4" s="1"/>
  <c r="O1242" i="4"/>
  <c r="K1242" i="4" s="1"/>
  <c r="P1242" i="4" s="1"/>
  <c r="O1197" i="4"/>
  <c r="K1197" i="4" s="1"/>
  <c r="P1197" i="4" s="1"/>
  <c r="O1211" i="4"/>
  <c r="K1211" i="4" s="1"/>
  <c r="P1211" i="4" s="1"/>
  <c r="O1240" i="4"/>
  <c r="K1240" i="4" s="1"/>
  <c r="P1240" i="4" s="1"/>
  <c r="O1243" i="4"/>
  <c r="K1243" i="4" s="1"/>
  <c r="P1243" i="4" s="1"/>
  <c r="O1196" i="4"/>
  <c r="K1196" i="4" s="1"/>
  <c r="P1196" i="4" s="1"/>
  <c r="O1210" i="4"/>
  <c r="K1210" i="4" s="1"/>
  <c r="P1210" i="4" s="1"/>
  <c r="O1231" i="4"/>
  <c r="K1231" i="4" s="1"/>
  <c r="P1231" i="4" s="1"/>
  <c r="O1259" i="4"/>
  <c r="K1259" i="4" s="1"/>
  <c r="P1259" i="4" s="1"/>
  <c r="O1202" i="4"/>
  <c r="K1202" i="4" s="1"/>
  <c r="P1202" i="4" s="1"/>
  <c r="O1170" i="4"/>
  <c r="K1170" i="4" s="1"/>
  <c r="P1170" i="4" s="1"/>
  <c r="P1288" i="4" l="1"/>
  <c r="K1287" i="4"/>
  <c r="P1287" i="4" s="1"/>
  <c r="O1145" i="4" l="1"/>
  <c r="K1145" i="4" s="1"/>
  <c r="P1145" i="4" s="1"/>
  <c r="O927" i="4"/>
  <c r="K927" i="4" s="1"/>
  <c r="P927" i="4" s="1"/>
  <c r="O962" i="4"/>
  <c r="K962" i="4" s="1"/>
  <c r="P962" i="4" s="1"/>
  <c r="O986" i="4"/>
  <c r="K986" i="4" s="1"/>
  <c r="P986" i="4" s="1"/>
  <c r="O993" i="4"/>
  <c r="K993" i="4" s="1"/>
  <c r="P993" i="4" s="1"/>
  <c r="O998" i="4"/>
  <c r="K998" i="4" s="1"/>
  <c r="P998" i="4" s="1"/>
  <c r="O1019" i="4"/>
  <c r="K1019" i="4" s="1"/>
  <c r="P1019" i="4" s="1"/>
  <c r="O1027" i="4"/>
  <c r="K1027" i="4" s="1"/>
  <c r="P1027" i="4" s="1"/>
  <c r="O1061" i="4"/>
  <c r="K1061" i="4" s="1"/>
  <c r="P1061" i="4" s="1"/>
  <c r="O1069" i="4"/>
  <c r="K1069" i="4" s="1"/>
  <c r="P1069" i="4" s="1"/>
  <c r="O1083" i="4"/>
  <c r="K1083" i="4" s="1"/>
  <c r="P1083" i="4" s="1"/>
  <c r="O1119" i="4"/>
  <c r="K1119" i="4" s="1"/>
  <c r="P1119" i="4" s="1"/>
  <c r="O1138" i="4"/>
  <c r="K1138" i="4" s="1"/>
  <c r="P1138" i="4" s="1"/>
  <c r="O910" i="4"/>
  <c r="K910" i="4" s="1"/>
  <c r="P910" i="4" s="1"/>
  <c r="O926" i="4"/>
  <c r="K926" i="4" s="1"/>
  <c r="P926" i="4" s="1"/>
  <c r="O948" i="4"/>
  <c r="K948" i="4" s="1"/>
  <c r="P948" i="4" s="1"/>
  <c r="O981" i="4"/>
  <c r="K981" i="4" s="1"/>
  <c r="P981" i="4" s="1"/>
  <c r="O991" i="4"/>
  <c r="K991" i="4" s="1"/>
  <c r="P991" i="4" s="1"/>
  <c r="O997" i="4"/>
  <c r="K997" i="4" s="1"/>
  <c r="P997" i="4" s="1"/>
  <c r="O1005" i="4"/>
  <c r="K1005" i="4" s="1"/>
  <c r="P1005" i="4" s="1"/>
  <c r="O1025" i="4"/>
  <c r="K1025" i="4" s="1"/>
  <c r="P1025" i="4" s="1"/>
  <c r="O1054" i="4"/>
  <c r="K1054" i="4" s="1"/>
  <c r="P1054" i="4" s="1"/>
  <c r="O1064" i="4"/>
  <c r="K1064" i="4" s="1"/>
  <c r="P1064" i="4" s="1"/>
  <c r="O1059" i="4"/>
  <c r="K1059" i="4" s="1"/>
  <c r="P1059" i="4" s="1"/>
  <c r="O1116" i="4"/>
  <c r="K1116" i="4" s="1"/>
  <c r="P1116" i="4" s="1"/>
  <c r="O1133" i="4"/>
  <c r="K1133" i="4" s="1"/>
  <c r="P1133" i="4" s="1"/>
  <c r="O906" i="4"/>
  <c r="K906" i="4" s="1"/>
  <c r="P906" i="4" s="1"/>
  <c r="O924" i="4"/>
  <c r="K924" i="4" s="1"/>
  <c r="P924" i="4" s="1"/>
  <c r="O931" i="4"/>
  <c r="K931" i="4" s="1"/>
  <c r="P931" i="4" s="1"/>
  <c r="O964" i="4"/>
  <c r="K964" i="4" s="1"/>
  <c r="P964" i="4" s="1"/>
  <c r="O990" i="4"/>
  <c r="K990" i="4" s="1"/>
  <c r="P990" i="4" s="1"/>
  <c r="O996" i="4"/>
  <c r="K996" i="4" s="1"/>
  <c r="P996" i="4" s="1"/>
  <c r="O1024" i="4"/>
  <c r="K1024" i="4" s="1"/>
  <c r="P1024" i="4" s="1"/>
  <c r="O1036" i="4"/>
  <c r="K1036" i="4" s="1"/>
  <c r="P1036" i="4" s="1"/>
  <c r="O1063" i="4"/>
  <c r="K1063" i="4" s="1"/>
  <c r="P1063" i="4" s="1"/>
  <c r="O1058" i="4"/>
  <c r="K1058" i="4" s="1"/>
  <c r="P1058" i="4" s="1"/>
  <c r="O1132" i="4"/>
  <c r="K1132" i="4" s="1"/>
  <c r="P1132" i="4" s="1"/>
  <c r="O1144" i="4"/>
  <c r="K1144" i="4" s="1"/>
  <c r="P1144" i="4" s="1"/>
  <c r="O922" i="4"/>
  <c r="K922" i="4" s="1"/>
  <c r="P922" i="4" s="1"/>
  <c r="O929" i="4"/>
  <c r="K929" i="4" s="1"/>
  <c r="P929" i="4" s="1"/>
  <c r="O963" i="4"/>
  <c r="K963" i="4" s="1"/>
  <c r="P963" i="4" s="1"/>
  <c r="O989" i="4"/>
  <c r="K989" i="4" s="1"/>
  <c r="P989" i="4" s="1"/>
  <c r="O994" i="4"/>
  <c r="K994" i="4" s="1"/>
  <c r="P994" i="4" s="1"/>
  <c r="O1002" i="4"/>
  <c r="K1002" i="4" s="1"/>
  <c r="P1002" i="4" s="1"/>
  <c r="O1023" i="4"/>
  <c r="K1023" i="4" s="1"/>
  <c r="P1023" i="4" s="1"/>
  <c r="O1028" i="4"/>
  <c r="K1028" i="4" s="1"/>
  <c r="P1028" i="4" s="1"/>
  <c r="O1062" i="4"/>
  <c r="K1062" i="4" s="1"/>
  <c r="P1062" i="4" s="1"/>
  <c r="O1057" i="4"/>
  <c r="K1057" i="4" s="1"/>
  <c r="P1057" i="4" s="1"/>
  <c r="O1128" i="4"/>
  <c r="K1128" i="4" s="1"/>
  <c r="P1128" i="4" s="1"/>
  <c r="O1143" i="4"/>
  <c r="K1143" i="4" s="1"/>
  <c r="P1143" i="4" s="1"/>
  <c r="O1152" i="4"/>
  <c r="K1152" i="4" s="1"/>
  <c r="P1152" i="4" s="1"/>
  <c r="O1092" i="4"/>
  <c r="K1092" i="4" s="1"/>
  <c r="P1092" i="4" s="1"/>
  <c r="O1150" i="4"/>
  <c r="K1150" i="4" s="1"/>
  <c r="P1150" i="4" s="1"/>
  <c r="O1147" i="4"/>
  <c r="K1147" i="4" s="1"/>
  <c r="P1147" i="4" s="1"/>
  <c r="O1114" i="4"/>
  <c r="K1114" i="4" s="1"/>
  <c r="P1114" i="4" s="1"/>
  <c r="O956" i="4"/>
  <c r="K956" i="4" s="1"/>
  <c r="P956" i="4" s="1"/>
  <c r="O869" i="4" l="1"/>
  <c r="K869" i="4" s="1"/>
  <c r="P869" i="4" s="1"/>
  <c r="O883" i="4"/>
  <c r="K883" i="4" s="1"/>
  <c r="P883" i="4" s="1"/>
  <c r="O903" i="4"/>
  <c r="K903" i="4" s="1"/>
  <c r="P903" i="4" s="1"/>
  <c r="O851" i="4"/>
  <c r="K851" i="4" s="1"/>
  <c r="P851" i="4" s="1"/>
  <c r="O872" i="4"/>
  <c r="K872" i="4" s="1"/>
  <c r="P872" i="4" s="1"/>
  <c r="O893" i="4"/>
  <c r="K893" i="4" s="1"/>
  <c r="P893" i="4" s="1"/>
  <c r="O836" i="4"/>
  <c r="K836" i="4" s="1"/>
  <c r="P836" i="4" s="1"/>
  <c r="O870" i="4"/>
  <c r="K870" i="4" s="1"/>
  <c r="P870" i="4" s="1"/>
  <c r="O882" i="4"/>
  <c r="K882" i="4" s="1"/>
  <c r="P882" i="4" s="1"/>
  <c r="O905" i="4"/>
  <c r="K905" i="4" s="1"/>
  <c r="P905" i="4" s="1"/>
  <c r="O855" i="4"/>
  <c r="K855" i="4" s="1"/>
  <c r="P855" i="4" s="1"/>
  <c r="O873" i="4"/>
  <c r="K873" i="4" s="1"/>
  <c r="P873" i="4" s="1"/>
  <c r="O895" i="4"/>
  <c r="K895" i="4" s="1"/>
  <c r="P895" i="4" s="1"/>
  <c r="O835" i="4" l="1"/>
  <c r="K835" i="4" s="1"/>
  <c r="P835" i="4" s="1"/>
  <c r="O868" i="4" l="1"/>
  <c r="K868" i="4" s="1"/>
  <c r="P868" i="4" s="1"/>
  <c r="O802" i="4" l="1"/>
  <c r="K802" i="4" s="1"/>
  <c r="P802" i="4" s="1"/>
  <c r="O807" i="4"/>
  <c r="K807" i="4" s="1"/>
  <c r="P807" i="4" s="1"/>
  <c r="O803" i="4"/>
  <c r="K803" i="4" s="1"/>
  <c r="P803" i="4" s="1"/>
  <c r="O700" i="4"/>
  <c r="K700" i="4" s="1"/>
  <c r="P700" i="4" s="1"/>
  <c r="O806" i="4" l="1"/>
  <c r="O801" i="4"/>
  <c r="K801" i="4" s="1"/>
  <c r="P801" i="4" s="1"/>
  <c r="O791" i="4"/>
  <c r="K791" i="4" s="1"/>
  <c r="P791" i="4" s="1"/>
  <c r="O753" i="4"/>
  <c r="K753" i="4" s="1"/>
  <c r="P753" i="4" s="1"/>
  <c r="O732" i="4"/>
  <c r="K732" i="4" s="1"/>
  <c r="P732" i="4" s="1"/>
  <c r="O760" i="4"/>
  <c r="K760" i="4" s="1"/>
  <c r="P760" i="4" s="1"/>
  <c r="O756" i="4"/>
  <c r="K756" i="4" s="1"/>
  <c r="P756" i="4" s="1"/>
  <c r="O755" i="4"/>
  <c r="K755" i="4" s="1"/>
  <c r="P755" i="4" s="1"/>
  <c r="O740" i="4"/>
  <c r="K740" i="4" s="1"/>
  <c r="P740" i="4" s="1"/>
  <c r="O739" i="4"/>
  <c r="K739" i="4" s="1"/>
  <c r="P739" i="4" s="1"/>
  <c r="O727" i="4"/>
  <c r="K727" i="4" s="1"/>
  <c r="P727" i="4" s="1"/>
  <c r="O720" i="4"/>
  <c r="K720" i="4" s="1"/>
  <c r="P720" i="4" s="1"/>
  <c r="O710" i="4"/>
  <c r="K710" i="4" s="1"/>
  <c r="P710" i="4" s="1"/>
  <c r="O704" i="4"/>
  <c r="K704" i="4" s="1"/>
  <c r="P704" i="4" s="1"/>
  <c r="O701" i="4"/>
  <c r="K701" i="4" s="1"/>
  <c r="P701" i="4" s="1"/>
  <c r="O754" i="4"/>
  <c r="K754" i="4" s="1"/>
  <c r="P754" i="4" s="1"/>
  <c r="K806" i="4" l="1"/>
  <c r="O805" i="4"/>
  <c r="O785" i="4"/>
  <c r="K785" i="4" s="1"/>
  <c r="P785" i="4" s="1"/>
  <c r="O776" i="4"/>
  <c r="O769" i="4"/>
  <c r="K769" i="4" s="1"/>
  <c r="P769" i="4" s="1"/>
  <c r="K776" i="4" l="1"/>
  <c r="K805" i="4"/>
  <c r="P805" i="4" s="1"/>
  <c r="P806" i="4"/>
  <c r="O768" i="4"/>
  <c r="K768" i="4" s="1"/>
  <c r="P768" i="4" s="1"/>
  <c r="P776" i="4" l="1"/>
  <c r="O645" i="4" l="1"/>
  <c r="K645" i="4" s="1"/>
  <c r="P645" i="4" s="1"/>
  <c r="O674" i="4"/>
  <c r="K674" i="4" s="1"/>
  <c r="P674" i="4" s="1"/>
  <c r="O673" i="4"/>
  <c r="K673" i="4" s="1"/>
  <c r="P673" i="4" s="1"/>
  <c r="O642" i="4"/>
  <c r="K642" i="4" s="1"/>
  <c r="P642" i="4" s="1"/>
  <c r="O672" i="4" l="1"/>
  <c r="K672" i="4" s="1"/>
  <c r="P672" i="4" s="1"/>
  <c r="O634" i="4"/>
  <c r="K634" i="4" s="1"/>
  <c r="P634" i="4" s="1"/>
  <c r="O628" i="4" l="1"/>
  <c r="K628" i="4" s="1"/>
  <c r="P628" i="4" s="1"/>
  <c r="O671" i="4"/>
  <c r="O616" i="4"/>
  <c r="K616" i="4" s="1"/>
  <c r="P616" i="4" s="1"/>
  <c r="O622" i="4"/>
  <c r="K622" i="4" s="1"/>
  <c r="P622" i="4" s="1"/>
  <c r="K671" i="4" l="1"/>
  <c r="O621" i="4"/>
  <c r="K621" i="4" s="1"/>
  <c r="P621" i="4" s="1"/>
  <c r="O615" i="4"/>
  <c r="O598" i="4"/>
  <c r="K598" i="4" s="1"/>
  <c r="P598" i="4" s="1"/>
  <c r="O597" i="4"/>
  <c r="K597" i="4" s="1"/>
  <c r="P597" i="4" s="1"/>
  <c r="K615" i="4" l="1"/>
  <c r="O614" i="4"/>
  <c r="P671" i="4"/>
  <c r="O593" i="4"/>
  <c r="K593" i="4" s="1"/>
  <c r="P593" i="4" s="1"/>
  <c r="K614" i="4" l="1"/>
  <c r="P614" i="4" s="1"/>
  <c r="P615" i="4"/>
  <c r="O590" i="4"/>
  <c r="K590" i="4" l="1"/>
  <c r="P590" i="4" l="1"/>
  <c r="O586" i="4" l="1"/>
  <c r="K586" i="4" s="1"/>
  <c r="P586" i="4" s="1"/>
  <c r="O580" i="4"/>
  <c r="K580" i="4" l="1"/>
  <c r="O585" i="4"/>
  <c r="K585" i="4" s="1"/>
  <c r="P585" i="4" s="1"/>
  <c r="P580" i="4" l="1"/>
  <c r="O529" i="4" l="1"/>
  <c r="K529" i="4" s="1"/>
  <c r="P529" i="4" s="1"/>
  <c r="O530" i="4"/>
  <c r="K530" i="4" s="1"/>
  <c r="P530" i="4" s="1"/>
  <c r="O532" i="4"/>
  <c r="K532" i="4" s="1"/>
  <c r="P532" i="4" s="1"/>
  <c r="O534" i="4"/>
  <c r="K534" i="4" s="1"/>
  <c r="P534" i="4" s="1"/>
  <c r="O520" i="4"/>
  <c r="K520" i="4" s="1"/>
  <c r="P520" i="4" s="1"/>
  <c r="O528" i="4"/>
  <c r="K528" i="4" s="1"/>
  <c r="P528" i="4" s="1"/>
  <c r="O551" i="4"/>
  <c r="K551" i="4" s="1"/>
  <c r="P551" i="4" s="1"/>
  <c r="O571" i="4"/>
  <c r="K571" i="4" s="1"/>
  <c r="P571" i="4" s="1"/>
  <c r="O522" i="4"/>
  <c r="K522" i="4" s="1"/>
  <c r="P522" i="4" s="1"/>
  <c r="O531" i="4"/>
  <c r="K531" i="4" s="1"/>
  <c r="P531" i="4" s="1"/>
  <c r="O570" i="4"/>
  <c r="K570" i="4" s="1"/>
  <c r="P570" i="4" s="1"/>
  <c r="O533" i="4"/>
  <c r="K533" i="4" s="1"/>
  <c r="P533" i="4" s="1"/>
  <c r="O535" i="4"/>
  <c r="K535" i="4" s="1"/>
  <c r="P535" i="4" s="1"/>
  <c r="O566" i="4"/>
  <c r="K566" i="4" s="1"/>
  <c r="P566" i="4" s="1"/>
  <c r="O567" i="4"/>
  <c r="K567" i="4" s="1"/>
  <c r="P567" i="4" s="1"/>
  <c r="O572" i="4"/>
  <c r="K572" i="4" s="1"/>
  <c r="P572" i="4" s="1"/>
  <c r="O518" i="4"/>
  <c r="K518" i="4" s="1"/>
  <c r="P518" i="4" s="1"/>
  <c r="O517" i="4" l="1"/>
  <c r="K517" i="4" s="1"/>
  <c r="P517" i="4" s="1"/>
  <c r="O468" i="4" l="1"/>
  <c r="K468" i="4" s="1"/>
  <c r="P468" i="4" s="1"/>
  <c r="O457" i="4"/>
  <c r="K457" i="4" s="1"/>
  <c r="P457" i="4" s="1"/>
  <c r="O467" i="4" l="1"/>
  <c r="K467" i="4" s="1"/>
  <c r="P467" i="4" s="1"/>
  <c r="O486" i="4"/>
  <c r="K486" i="4" s="1"/>
  <c r="P486" i="4" s="1"/>
  <c r="O490" i="4"/>
  <c r="K490" i="4" s="1"/>
  <c r="P490" i="4" s="1"/>
  <c r="O475" i="4"/>
  <c r="K475" i="4" s="1"/>
  <c r="P475" i="4" s="1"/>
  <c r="O474" i="4"/>
  <c r="K474" i="4" s="1"/>
  <c r="P474" i="4" s="1"/>
  <c r="O454" i="4"/>
  <c r="K454" i="4" s="1"/>
  <c r="P454" i="4" s="1"/>
  <c r="O489" i="4" l="1"/>
  <c r="O485" i="4"/>
  <c r="K485" i="4" s="1"/>
  <c r="P485" i="4" s="1"/>
  <c r="O478" i="4"/>
  <c r="K478" i="4" s="1"/>
  <c r="P478" i="4" s="1"/>
  <c r="O466" i="4"/>
  <c r="K466" i="4" s="1"/>
  <c r="P466" i="4" s="1"/>
  <c r="O471" i="4"/>
  <c r="K471" i="4" s="1"/>
  <c r="P471" i="4" s="1"/>
  <c r="K489" i="4" l="1"/>
  <c r="P489" i="4" l="1"/>
  <c r="O477" i="4" l="1"/>
  <c r="K477" i="4" l="1"/>
  <c r="P477" i="4" s="1"/>
  <c r="O445" i="4" l="1"/>
  <c r="K445" i="4" s="1"/>
  <c r="P445" i="4" s="1"/>
  <c r="O446" i="4"/>
  <c r="K446" i="4" s="1"/>
  <c r="P446" i="4" s="1"/>
  <c r="O447" i="4" l="1"/>
  <c r="K447" i="4" s="1"/>
  <c r="P447" i="4" s="1"/>
  <c r="O441" i="4"/>
  <c r="K441" i="4" s="1"/>
  <c r="P441" i="4" s="1"/>
  <c r="O432" i="4" l="1"/>
  <c r="K149" i="4"/>
  <c r="P149" i="4" s="1"/>
  <c r="O148" i="4"/>
  <c r="O424" i="4" l="1"/>
  <c r="K148" i="4"/>
  <c r="P148" i="4" s="1"/>
  <c r="K432" i="4"/>
  <c r="O305" i="4"/>
  <c r="K305" i="4" s="1"/>
  <c r="P305" i="4" s="1"/>
  <c r="O258" i="4"/>
  <c r="K258" i="4" l="1"/>
  <c r="P432" i="4"/>
  <c r="K424" i="4"/>
  <c r="P424" i="4" s="1"/>
  <c r="O300" i="4"/>
  <c r="O267" i="4"/>
  <c r="K267" i="4" s="1"/>
  <c r="P267" i="4" s="1"/>
  <c r="O79" i="4"/>
  <c r="K300" i="4" l="1"/>
  <c r="P79" i="4"/>
  <c r="K79" i="4"/>
  <c r="P258" i="4"/>
  <c r="P117" i="4" l="1"/>
  <c r="K117" i="4"/>
  <c r="O117" i="4"/>
  <c r="P300" i="4"/>
  <c r="K252" i="4" l="1"/>
  <c r="S1471" i="4"/>
  <c r="K228" i="4"/>
  <c r="P228" i="4" s="1"/>
  <c r="K1471" i="4" l="1"/>
  <c r="P1469" i="4" s="1"/>
  <c r="O1469" i="4"/>
  <c r="P252" i="4"/>
  <c r="P130" i="4"/>
  <c r="P1471" i="4" l="1"/>
  <c r="K1469" i="4"/>
  <c r="K130" i="4"/>
  <c r="K649" i="4" l="1"/>
  <c r="P649" i="4" s="1"/>
  <c r="O1078" i="4" l="1"/>
  <c r="K1078" i="4" s="1"/>
  <c r="P1078" i="4" s="1"/>
  <c r="O1204" i="4"/>
  <c r="K1204" i="4" s="1"/>
  <c r="P1204" i="4" s="1"/>
  <c r="O1272" i="4"/>
  <c r="K1272" i="4" s="1"/>
  <c r="P1272" i="4" s="1"/>
  <c r="O1148" i="4"/>
  <c r="K1148" i="4" s="1"/>
  <c r="P1148" i="4" s="1"/>
  <c r="O1209" i="4"/>
  <c r="O1009" i="4"/>
  <c r="K1009" i="4" s="1"/>
  <c r="P1009" i="4" s="1"/>
  <c r="O1034" i="4"/>
  <c r="K1034" i="4" s="1"/>
  <c r="P1034" i="4" s="1"/>
  <c r="O1079" i="4"/>
  <c r="K1079" i="4" s="1"/>
  <c r="P1079" i="4" s="1"/>
  <c r="O953" i="4"/>
  <c r="K953" i="4" s="1"/>
  <c r="P953" i="4" s="1"/>
  <c r="O1080" i="4"/>
  <c r="K1080" i="4" s="1"/>
  <c r="P1080" i="4" s="1"/>
  <c r="O1004" i="4"/>
  <c r="K1004" i="4" s="1"/>
  <c r="P1004" i="4" s="1"/>
  <c r="O1003" i="4"/>
  <c r="K1003" i="4" s="1"/>
  <c r="P1003" i="4" s="1"/>
  <c r="O952" i="4"/>
  <c r="K952" i="4" s="1"/>
  <c r="P952" i="4" s="1"/>
  <c r="O967" i="4"/>
  <c r="K967" i="4" s="1"/>
  <c r="P967" i="4" s="1"/>
  <c r="O944" i="4"/>
  <c r="K944" i="4" s="1"/>
  <c r="P944" i="4" s="1"/>
  <c r="O943" i="4"/>
  <c r="K943" i="4" s="1"/>
  <c r="P943" i="4" s="1"/>
  <c r="O1134" i="4" l="1"/>
  <c r="K1134" i="4" s="1"/>
  <c r="P1134" i="4" s="1"/>
  <c r="O1174" i="4"/>
  <c r="K1174" i="4" s="1"/>
  <c r="P1174" i="4" s="1"/>
  <c r="O1175" i="4"/>
  <c r="K1175" i="4" s="1"/>
  <c r="P1175" i="4" s="1"/>
  <c r="O1230" i="4"/>
  <c r="K1230" i="4" s="1"/>
  <c r="P1230" i="4" s="1"/>
  <c r="O1207" i="4"/>
  <c r="K1207" i="4" s="1"/>
  <c r="P1207" i="4" s="1"/>
  <c r="O938" i="4"/>
  <c r="K938" i="4" s="1"/>
  <c r="P938" i="4" s="1"/>
  <c r="O921" i="4"/>
  <c r="K921" i="4" s="1"/>
  <c r="P921" i="4" s="1"/>
  <c r="O965" i="4"/>
  <c r="K965" i="4" s="1"/>
  <c r="P965" i="4" s="1"/>
  <c r="P1209" i="4"/>
  <c r="K1209" i="4"/>
  <c r="O681" i="4" l="1"/>
  <c r="K681" i="4" s="1"/>
  <c r="P681" i="4" s="1"/>
  <c r="O680" i="4"/>
  <c r="K680" i="4" s="1"/>
  <c r="P680" i="4" s="1"/>
  <c r="O348" i="4"/>
  <c r="K348" i="4" l="1"/>
  <c r="P348" i="4" l="1"/>
  <c r="O1427" i="4" l="1"/>
  <c r="O1477" i="4"/>
  <c r="K1477" i="4" l="1"/>
  <c r="O1476" i="4"/>
  <c r="S1477" i="4"/>
  <c r="O1225" i="4"/>
  <c r="K1476" i="4" l="1"/>
  <c r="P1476" i="4" s="1"/>
  <c r="P1477" i="4"/>
  <c r="O988" i="4"/>
  <c r="K988" i="4" s="1"/>
  <c r="P988" i="4" s="1"/>
  <c r="O1089" i="4" l="1"/>
  <c r="K1089" i="4" s="1"/>
  <c r="P1089" i="4" s="1"/>
  <c r="O708" i="4"/>
  <c r="K708" i="4" s="1"/>
  <c r="P708" i="4" s="1"/>
  <c r="O758" i="4"/>
  <c r="K758" i="4" s="1"/>
  <c r="P758" i="4" s="1"/>
  <c r="O764" i="4"/>
  <c r="O706" i="4"/>
  <c r="K706" i="4" s="1"/>
  <c r="P706" i="4" s="1"/>
  <c r="O667" i="4"/>
  <c r="K667" i="4" s="1"/>
  <c r="P667" i="4" s="1"/>
  <c r="K764" i="4" l="1"/>
  <c r="P764" i="4" l="1"/>
  <c r="O565" i="4"/>
  <c r="K565" i="4" s="1"/>
  <c r="P565" i="4" s="1"/>
  <c r="O264" i="4" l="1"/>
  <c r="K264" i="4" s="1"/>
  <c r="P264" i="4" s="1"/>
  <c r="O285" i="4"/>
  <c r="K285" i="4" s="1"/>
  <c r="P285" i="4" s="1"/>
  <c r="O83" i="4" l="1"/>
  <c r="K83" i="4" s="1"/>
  <c r="P83" i="4" s="1"/>
  <c r="O209" i="4" l="1"/>
  <c r="K209" i="4" s="1"/>
  <c r="P209" i="4" s="1"/>
  <c r="O888" i="4"/>
  <c r="K888" i="4" s="1"/>
  <c r="P888" i="4" s="1"/>
  <c r="O885" i="4"/>
  <c r="K885" i="4" s="1"/>
  <c r="P885" i="4" s="1"/>
  <c r="O857" i="4" l="1"/>
  <c r="K857" i="4" s="1"/>
  <c r="P857" i="4" s="1"/>
  <c r="O1001" i="4"/>
  <c r="K1001" i="4" s="1"/>
  <c r="P1001" i="4" s="1"/>
  <c r="O1122" i="4"/>
  <c r="O1285" i="4"/>
  <c r="K1285" i="4" s="1"/>
  <c r="P1285" i="4" s="1"/>
  <c r="O838" i="4"/>
  <c r="K838" i="4" s="1"/>
  <c r="P838" i="4" s="1"/>
  <c r="O1284" i="4"/>
  <c r="K1284" i="4" s="1"/>
  <c r="P1284" i="4" s="1"/>
  <c r="O891" i="4"/>
  <c r="K891" i="4" s="1"/>
  <c r="P891" i="4" s="1"/>
  <c r="O954" i="4"/>
  <c r="K954" i="4" s="1"/>
  <c r="P954" i="4" s="1"/>
  <c r="O887" i="4"/>
  <c r="K887" i="4" s="1"/>
  <c r="P887" i="4" s="1"/>
  <c r="O886" i="4"/>
  <c r="K886" i="4" s="1"/>
  <c r="P886" i="4" s="1"/>
  <c r="O913" i="4"/>
  <c r="K913" i="4" s="1"/>
  <c r="P913" i="4" s="1"/>
  <c r="O1153" i="4"/>
  <c r="K1153" i="4" s="1"/>
  <c r="P1153" i="4" s="1"/>
  <c r="O1017" i="4"/>
  <c r="K1017" i="4" s="1"/>
  <c r="P1017" i="4" s="1"/>
  <c r="O837" i="4"/>
  <c r="K837" i="4" s="1"/>
  <c r="P837" i="4" s="1"/>
  <c r="O912" i="4"/>
  <c r="K912" i="4" s="1"/>
  <c r="P912" i="4" s="1"/>
  <c r="O1135" i="4" l="1"/>
  <c r="K1135" i="4" s="1"/>
  <c r="P1135" i="4" s="1"/>
  <c r="O1235" i="4"/>
  <c r="K1235" i="4" s="1"/>
  <c r="P1235" i="4" s="1"/>
  <c r="O1265" i="4"/>
  <c r="K1265" i="4" s="1"/>
  <c r="P1265" i="4" s="1"/>
  <c r="O1100" i="4"/>
  <c r="K1100" i="4" s="1"/>
  <c r="P1100" i="4" s="1"/>
  <c r="O1178" i="4"/>
  <c r="K1178" i="4" s="1"/>
  <c r="P1178" i="4" s="1"/>
  <c r="O1151" i="4"/>
  <c r="K1151" i="4" s="1"/>
  <c r="P1151" i="4" s="1"/>
  <c r="O1283" i="4"/>
  <c r="K1283" i="4" s="1"/>
  <c r="P1283" i="4" s="1"/>
  <c r="O1177" i="4"/>
  <c r="K1177" i="4" s="1"/>
  <c r="P1177" i="4" s="1"/>
  <c r="O1263" i="4"/>
  <c r="K1263" i="4" s="1"/>
  <c r="P1263" i="4" s="1"/>
  <c r="O1164" i="4"/>
  <c r="K1164" i="4" s="1"/>
  <c r="P1164" i="4" s="1"/>
  <c r="O1264" i="4"/>
  <c r="K1264" i="4" s="1"/>
  <c r="P1264" i="4" s="1"/>
  <c r="O1007" i="4"/>
  <c r="K1007" i="4" s="1"/>
  <c r="P1007" i="4" s="1"/>
  <c r="O1075" i="4"/>
  <c r="K1075" i="4" s="1"/>
  <c r="P1075" i="4" s="1"/>
  <c r="O1071" i="4"/>
  <c r="K1071" i="4" s="1"/>
  <c r="P1071" i="4" s="1"/>
  <c r="O1072" i="4"/>
  <c r="K1072" i="4" s="1"/>
  <c r="P1072" i="4" s="1"/>
  <c r="O1008" i="4"/>
  <c r="K1008" i="4" s="1"/>
  <c r="P1008" i="4" s="1"/>
  <c r="O1073" i="4"/>
  <c r="K1073" i="4" s="1"/>
  <c r="P1073" i="4" s="1"/>
  <c r="O1074" i="4"/>
  <c r="K1074" i="4" s="1"/>
  <c r="P1074" i="4" s="1"/>
  <c r="P1122" i="4"/>
  <c r="K1122" i="4"/>
  <c r="O255" i="4"/>
  <c r="K255" i="4" s="1"/>
  <c r="P255" i="4" s="1"/>
  <c r="O1525" i="4" l="1"/>
  <c r="K1525" i="4" s="1"/>
  <c r="P1525" i="4" s="1"/>
  <c r="O1489" i="4"/>
  <c r="K1489" i="4" s="1"/>
  <c r="P1489" i="4" s="1"/>
  <c r="O1077" i="4"/>
  <c r="O889" i="4"/>
  <c r="K889" i="4" s="1"/>
  <c r="P889" i="4" s="1"/>
  <c r="O603" i="4"/>
  <c r="K603" i="4" s="1"/>
  <c r="P603" i="4" s="1"/>
  <c r="O399" i="4"/>
  <c r="K399" i="4" s="1"/>
  <c r="P399" i="4" s="1"/>
  <c r="O266" i="4"/>
  <c r="K266" i="4" s="1"/>
  <c r="P266" i="4" s="1"/>
  <c r="O76" i="4"/>
  <c r="O44" i="4"/>
  <c r="K44" i="4" s="1"/>
  <c r="P44" i="4" s="1"/>
  <c r="O1499" i="4"/>
  <c r="K1499" i="4" s="1"/>
  <c r="P1499" i="4" s="1"/>
  <c r="O1248" i="4"/>
  <c r="K1248" i="4" s="1"/>
  <c r="P1248" i="4" s="1"/>
  <c r="O1236" i="4"/>
  <c r="K1236" i="4" s="1"/>
  <c r="P1236" i="4" s="1"/>
  <c r="O1222" i="4"/>
  <c r="K1222" i="4" s="1"/>
  <c r="P1222" i="4" s="1"/>
  <c r="O1189" i="4"/>
  <c r="K1189" i="4" s="1"/>
  <c r="P1189" i="4" s="1"/>
  <c r="O1112" i="4"/>
  <c r="O1015" i="4"/>
  <c r="K1015" i="4" s="1"/>
  <c r="P1015" i="4" s="1"/>
  <c r="O1000" i="4"/>
  <c r="K1000" i="4" s="1"/>
  <c r="P1000" i="4" s="1"/>
  <c r="O984" i="4"/>
  <c r="K984" i="4" s="1"/>
  <c r="P984" i="4" s="1"/>
  <c r="O971" i="4"/>
  <c r="K971" i="4" s="1"/>
  <c r="P971" i="4" s="1"/>
  <c r="O894" i="4"/>
  <c r="K894" i="4" s="1"/>
  <c r="P894" i="4" s="1"/>
  <c r="O880" i="4"/>
  <c r="K880" i="4" s="1"/>
  <c r="P880" i="4" s="1"/>
  <c r="O877" i="4"/>
  <c r="K877" i="4" s="1"/>
  <c r="P877" i="4" s="1"/>
  <c r="O849" i="4"/>
  <c r="K849" i="4" s="1"/>
  <c r="P849" i="4" s="1"/>
  <c r="O833" i="4"/>
  <c r="K833" i="4" s="1"/>
  <c r="P833" i="4" s="1"/>
  <c r="O831" i="4"/>
  <c r="K831" i="4" s="1"/>
  <c r="P831" i="4" s="1"/>
  <c r="O827" i="4"/>
  <c r="K827" i="4" s="1"/>
  <c r="P827" i="4" s="1"/>
  <c r="O824" i="4"/>
  <c r="O718" i="4"/>
  <c r="K718" i="4" s="1"/>
  <c r="P718" i="4" s="1"/>
  <c r="O636" i="4"/>
  <c r="K636" i="4" s="1"/>
  <c r="P636" i="4" s="1"/>
  <c r="O515" i="4"/>
  <c r="K515" i="4" s="1"/>
  <c r="P515" i="4" s="1"/>
  <c r="O512" i="4"/>
  <c r="K512" i="4" s="1"/>
  <c r="P512" i="4" s="1"/>
  <c r="O442" i="4"/>
  <c r="K442" i="4" s="1"/>
  <c r="P442" i="4" s="1"/>
  <c r="O418" i="4"/>
  <c r="K418" i="4" s="1"/>
  <c r="P418" i="4" s="1"/>
  <c r="O282" i="4"/>
  <c r="K282" i="4" s="1"/>
  <c r="P282" i="4" s="1"/>
  <c r="O278" i="4"/>
  <c r="K278" i="4" s="1"/>
  <c r="P278" i="4" s="1"/>
  <c r="O276" i="4"/>
  <c r="K276" i="4" s="1"/>
  <c r="P276" i="4" s="1"/>
  <c r="O179" i="4"/>
  <c r="K179" i="4" s="1"/>
  <c r="P179" i="4" s="1"/>
  <c r="O170" i="4"/>
  <c r="K170" i="4" s="1"/>
  <c r="P170" i="4" s="1"/>
  <c r="O169" i="4"/>
  <c r="K169" i="4" s="1"/>
  <c r="P169" i="4" s="1"/>
  <c r="O56" i="4"/>
  <c r="K56" i="4" s="1"/>
  <c r="P56" i="4" s="1"/>
  <c r="O45" i="4"/>
  <c r="K45" i="4" s="1"/>
  <c r="P45" i="4" s="1"/>
  <c r="O39" i="4"/>
  <c r="K39" i="4" s="1"/>
  <c r="P39" i="4" s="1"/>
  <c r="O34" i="4"/>
  <c r="K34" i="4" s="1"/>
  <c r="P34" i="4" s="1"/>
  <c r="O17" i="4"/>
  <c r="K17" i="4" s="1"/>
  <c r="K1225" i="4" l="1"/>
  <c r="P1225" i="4" s="1"/>
  <c r="O1224" i="4"/>
  <c r="K1224" i="4" s="1"/>
  <c r="P1224" i="4" s="1"/>
  <c r="K1112" i="4"/>
  <c r="P1112" i="4"/>
  <c r="O1042" i="4"/>
  <c r="K1042" i="4" s="1"/>
  <c r="P1042" i="4" s="1"/>
  <c r="P824" i="4"/>
  <c r="K824" i="4"/>
  <c r="O186" i="4"/>
  <c r="K186" i="4" s="1"/>
  <c r="P186" i="4" s="1"/>
  <c r="O190" i="4"/>
  <c r="K190" i="4" s="1"/>
  <c r="P190" i="4" s="1"/>
  <c r="O1043" i="4"/>
  <c r="K1043" i="4" s="1"/>
  <c r="P1043" i="4" s="1"/>
  <c r="M1377" i="4"/>
  <c r="K1391" i="4"/>
  <c r="P1391" i="4" s="1"/>
  <c r="K1077" i="4"/>
  <c r="P1077" i="4"/>
  <c r="K76" i="4"/>
  <c r="P76" i="4"/>
  <c r="O840" i="4"/>
  <c r="K840" i="4" s="1"/>
  <c r="P840" i="4" s="1"/>
  <c r="O36" i="4"/>
  <c r="K36" i="4" s="1"/>
  <c r="P36" i="4" s="1"/>
  <c r="O82" i="4"/>
  <c r="K82" i="4" s="1"/>
  <c r="P82" i="4" s="1"/>
  <c r="O230" i="4"/>
  <c r="K230" i="4" s="1"/>
  <c r="M665" i="4"/>
  <c r="O144" i="4"/>
  <c r="K144" i="4" s="1"/>
  <c r="P144" i="4" s="1"/>
  <c r="O125" i="4"/>
  <c r="O328" i="4"/>
  <c r="K328" i="4" s="1"/>
  <c r="P328" i="4" s="1"/>
  <c r="O1384" i="4"/>
  <c r="K1384" i="4" s="1"/>
  <c r="P1384" i="4" s="1"/>
  <c r="O715" i="4"/>
  <c r="K715" i="4" s="1"/>
  <c r="P715" i="4" s="1"/>
  <c r="O1379" i="4"/>
  <c r="K1379" i="4" s="1"/>
  <c r="P1379" i="4" s="1"/>
  <c r="O389" i="4"/>
  <c r="K389" i="4" s="1"/>
  <c r="P389" i="4" s="1"/>
  <c r="O540" i="4"/>
  <c r="K540" i="4" s="1"/>
  <c r="P540" i="4" s="1"/>
  <c r="O843" i="4"/>
  <c r="K843" i="4" s="1"/>
  <c r="P843" i="4" s="1"/>
  <c r="O1142" i="4"/>
  <c r="K1142" i="4" s="1"/>
  <c r="P1142" i="4" s="1"/>
  <c r="O950" i="4"/>
  <c r="K950" i="4" s="1"/>
  <c r="P950" i="4" s="1"/>
  <c r="O626" i="4"/>
  <c r="K626" i="4" s="1"/>
  <c r="P626" i="4" s="1"/>
  <c r="O741" i="4"/>
  <c r="K741" i="4" s="1"/>
  <c r="P741" i="4" s="1"/>
  <c r="O545" i="4"/>
  <c r="K545" i="4" s="1"/>
  <c r="P545" i="4" s="1"/>
  <c r="O514" i="4"/>
  <c r="K514" i="4" s="1"/>
  <c r="P514" i="4" s="1"/>
  <c r="O902" i="4"/>
  <c r="K902" i="4" s="1"/>
  <c r="P902" i="4" s="1"/>
  <c r="O976" i="4"/>
  <c r="K976" i="4" s="1"/>
  <c r="P976" i="4" s="1"/>
  <c r="O527" i="4"/>
  <c r="K527" i="4" s="1"/>
  <c r="P527" i="4" s="1"/>
  <c r="O549" i="4"/>
  <c r="K549" i="4" s="1"/>
  <c r="P549" i="4" s="1"/>
  <c r="O728" i="4"/>
  <c r="K728" i="4" s="1"/>
  <c r="P728" i="4" s="1"/>
  <c r="O456" i="4"/>
  <c r="K456" i="4" s="1"/>
  <c r="P456" i="4" s="1"/>
  <c r="O556" i="4"/>
  <c r="K556" i="4" s="1"/>
  <c r="P556" i="4" s="1"/>
  <c r="O702" i="4"/>
  <c r="K702" i="4" s="1"/>
  <c r="P702" i="4" s="1"/>
  <c r="O848" i="4"/>
  <c r="K848" i="4" s="1"/>
  <c r="P848" i="4" s="1"/>
  <c r="O970" i="4"/>
  <c r="K970" i="4" s="1"/>
  <c r="P970" i="4" s="1"/>
  <c r="O184" i="4"/>
  <c r="K184" i="4" s="1"/>
  <c r="P184" i="4" s="1"/>
  <c r="O602" i="4"/>
  <c r="K602" i="4" s="1"/>
  <c r="P602" i="4" s="1"/>
  <c r="O62" i="4"/>
  <c r="O185" i="4"/>
  <c r="K185" i="4" s="1"/>
  <c r="P185" i="4" s="1"/>
  <c r="O714" i="4"/>
  <c r="K714" i="4" s="1"/>
  <c r="P714" i="4" s="1"/>
  <c r="O731" i="4"/>
  <c r="K731" i="4" s="1"/>
  <c r="P731" i="4" s="1"/>
  <c r="O746" i="4"/>
  <c r="K746" i="4" s="1"/>
  <c r="P746" i="4" s="1"/>
  <c r="O175" i="4"/>
  <c r="K175" i="4" s="1"/>
  <c r="P175" i="4" s="1"/>
  <c r="O394" i="4"/>
  <c r="K394" i="4" s="1"/>
  <c r="P394" i="4" s="1"/>
  <c r="O484" i="4"/>
  <c r="K484" i="4" s="1"/>
  <c r="P484" i="4" s="1"/>
  <c r="O897" i="4"/>
  <c r="K897" i="4" s="1"/>
  <c r="P897" i="4" s="1"/>
  <c r="O937" i="4"/>
  <c r="K937" i="4" s="1"/>
  <c r="P937" i="4" s="1"/>
  <c r="O1539" i="4"/>
  <c r="K1539" i="4" s="1"/>
  <c r="P1539" i="4" s="1"/>
  <c r="O72" i="4"/>
  <c r="O289" i="4"/>
  <c r="K289" i="4" s="1"/>
  <c r="P289" i="4" s="1"/>
  <c r="O1487" i="4"/>
  <c r="K1487" i="4" s="1"/>
  <c r="P1487" i="4" s="1"/>
  <c r="O596" i="4"/>
  <c r="K596" i="4" s="1"/>
  <c r="P596" i="4" s="1"/>
  <c r="O482" i="4"/>
  <c r="K482" i="4" s="1"/>
  <c r="P482" i="4" s="1"/>
  <c r="O564" i="4"/>
  <c r="K564" i="4" s="1"/>
  <c r="P564" i="4" s="1"/>
  <c r="O845" i="4"/>
  <c r="K845" i="4" s="1"/>
  <c r="P845" i="4" s="1"/>
  <c r="O558" i="4"/>
  <c r="K558" i="4" s="1"/>
  <c r="P558" i="4" s="1"/>
  <c r="O638" i="4"/>
  <c r="K638" i="4" s="1"/>
  <c r="P638" i="4" s="1"/>
  <c r="O832" i="4"/>
  <c r="K832" i="4" s="1"/>
  <c r="P832" i="4" s="1"/>
  <c r="O841" i="4"/>
  <c r="K841" i="4" s="1"/>
  <c r="P841" i="4" s="1"/>
  <c r="O853" i="4"/>
  <c r="K853" i="4" s="1"/>
  <c r="P853" i="4" s="1"/>
  <c r="O892" i="4"/>
  <c r="K892" i="4" s="1"/>
  <c r="P892" i="4" s="1"/>
  <c r="O1433" i="4"/>
  <c r="O745" i="4"/>
  <c r="K745" i="4" s="1"/>
  <c r="P745" i="4" s="1"/>
  <c r="O757" i="4"/>
  <c r="K757" i="4" s="1"/>
  <c r="P757" i="4" s="1"/>
  <c r="O884" i="4"/>
  <c r="K884" i="4" s="1"/>
  <c r="P884" i="4" s="1"/>
  <c r="O1199" i="4"/>
  <c r="K1199" i="4" s="1"/>
  <c r="P1199" i="4" s="1"/>
  <c r="O57" i="4"/>
  <c r="K57" i="4" s="1"/>
  <c r="P57" i="4" s="1"/>
  <c r="O66" i="4"/>
  <c r="K66" i="4" s="1"/>
  <c r="P66" i="4" s="1"/>
  <c r="O438" i="4"/>
  <c r="K438" i="4" s="1"/>
  <c r="P438" i="4" s="1"/>
  <c r="O660" i="4"/>
  <c r="K660" i="4" s="1"/>
  <c r="P660" i="4" s="1"/>
  <c r="O1040" i="4"/>
  <c r="K1040" i="4" s="1"/>
  <c r="P1040" i="4" s="1"/>
  <c r="O1245" i="4"/>
  <c r="K1245" i="4" s="1"/>
  <c r="P1245" i="4" s="1"/>
  <c r="O525" i="4"/>
  <c r="K525" i="4" s="1"/>
  <c r="P525" i="4" s="1"/>
  <c r="O547" i="4"/>
  <c r="K547" i="4" s="1"/>
  <c r="P547" i="4" s="1"/>
  <c r="O716" i="4"/>
  <c r="K716" i="4" s="1"/>
  <c r="P716" i="4" s="1"/>
  <c r="O733" i="4"/>
  <c r="K733" i="4" s="1"/>
  <c r="P733" i="4" s="1"/>
  <c r="O852" i="4"/>
  <c r="K852" i="4" s="1"/>
  <c r="P852" i="4" s="1"/>
  <c r="O1250" i="4"/>
  <c r="K1250" i="4" s="1"/>
  <c r="P1250" i="4" s="1"/>
  <c r="O288" i="4"/>
  <c r="K288" i="4" s="1"/>
  <c r="P288" i="4" s="1"/>
  <c r="O351" i="4"/>
  <c r="K351" i="4" s="1"/>
  <c r="P351" i="4" s="1"/>
  <c r="O437" i="4"/>
  <c r="K437" i="4" s="1"/>
  <c r="P437" i="4" s="1"/>
  <c r="O1249" i="4"/>
  <c r="K1249" i="4" s="1"/>
  <c r="P1249" i="4" s="1"/>
  <c r="O53" i="4"/>
  <c r="K53" i="4" s="1"/>
  <c r="P53" i="4" s="1"/>
  <c r="O1322" i="4"/>
  <c r="K1322" i="4" s="1"/>
  <c r="P1322" i="4" s="1"/>
  <c r="O273" i="4"/>
  <c r="K273" i="4" s="1"/>
  <c r="P273" i="4" s="1"/>
  <c r="O523" i="4"/>
  <c r="K523" i="4" s="1"/>
  <c r="P523" i="4" s="1"/>
  <c r="O635" i="4"/>
  <c r="K635" i="4" s="1"/>
  <c r="P635" i="4" s="1"/>
  <c r="O1459" i="4"/>
  <c r="K1459" i="4" s="1"/>
  <c r="P1459" i="4" s="1"/>
  <c r="O129" i="4"/>
  <c r="O275" i="4"/>
  <c r="K275" i="4" s="1"/>
  <c r="P275" i="4" s="1"/>
  <c r="O313" i="4"/>
  <c r="K313" i="4" s="1"/>
  <c r="P313" i="4" s="1"/>
  <c r="O329" i="4"/>
  <c r="K329" i="4" s="1"/>
  <c r="P329" i="4" s="1"/>
  <c r="O526" i="4"/>
  <c r="K526" i="4" s="1"/>
  <c r="P526" i="4" s="1"/>
  <c r="O722" i="4"/>
  <c r="K722" i="4" s="1"/>
  <c r="P722" i="4" s="1"/>
  <c r="O863" i="4"/>
  <c r="K863" i="4" s="1"/>
  <c r="P863" i="4" s="1"/>
  <c r="O1176" i="4"/>
  <c r="K1176" i="4" s="1"/>
  <c r="P1176" i="4" s="1"/>
  <c r="O1226" i="4"/>
  <c r="K1226" i="4" s="1"/>
  <c r="P1226" i="4" s="1"/>
  <c r="O1504" i="4"/>
  <c r="K1504" i="4" s="1"/>
  <c r="P1504" i="4" s="1"/>
  <c r="O1524" i="4"/>
  <c r="K1524" i="4" s="1"/>
  <c r="P1524" i="4" s="1"/>
  <c r="O75" i="4"/>
  <c r="O281" i="4"/>
  <c r="K281" i="4" s="1"/>
  <c r="P281" i="4" s="1"/>
  <c r="O286" i="4"/>
  <c r="K286" i="4" s="1"/>
  <c r="P286" i="4" s="1"/>
  <c r="O637" i="4"/>
  <c r="K637" i="4" s="1"/>
  <c r="P637" i="4" s="1"/>
  <c r="O71" i="4"/>
  <c r="O284" i="4"/>
  <c r="K284" i="4" s="1"/>
  <c r="P284" i="4" s="1"/>
  <c r="O335" i="4"/>
  <c r="K335" i="4" s="1"/>
  <c r="P335" i="4" s="1"/>
  <c r="O513" i="4"/>
  <c r="K513" i="4" s="1"/>
  <c r="P513" i="4" s="1"/>
  <c r="O519" i="4"/>
  <c r="K519" i="4" s="1"/>
  <c r="P519" i="4" s="1"/>
  <c r="O536" i="4"/>
  <c r="K536" i="4" s="1"/>
  <c r="P536" i="4" s="1"/>
  <c r="O987" i="4"/>
  <c r="K987" i="4" s="1"/>
  <c r="P987" i="4" s="1"/>
  <c r="O1011" i="4"/>
  <c r="K1011" i="4" s="1"/>
  <c r="P1011" i="4" s="1"/>
  <c r="O1262" i="4"/>
  <c r="K1262" i="4" s="1"/>
  <c r="P1262" i="4" s="1"/>
  <c r="O37" i="4"/>
  <c r="K37" i="4" s="1"/>
  <c r="P37" i="4" s="1"/>
  <c r="O43" i="4"/>
  <c r="K43" i="4" s="1"/>
  <c r="P43" i="4" s="1"/>
  <c r="O444" i="4"/>
  <c r="K444" i="4" s="1"/>
  <c r="P444" i="4" s="1"/>
  <c r="O516" i="4"/>
  <c r="K516" i="4" s="1"/>
  <c r="P516" i="4" s="1"/>
  <c r="O548" i="4"/>
  <c r="K548" i="4" s="1"/>
  <c r="P548" i="4" s="1"/>
  <c r="O563" i="4"/>
  <c r="K563" i="4" s="1"/>
  <c r="P563" i="4" s="1"/>
  <c r="O569" i="4"/>
  <c r="K569" i="4" s="1"/>
  <c r="P569" i="4" s="1"/>
  <c r="O828" i="4"/>
  <c r="K828" i="4" s="1"/>
  <c r="P828" i="4" s="1"/>
  <c r="O834" i="4"/>
  <c r="K834" i="4" s="1"/>
  <c r="P834" i="4" s="1"/>
  <c r="O876" i="4"/>
  <c r="K876" i="4" s="1"/>
  <c r="P876" i="4" s="1"/>
  <c r="O1013" i="4"/>
  <c r="K1013" i="4" s="1"/>
  <c r="P1013" i="4" s="1"/>
  <c r="O1097" i="4"/>
  <c r="K1097" i="4" s="1"/>
  <c r="P1097" i="4" s="1"/>
  <c r="O936" i="4"/>
  <c r="K936" i="4" s="1"/>
  <c r="P936" i="4" s="1"/>
  <c r="O1014" i="4"/>
  <c r="K1014" i="4" s="1"/>
  <c r="P1014" i="4" s="1"/>
  <c r="O1044" i="4"/>
  <c r="K1044" i="4" s="1"/>
  <c r="P1044" i="4" s="1"/>
  <c r="O1108" i="4"/>
  <c r="K1108" i="4" s="1"/>
  <c r="P1108" i="4" s="1"/>
  <c r="O1156" i="4"/>
  <c r="K1156" i="4" s="1"/>
  <c r="P1156" i="4" s="1"/>
  <c r="O1528" i="4"/>
  <c r="K1528" i="4" s="1"/>
  <c r="P1528" i="4" s="1"/>
  <c r="O277" i="4"/>
  <c r="K277" i="4" s="1"/>
  <c r="P277" i="4" s="1"/>
  <c r="O283" i="4"/>
  <c r="K283" i="4" s="1"/>
  <c r="P283" i="4" s="1"/>
  <c r="O501" i="4"/>
  <c r="O554" i="4"/>
  <c r="K554" i="4" s="1"/>
  <c r="P554" i="4" s="1"/>
  <c r="O568" i="4"/>
  <c r="K568" i="4" s="1"/>
  <c r="P568" i="4" s="1"/>
  <c r="O935" i="4"/>
  <c r="K935" i="4" s="1"/>
  <c r="P935" i="4" s="1"/>
  <c r="O961" i="4"/>
  <c r="K961" i="4" s="1"/>
  <c r="P961" i="4" s="1"/>
  <c r="O1029" i="4"/>
  <c r="K1029" i="4" s="1"/>
  <c r="P1029" i="4" s="1"/>
  <c r="O1031" i="4"/>
  <c r="K1031" i="4" s="1"/>
  <c r="P1031" i="4" s="1"/>
  <c r="O1033" i="4"/>
  <c r="K1033" i="4" s="1"/>
  <c r="P1033" i="4" s="1"/>
  <c r="O1038" i="4"/>
  <c r="K1038" i="4" s="1"/>
  <c r="P1038" i="4" s="1"/>
  <c r="O1076" i="4"/>
  <c r="O1099" i="4"/>
  <c r="K1099" i="4" s="1"/>
  <c r="P1099" i="4" s="1"/>
  <c r="O1106" i="4"/>
  <c r="K1106" i="4" s="1"/>
  <c r="P1106" i="4" s="1"/>
  <c r="O1229" i="4"/>
  <c r="K1229" i="4" s="1"/>
  <c r="P1229" i="4" s="1"/>
  <c r="O969" i="4"/>
  <c r="K969" i="4" s="1"/>
  <c r="P969" i="4" s="1"/>
  <c r="O1273" i="4"/>
  <c r="K1273" i="4" s="1"/>
  <c r="P1273" i="4" s="1"/>
  <c r="O1515" i="4"/>
  <c r="K1515" i="4" s="1"/>
  <c r="P1515" i="4" s="1"/>
  <c r="O181" i="4"/>
  <c r="K181" i="4" s="1"/>
  <c r="P181" i="4" s="1"/>
  <c r="O279" i="4"/>
  <c r="K279" i="4" s="1"/>
  <c r="P279" i="4" s="1"/>
  <c r="O354" i="4"/>
  <c r="K354" i="4" s="1"/>
  <c r="P354" i="4" s="1"/>
  <c r="O544" i="4"/>
  <c r="K544" i="4" s="1"/>
  <c r="P544" i="4" s="1"/>
  <c r="O818" i="4"/>
  <c r="K818" i="4" s="1"/>
  <c r="P818" i="4" s="1"/>
  <c r="O904" i="4"/>
  <c r="K904" i="4" s="1"/>
  <c r="P904" i="4" s="1"/>
  <c r="O972" i="4"/>
  <c r="K972" i="4" s="1"/>
  <c r="P972" i="4" s="1"/>
  <c r="O995" i="4"/>
  <c r="K995" i="4" s="1"/>
  <c r="P995" i="4" s="1"/>
  <c r="O1115" i="4"/>
  <c r="K1115" i="4" s="1"/>
  <c r="P1115" i="4" s="1"/>
  <c r="O1120" i="4"/>
  <c r="K1120" i="4" s="1"/>
  <c r="P1120" i="4" s="1"/>
  <c r="O1208" i="4"/>
  <c r="O1221" i="4"/>
  <c r="K1221" i="4" s="1"/>
  <c r="P1221" i="4" s="1"/>
  <c r="O1228" i="4"/>
  <c r="K1228" i="4" s="1"/>
  <c r="P1228" i="4" s="1"/>
  <c r="O1381" i="4"/>
  <c r="K1381" i="4" s="1"/>
  <c r="P1381" i="4" s="1"/>
  <c r="O1239" i="4"/>
  <c r="K1239" i="4" s="1"/>
  <c r="P1239" i="4" s="1"/>
  <c r="O1246" i="4"/>
  <c r="K1246" i="4" s="1"/>
  <c r="P1246" i="4" s="1"/>
  <c r="O88" i="4"/>
  <c r="O1380" i="4"/>
  <c r="K1380" i="4" s="1"/>
  <c r="P1380" i="4" s="1"/>
  <c r="O1383" i="4"/>
  <c r="K1383" i="4" s="1"/>
  <c r="P1383" i="4" s="1"/>
  <c r="O1445" i="4"/>
  <c r="K1445" i="4" s="1"/>
  <c r="P1445" i="4" s="1"/>
  <c r="O81" i="4"/>
  <c r="O212" i="4"/>
  <c r="K212" i="4" s="1"/>
  <c r="P212" i="4" s="1"/>
  <c r="O1418" i="4"/>
  <c r="K1418" i="4" s="1"/>
  <c r="P1418" i="4" s="1"/>
  <c r="O911" i="4"/>
  <c r="K911" i="4" s="1"/>
  <c r="P911" i="4" s="1"/>
  <c r="O923" i="4"/>
  <c r="K923" i="4" s="1"/>
  <c r="P923" i="4" s="1"/>
  <c r="O1506" i="4"/>
  <c r="K1506" i="4" s="1"/>
  <c r="P1506" i="4" s="1"/>
  <c r="O204" i="4"/>
  <c r="K204" i="4" s="1"/>
  <c r="P204" i="4" s="1"/>
  <c r="O261" i="4"/>
  <c r="K261" i="4" s="1"/>
  <c r="P261" i="4" s="1"/>
  <c r="O67" i="4"/>
  <c r="O187" i="4"/>
  <c r="K187" i="4" s="1"/>
  <c r="P187" i="4" s="1"/>
  <c r="O336" i="4"/>
  <c r="K336" i="4" s="1"/>
  <c r="P336" i="4" s="1"/>
  <c r="O448" i="4"/>
  <c r="K448" i="4" s="1"/>
  <c r="P448" i="4" s="1"/>
  <c r="O465" i="4"/>
  <c r="K465" i="4" s="1"/>
  <c r="P465" i="4" s="1"/>
  <c r="O460" i="4"/>
  <c r="O599" i="4"/>
  <c r="K599" i="4" s="1"/>
  <c r="P599" i="4" s="1"/>
  <c r="O842" i="4"/>
  <c r="K842" i="4" s="1"/>
  <c r="P842" i="4" s="1"/>
  <c r="O908" i="4"/>
  <c r="O370" i="4"/>
  <c r="O433" i="4"/>
  <c r="O435" i="4"/>
  <c r="K435" i="4" s="1"/>
  <c r="P435" i="4" s="1"/>
  <c r="O1091" i="4"/>
  <c r="K1091" i="4" s="1"/>
  <c r="P1091" i="4" s="1"/>
  <c r="O265" i="4"/>
  <c r="O1045" i="4"/>
  <c r="K1045" i="4" s="1"/>
  <c r="P1045" i="4" s="1"/>
  <c r="O1068" i="4"/>
  <c r="K1068" i="4" s="1"/>
  <c r="P1068" i="4" s="1"/>
  <c r="O1087" i="4"/>
  <c r="K1087" i="4" s="1"/>
  <c r="P1087" i="4" s="1"/>
  <c r="O248" i="4"/>
  <c r="O629" i="4"/>
  <c r="K629" i="4" s="1"/>
  <c r="P629" i="4" s="1"/>
  <c r="O914" i="4"/>
  <c r="K914" i="4" s="1"/>
  <c r="P914" i="4" s="1"/>
  <c r="O1016" i="4"/>
  <c r="K1016" i="4" s="1"/>
  <c r="P1016" i="4" s="1"/>
  <c r="O1090" i="4"/>
  <c r="K1090" i="4" s="1"/>
  <c r="P1090" i="4" s="1"/>
  <c r="O87" i="4"/>
  <c r="O631" i="4"/>
  <c r="K631" i="4" s="1"/>
  <c r="P631" i="4" s="1"/>
  <c r="O854" i="4"/>
  <c r="K854" i="4" s="1"/>
  <c r="P854" i="4" s="1"/>
  <c r="O595" i="4"/>
  <c r="K595" i="4" s="1"/>
  <c r="P595" i="4" s="1"/>
  <c r="O1070" i="4"/>
  <c r="K1070" i="4" s="1"/>
  <c r="P1070" i="4" s="1"/>
  <c r="O287" i="4"/>
  <c r="K287" i="4" s="1"/>
  <c r="P287" i="4" s="1"/>
  <c r="O440" i="4"/>
  <c r="K440" i="4" s="1"/>
  <c r="P440" i="4" s="1"/>
  <c r="O461" i="4"/>
  <c r="K461" i="4" s="1"/>
  <c r="P461" i="4" s="1"/>
  <c r="O878" i="4"/>
  <c r="K878" i="4" s="1"/>
  <c r="P878" i="4" s="1"/>
  <c r="O900" i="4"/>
  <c r="K900" i="4" s="1"/>
  <c r="P900" i="4" s="1"/>
  <c r="O1039" i="4"/>
  <c r="K1039" i="4" s="1"/>
  <c r="P1039" i="4" s="1"/>
  <c r="O1276" i="4"/>
  <c r="K1276" i="4" s="1"/>
  <c r="P1276" i="4" s="1"/>
  <c r="O141" i="4"/>
  <c r="O166" i="4"/>
  <c r="K166" i="4" s="1"/>
  <c r="P166" i="4" s="1"/>
  <c r="O221" i="4"/>
  <c r="K221" i="4" s="1"/>
  <c r="P221" i="4" s="1"/>
  <c r="O239" i="4"/>
  <c r="K239" i="4" s="1"/>
  <c r="P239" i="4" s="1"/>
  <c r="O343" i="4"/>
  <c r="K343" i="4" s="1"/>
  <c r="P343" i="4" s="1"/>
  <c r="O358" i="4"/>
  <c r="K358" i="4" s="1"/>
  <c r="P358" i="4" s="1"/>
  <c r="O1171" i="4"/>
  <c r="K1171" i="4" s="1"/>
  <c r="P1171" i="4" s="1"/>
  <c r="O942" i="4"/>
  <c r="K942" i="4" s="1"/>
  <c r="P942" i="4" s="1"/>
  <c r="O1167" i="4"/>
  <c r="K1167" i="4" s="1"/>
  <c r="P1167" i="4" s="1"/>
  <c r="O1215" i="4"/>
  <c r="K1215" i="4" s="1"/>
  <c r="P1215" i="4" s="1"/>
  <c r="O909" i="4"/>
  <c r="K909" i="4" s="1"/>
  <c r="P909" i="4" s="1"/>
  <c r="O1118" i="4"/>
  <c r="K1118" i="4" s="1"/>
  <c r="P1118" i="4" s="1"/>
  <c r="O1169" i="4"/>
  <c r="K1169" i="4" s="1"/>
  <c r="P1169" i="4" s="1"/>
  <c r="O1180" i="4"/>
  <c r="K1180" i="4" s="1"/>
  <c r="P1180" i="4" s="1"/>
  <c r="O1185" i="4"/>
  <c r="K1185" i="4" s="1"/>
  <c r="P1185" i="4" s="1"/>
  <c r="O960" i="4"/>
  <c r="K960" i="4" s="1"/>
  <c r="P960" i="4" s="1"/>
  <c r="O979" i="4"/>
  <c r="K979" i="4" s="1"/>
  <c r="P979" i="4" s="1"/>
  <c r="O46" i="4"/>
  <c r="K46" i="4" s="1"/>
  <c r="P46" i="4" s="1"/>
  <c r="O65" i="4"/>
  <c r="O362" i="4"/>
  <c r="K362" i="4" s="1"/>
  <c r="P362" i="4" s="1"/>
  <c r="O406" i="4"/>
  <c r="K406" i="4" s="1"/>
  <c r="P406" i="4" s="1"/>
  <c r="O416" i="4"/>
  <c r="K416" i="4" s="1"/>
  <c r="P416" i="4" s="1"/>
  <c r="O594" i="4"/>
  <c r="K594" i="4" s="1"/>
  <c r="P594" i="4" s="1"/>
  <c r="O814" i="4"/>
  <c r="K814" i="4" s="1"/>
  <c r="P814" i="4" s="1"/>
  <c r="O816" i="4"/>
  <c r="K816" i="4" s="1"/>
  <c r="P816" i="4" s="1"/>
  <c r="O823" i="4"/>
  <c r="O1123" i="4"/>
  <c r="K1123" i="4" s="1"/>
  <c r="P1123" i="4" s="1"/>
  <c r="O91" i="4"/>
  <c r="O77" i="4"/>
  <c r="O176" i="4"/>
  <c r="K176" i="4" s="1"/>
  <c r="P176" i="4" s="1"/>
  <c r="O231" i="4"/>
  <c r="K231" i="4" s="1"/>
  <c r="P231" i="4" s="1"/>
  <c r="O404" i="4"/>
  <c r="K404" i="4" s="1"/>
  <c r="P404" i="4" s="1"/>
  <c r="O495" i="4"/>
  <c r="K495" i="4" s="1"/>
  <c r="P495" i="4" s="1"/>
  <c r="O503" i="4"/>
  <c r="K503" i="4" s="1"/>
  <c r="P503" i="4" s="1"/>
  <c r="O860" i="4"/>
  <c r="K860" i="4" s="1"/>
  <c r="P860" i="4" s="1"/>
  <c r="O235" i="4"/>
  <c r="K235" i="4" s="1"/>
  <c r="P235" i="4" s="1"/>
  <c r="O582" i="4"/>
  <c r="K582" i="4" s="1"/>
  <c r="P582" i="4" s="1"/>
  <c r="O644" i="4"/>
  <c r="K644" i="4" s="1"/>
  <c r="P644" i="4" s="1"/>
  <c r="O661" i="4"/>
  <c r="K661" i="4" s="1"/>
  <c r="P661" i="4" s="1"/>
  <c r="O61" i="4"/>
  <c r="K61" i="4" s="1"/>
  <c r="P61" i="4" s="1"/>
  <c r="O1501" i="4"/>
  <c r="K1501" i="4" s="1"/>
  <c r="P1501" i="4" s="1"/>
  <c r="O32" i="4"/>
  <c r="K32" i="4" s="1"/>
  <c r="P32" i="4" s="1"/>
  <c r="O35" i="4"/>
  <c r="K35" i="4" s="1"/>
  <c r="P35" i="4" s="1"/>
  <c r="O96" i="4"/>
  <c r="O132" i="4"/>
  <c r="O205" i="4"/>
  <c r="K205" i="4" s="1"/>
  <c r="P205" i="4" s="1"/>
  <c r="O217" i="4"/>
  <c r="K217" i="4" s="1"/>
  <c r="P217" i="4" s="1"/>
  <c r="O260" i="4"/>
  <c r="K260" i="4" s="1"/>
  <c r="P260" i="4" s="1"/>
  <c r="O493" i="4"/>
  <c r="K493" i="4" s="1"/>
  <c r="P493" i="4" s="1"/>
  <c r="O861" i="4"/>
  <c r="K861" i="4" s="1"/>
  <c r="P861" i="4" s="1"/>
  <c r="O865" i="4"/>
  <c r="K865" i="4" s="1"/>
  <c r="P865" i="4" s="1"/>
  <c r="O867" i="4"/>
  <c r="K867" i="4" s="1"/>
  <c r="P867" i="4" s="1"/>
  <c r="O874" i="4"/>
  <c r="K874" i="4" s="1"/>
  <c r="P874" i="4" s="1"/>
  <c r="O925" i="4"/>
  <c r="K925" i="4" s="1"/>
  <c r="P925" i="4" s="1"/>
  <c r="O1186" i="4"/>
  <c r="K1186" i="4" s="1"/>
  <c r="P1186" i="4" s="1"/>
  <c r="O1191" i="4"/>
  <c r="K1191" i="4" s="1"/>
  <c r="P1191" i="4" s="1"/>
  <c r="O1254" i="4"/>
  <c r="K1254" i="4" s="1"/>
  <c r="P1254" i="4" s="1"/>
  <c r="O1256" i="4"/>
  <c r="K1256" i="4" s="1"/>
  <c r="P1256" i="4" s="1"/>
  <c r="O1401" i="4"/>
  <c r="K1401" i="4" s="1"/>
  <c r="P1401" i="4" s="1"/>
  <c r="O502" i="4"/>
  <c r="K502" i="4" s="1"/>
  <c r="P502" i="4" s="1"/>
  <c r="O691" i="4"/>
  <c r="K691" i="4" s="1"/>
  <c r="P691" i="4" s="1"/>
  <c r="O1139" i="4"/>
  <c r="K1139" i="4" s="1"/>
  <c r="P1139" i="4" s="1"/>
  <c r="O1160" i="4"/>
  <c r="K1160" i="4" s="1"/>
  <c r="P1160" i="4" s="1"/>
  <c r="O1306" i="4"/>
  <c r="K1306" i="4" s="1"/>
  <c r="P1306" i="4" s="1"/>
  <c r="O1359" i="4"/>
  <c r="K1359" i="4" s="1"/>
  <c r="P1359" i="4" s="1"/>
  <c r="O1447" i="4"/>
  <c r="K1447" i="4" s="1"/>
  <c r="P1447" i="4" s="1"/>
  <c r="O1502" i="4"/>
  <c r="K1502" i="4" s="1"/>
  <c r="P1502" i="4" s="1"/>
  <c r="O290" i="4"/>
  <c r="K290" i="4" s="1"/>
  <c r="P290" i="4" s="1"/>
  <c r="O436" i="4"/>
  <c r="K436" i="4" s="1"/>
  <c r="P436" i="4" s="1"/>
  <c r="O557" i="4"/>
  <c r="K557" i="4" s="1"/>
  <c r="P557" i="4" s="1"/>
  <c r="O1441" i="4"/>
  <c r="K1441" i="4" s="1"/>
  <c r="P1441" i="4" s="1"/>
  <c r="O55" i="4"/>
  <c r="K55" i="4" s="1"/>
  <c r="P55" i="4" s="1"/>
  <c r="O683" i="4"/>
  <c r="K683" i="4" s="1"/>
  <c r="P683" i="4" s="1"/>
  <c r="O692" i="4"/>
  <c r="K692" i="4" s="1"/>
  <c r="P692" i="4" s="1"/>
  <c r="O647" i="4"/>
  <c r="K647" i="4" s="1"/>
  <c r="P647" i="4" s="1"/>
  <c r="O958" i="4"/>
  <c r="K958" i="4" s="1"/>
  <c r="P958" i="4" s="1"/>
  <c r="O1125" i="4"/>
  <c r="K1125" i="4" s="1"/>
  <c r="P1125" i="4" s="1"/>
  <c r="O1212" i="4"/>
  <c r="K1212" i="4" s="1"/>
  <c r="P1212" i="4" s="1"/>
  <c r="O1247" i="4"/>
  <c r="K1247" i="4" s="1"/>
  <c r="P1247" i="4" s="1"/>
  <c r="O54" i="4"/>
  <c r="K54" i="4" s="1"/>
  <c r="P54" i="4" s="1"/>
  <c r="O192" i="4"/>
  <c r="K192" i="4" s="1"/>
  <c r="P192" i="4" s="1"/>
  <c r="O241" i="4"/>
  <c r="K241" i="4" s="1"/>
  <c r="P241" i="4" s="1"/>
  <c r="O434" i="4"/>
  <c r="K434" i="4" s="1"/>
  <c r="P434" i="4" s="1"/>
  <c r="O453" i="4"/>
  <c r="K453" i="4" s="1"/>
  <c r="P453" i="4" s="1"/>
  <c r="O630" i="4"/>
  <c r="K630" i="4" s="1"/>
  <c r="P630" i="4" s="1"/>
  <c r="O726" i="4"/>
  <c r="K726" i="4" s="1"/>
  <c r="P726" i="4" s="1"/>
  <c r="O815" i="4"/>
  <c r="K815" i="4" s="1"/>
  <c r="P815" i="4" s="1"/>
  <c r="O949" i="4"/>
  <c r="K949" i="4" s="1"/>
  <c r="P949" i="4" s="1"/>
  <c r="O1126" i="4"/>
  <c r="K1126" i="4" s="1"/>
  <c r="P1126" i="4" s="1"/>
  <c r="O1233" i="4"/>
  <c r="K1233" i="4" s="1"/>
  <c r="P1233" i="4" s="1"/>
  <c r="O1234" i="4"/>
  <c r="K1234" i="4" s="1"/>
  <c r="P1234" i="4" s="1"/>
  <c r="O1244" i="4"/>
  <c r="K1244" i="4" s="1"/>
  <c r="P1244" i="4" s="1"/>
  <c r="O346" i="4"/>
  <c r="O690" i="4"/>
  <c r="K690" i="4" s="1"/>
  <c r="P690" i="4" s="1"/>
  <c r="O1179" i="4"/>
  <c r="K1179" i="4" s="1"/>
  <c r="P1179" i="4" s="1"/>
  <c r="O562" i="4"/>
  <c r="K562" i="4" s="1"/>
  <c r="P562" i="4" s="1"/>
  <c r="O359" i="4"/>
  <c r="K359" i="4" s="1"/>
  <c r="P359" i="4" s="1"/>
  <c r="O633" i="4"/>
  <c r="K633" i="4" s="1"/>
  <c r="P633" i="4" s="1"/>
  <c r="O51" i="4"/>
  <c r="K51" i="4" s="1"/>
  <c r="P51" i="4" s="1"/>
  <c r="O84" i="4"/>
  <c r="O323" i="4"/>
  <c r="O462" i="4"/>
  <c r="K462" i="4" s="1"/>
  <c r="P462" i="4" s="1"/>
  <c r="O505" i="4"/>
  <c r="K505" i="4" s="1"/>
  <c r="P505" i="4" s="1"/>
  <c r="O765" i="4"/>
  <c r="O875" i="4"/>
  <c r="K875" i="4" s="1"/>
  <c r="P875" i="4" s="1"/>
  <c r="O907" i="4"/>
  <c r="K907" i="4" s="1"/>
  <c r="P907" i="4" s="1"/>
  <c r="O934" i="4"/>
  <c r="K934" i="4" s="1"/>
  <c r="P934" i="4" s="1"/>
  <c r="O1035" i="4"/>
  <c r="K1035" i="4" s="1"/>
  <c r="P1035" i="4" s="1"/>
  <c r="O1158" i="4"/>
  <c r="K1158" i="4" s="1"/>
  <c r="P1158" i="4" s="1"/>
  <c r="O1217" i="4"/>
  <c r="K1217" i="4" s="1"/>
  <c r="P1217" i="4" s="1"/>
  <c r="O100" i="4"/>
  <c r="O164" i="4"/>
  <c r="K164" i="4" s="1"/>
  <c r="P164" i="4" s="1"/>
  <c r="O240" i="4"/>
  <c r="K240" i="4" s="1"/>
  <c r="P240" i="4" s="1"/>
  <c r="O409" i="4"/>
  <c r="K409" i="4" s="1"/>
  <c r="P409" i="4" s="1"/>
  <c r="O537" i="4"/>
  <c r="K537" i="4" s="1"/>
  <c r="P537" i="4" s="1"/>
  <c r="O632" i="4"/>
  <c r="K632" i="4" s="1"/>
  <c r="P632" i="4" s="1"/>
  <c r="O1328" i="4"/>
  <c r="K1328" i="4" s="1"/>
  <c r="P1328" i="4" s="1"/>
  <c r="O1372" i="4"/>
  <c r="K1372" i="4" s="1"/>
  <c r="P1372" i="4" s="1"/>
  <c r="O146" i="4"/>
  <c r="K146" i="4" s="1"/>
  <c r="P146" i="4" s="1"/>
  <c r="O163" i="4"/>
  <c r="O193" i="4"/>
  <c r="K193" i="4" s="1"/>
  <c r="P193" i="4" s="1"/>
  <c r="O237" i="4"/>
  <c r="K237" i="4" s="1"/>
  <c r="P237" i="4" s="1"/>
  <c r="O292" i="4"/>
  <c r="K292" i="4" s="1"/>
  <c r="P292" i="4" s="1"/>
  <c r="O297" i="4"/>
  <c r="K297" i="4" s="1"/>
  <c r="P297" i="4" s="1"/>
  <c r="O421" i="4"/>
  <c r="K421" i="4" s="1"/>
  <c r="P421" i="4" s="1"/>
  <c r="O469" i="4"/>
  <c r="K469" i="4" s="1"/>
  <c r="P469" i="4" s="1"/>
  <c r="O552" i="4"/>
  <c r="K552" i="4" s="1"/>
  <c r="P552" i="4" s="1"/>
  <c r="O688" i="4"/>
  <c r="K688" i="4" s="1"/>
  <c r="P688" i="4" s="1"/>
  <c r="O747" i="4"/>
  <c r="K747" i="4" s="1"/>
  <c r="P747" i="4" s="1"/>
  <c r="O767" i="4"/>
  <c r="K767" i="4" s="1"/>
  <c r="P767" i="4" s="1"/>
  <c r="O866" i="4"/>
  <c r="K866" i="4" s="1"/>
  <c r="P866" i="4" s="1"/>
  <c r="O978" i="4"/>
  <c r="K978" i="4" s="1"/>
  <c r="P978" i="4" s="1"/>
  <c r="O1094" i="4"/>
  <c r="O1206" i="4"/>
  <c r="K1206" i="4" s="1"/>
  <c r="P1206" i="4" s="1"/>
  <c r="O1255" i="4"/>
  <c r="K1255" i="4" s="1"/>
  <c r="P1255" i="4" s="1"/>
  <c r="O1375" i="4"/>
  <c r="K1375" i="4" s="1"/>
  <c r="P1375" i="4" s="1"/>
  <c r="O1490" i="4"/>
  <c r="K1490" i="4" s="1"/>
  <c r="P1490" i="4" s="1"/>
  <c r="O131" i="4"/>
  <c r="O542" i="4"/>
  <c r="K542" i="4" s="1"/>
  <c r="P542" i="4" s="1"/>
  <c r="O553" i="4"/>
  <c r="K553" i="4" s="1"/>
  <c r="P553" i="4" s="1"/>
  <c r="O724" i="4"/>
  <c r="K724" i="4" s="1"/>
  <c r="P724" i="4" s="1"/>
  <c r="O748" i="4"/>
  <c r="K748" i="4" s="1"/>
  <c r="P748" i="4" s="1"/>
  <c r="O1157" i="4"/>
  <c r="K1157" i="4" s="1"/>
  <c r="P1157" i="4" s="1"/>
  <c r="O1193" i="4"/>
  <c r="K1193" i="4" s="1"/>
  <c r="P1193" i="4" s="1"/>
  <c r="O1419" i="4"/>
  <c r="K1419" i="4" s="1"/>
  <c r="P1419" i="4" s="1"/>
  <c r="O977" i="4"/>
  <c r="O1012" i="4"/>
  <c r="K1012" i="4" s="1"/>
  <c r="P1012" i="4" s="1"/>
  <c r="O1162" i="4"/>
  <c r="K1162" i="4" s="1"/>
  <c r="P1162" i="4" s="1"/>
  <c r="O1163" i="4"/>
  <c r="O1465" i="4"/>
  <c r="K1465" i="4" s="1"/>
  <c r="P1465" i="4" s="1"/>
  <c r="O695" i="4"/>
  <c r="K695" i="4" s="1"/>
  <c r="P695" i="4" s="1"/>
  <c r="O862" i="4"/>
  <c r="K862" i="4" s="1"/>
  <c r="P862" i="4" s="1"/>
  <c r="O973" i="4"/>
  <c r="K973" i="4" s="1"/>
  <c r="P973" i="4" s="1"/>
  <c r="O1010" i="4"/>
  <c r="K1010" i="4" s="1"/>
  <c r="P1010" i="4" s="1"/>
  <c r="O1052" i="4"/>
  <c r="K1052" i="4" s="1"/>
  <c r="P1052" i="4" s="1"/>
  <c r="O1055" i="4"/>
  <c r="K1055" i="4" s="1"/>
  <c r="P1055" i="4" s="1"/>
  <c r="O1060" i="4"/>
  <c r="K1060" i="4" s="1"/>
  <c r="P1060" i="4" s="1"/>
  <c r="O1066" i="4"/>
  <c r="K1066" i="4" s="1"/>
  <c r="P1066" i="4" s="1"/>
  <c r="O1095" i="4"/>
  <c r="O1137" i="4"/>
  <c r="K1137" i="4" s="1"/>
  <c r="P1137" i="4" s="1"/>
  <c r="O1190" i="4"/>
  <c r="K1190" i="4" s="1"/>
  <c r="P1190" i="4" s="1"/>
  <c r="O23" i="4"/>
  <c r="K23" i="4" s="1"/>
  <c r="O229" i="4"/>
  <c r="O653" i="4"/>
  <c r="K653" i="4" s="1"/>
  <c r="P653" i="4" s="1"/>
  <c r="O103" i="4"/>
  <c r="O271" i="4"/>
  <c r="K271" i="4" s="1"/>
  <c r="P271" i="4" s="1"/>
  <c r="O334" i="4"/>
  <c r="K334" i="4" s="1"/>
  <c r="P334" i="4" s="1"/>
  <c r="O705" i="4"/>
  <c r="K705" i="4" s="1"/>
  <c r="P705" i="4" s="1"/>
  <c r="O975" i="4"/>
  <c r="K975" i="4" s="1"/>
  <c r="P975" i="4" s="1"/>
  <c r="O216" i="4"/>
  <c r="O783" i="4"/>
  <c r="O263" i="4"/>
  <c r="K263" i="4" s="1"/>
  <c r="P263" i="4" s="1"/>
  <c r="O24" i="4"/>
  <c r="K24" i="4" s="1"/>
  <c r="P24" i="4" s="1"/>
  <c r="O232" i="4"/>
  <c r="K232" i="4" s="1"/>
  <c r="P232" i="4" s="1"/>
  <c r="O280" i="4"/>
  <c r="K280" i="4" s="1"/>
  <c r="P280" i="4" s="1"/>
  <c r="O443" i="4"/>
  <c r="K443" i="4" s="1"/>
  <c r="P443" i="4" s="1"/>
  <c r="O473" i="4"/>
  <c r="K473" i="4" s="1"/>
  <c r="P473" i="4" s="1"/>
  <c r="O682" i="4"/>
  <c r="O871" i="4"/>
  <c r="K871" i="4" s="1"/>
  <c r="P871" i="4" s="1"/>
  <c r="O1105" i="4"/>
  <c r="K1105" i="4" s="1"/>
  <c r="P1105" i="4" s="1"/>
  <c r="O238" i="4"/>
  <c r="K238" i="4" s="1"/>
  <c r="P238" i="4" s="1"/>
  <c r="O1102" i="4"/>
  <c r="K1102" i="4" s="1"/>
  <c r="P1102" i="4" s="1"/>
  <c r="O1141" i="4"/>
  <c r="K1141" i="4" s="1"/>
  <c r="P1141" i="4" s="1"/>
  <c r="O1165" i="4"/>
  <c r="K1165" i="4" s="1"/>
  <c r="P1165" i="4" s="1"/>
  <c r="O1213" i="4"/>
  <c r="K1213" i="4" s="1"/>
  <c r="P1213" i="4" s="1"/>
  <c r="M1431" i="4"/>
  <c r="O48" i="4"/>
  <c r="K48" i="4" s="1"/>
  <c r="P48" i="4" s="1"/>
  <c r="O63" i="4"/>
  <c r="O86" i="4"/>
  <c r="O89" i="4"/>
  <c r="O157" i="4"/>
  <c r="K157" i="4" s="1"/>
  <c r="P157" i="4" s="1"/>
  <c r="O291" i="4"/>
  <c r="K291" i="4" s="1"/>
  <c r="P291" i="4" s="1"/>
  <c r="O293" i="4"/>
  <c r="K293" i="4" s="1"/>
  <c r="P293" i="4" s="1"/>
  <c r="O415" i="4"/>
  <c r="O422" i="4"/>
  <c r="K422" i="4" s="1"/>
  <c r="P422" i="4" s="1"/>
  <c r="O541" i="4"/>
  <c r="K541" i="4" s="1"/>
  <c r="P541" i="4" s="1"/>
  <c r="O560" i="4"/>
  <c r="K560" i="4" s="1"/>
  <c r="P560" i="4" s="1"/>
  <c r="O587" i="4"/>
  <c r="K587" i="4" s="1"/>
  <c r="P587" i="4" s="1"/>
  <c r="O641" i="4"/>
  <c r="K641" i="4" s="1"/>
  <c r="P641" i="4" s="1"/>
  <c r="O646" i="4"/>
  <c r="K646" i="4" s="1"/>
  <c r="P646" i="4" s="1"/>
  <c r="O662" i="4"/>
  <c r="K662" i="4" s="1"/>
  <c r="P662" i="4" s="1"/>
  <c r="O735" i="4"/>
  <c r="K735" i="4" s="1"/>
  <c r="P735" i="4" s="1"/>
  <c r="O915" i="4"/>
  <c r="K915" i="4" s="1"/>
  <c r="P915" i="4" s="1"/>
  <c r="O941" i="4"/>
  <c r="K941" i="4" s="1"/>
  <c r="P941" i="4" s="1"/>
  <c r="O1187" i="4"/>
  <c r="K1187" i="4" s="1"/>
  <c r="P1187" i="4" s="1"/>
  <c r="O219" i="4"/>
  <c r="K219" i="4" s="1"/>
  <c r="P219" i="4" s="1"/>
  <c r="M763" i="4"/>
  <c r="O829" i="4"/>
  <c r="K829" i="4" s="1"/>
  <c r="P829" i="4" s="1"/>
  <c r="O957" i="4"/>
  <c r="K957" i="4" s="1"/>
  <c r="P957" i="4" s="1"/>
  <c r="O1048" i="4"/>
  <c r="K1048" i="4" s="1"/>
  <c r="P1048" i="4" s="1"/>
  <c r="O1166" i="4"/>
  <c r="K1166" i="4" s="1"/>
  <c r="P1166" i="4" s="1"/>
  <c r="O1257" i="4"/>
  <c r="K1257" i="4" s="1"/>
  <c r="P1257" i="4" s="1"/>
  <c r="O1357" i="4"/>
  <c r="O1369" i="4"/>
  <c r="O1373" i="4"/>
  <c r="K1373" i="4" s="1"/>
  <c r="P1373" i="4" s="1"/>
  <c r="O1417" i="4"/>
  <c r="K1417" i="4" s="1"/>
  <c r="P1417" i="4" s="1"/>
  <c r="O1522" i="4"/>
  <c r="K1522" i="4" s="1"/>
  <c r="P1522" i="4" s="1"/>
  <c r="O58" i="4"/>
  <c r="K58" i="4" s="1"/>
  <c r="P58" i="4" s="1"/>
  <c r="O74" i="4"/>
  <c r="O108" i="4"/>
  <c r="O191" i="4"/>
  <c r="K191" i="4" s="1"/>
  <c r="P191" i="4" s="1"/>
  <c r="O299" i="4"/>
  <c r="K299" i="4" s="1"/>
  <c r="P299" i="4" s="1"/>
  <c r="O397" i="4"/>
  <c r="K397" i="4" s="1"/>
  <c r="P397" i="4" s="1"/>
  <c r="O506" i="4"/>
  <c r="K506" i="4" s="1"/>
  <c r="P506" i="4" s="1"/>
  <c r="O511" i="4"/>
  <c r="K511" i="4" s="1"/>
  <c r="P511" i="4" s="1"/>
  <c r="O627" i="4"/>
  <c r="K627" i="4" s="1"/>
  <c r="P627" i="4" s="1"/>
  <c r="O778" i="4"/>
  <c r="K778" i="4" s="1"/>
  <c r="P778" i="4" s="1"/>
  <c r="O1523" i="4"/>
  <c r="K1523" i="4" s="1"/>
  <c r="P1523" i="4" s="1"/>
  <c r="O500" i="4"/>
  <c r="K500" i="4" s="1"/>
  <c r="P500" i="4" s="1"/>
  <c r="O696" i="4"/>
  <c r="K696" i="4" s="1"/>
  <c r="P696" i="4" s="1"/>
  <c r="O859" i="4"/>
  <c r="K859" i="4" s="1"/>
  <c r="P859" i="4" s="1"/>
  <c r="O898" i="4"/>
  <c r="K898" i="4" s="1"/>
  <c r="P898" i="4" s="1"/>
  <c r="O901" i="4"/>
  <c r="K901" i="4" s="1"/>
  <c r="P901" i="4" s="1"/>
  <c r="O1280" i="4"/>
  <c r="K1280" i="4" s="1"/>
  <c r="P1280" i="4" s="1"/>
  <c r="O30" i="4"/>
  <c r="K30" i="4" s="1"/>
  <c r="P30" i="4" s="1"/>
  <c r="O42" i="4"/>
  <c r="K42" i="4" s="1"/>
  <c r="P42" i="4" s="1"/>
  <c r="O68" i="4"/>
  <c r="O110" i="4"/>
  <c r="O113" i="4"/>
  <c r="O233" i="4"/>
  <c r="K233" i="4" s="1"/>
  <c r="P233" i="4" s="1"/>
  <c r="O330" i="4"/>
  <c r="K330" i="4" s="1"/>
  <c r="P330" i="4" s="1"/>
  <c r="O333" i="4"/>
  <c r="O361" i="4"/>
  <c r="K361" i="4" s="1"/>
  <c r="P361" i="4" s="1"/>
  <c r="O452" i="4"/>
  <c r="K452" i="4" s="1"/>
  <c r="P452" i="4" s="1"/>
  <c r="O521" i="4"/>
  <c r="K521" i="4" s="1"/>
  <c r="P521" i="4" s="1"/>
  <c r="O583" i="4"/>
  <c r="K583" i="4" s="1"/>
  <c r="P583" i="4" s="1"/>
  <c r="O721" i="4"/>
  <c r="K721" i="4" s="1"/>
  <c r="P721" i="4" s="1"/>
  <c r="O822" i="4"/>
  <c r="K822" i="4" s="1"/>
  <c r="P822" i="4" s="1"/>
  <c r="O899" i="4"/>
  <c r="K899" i="4" s="1"/>
  <c r="P899" i="4" s="1"/>
  <c r="O1096" i="4"/>
  <c r="K1096" i="4" s="1"/>
  <c r="P1096" i="4" s="1"/>
  <c r="O1117" i="4"/>
  <c r="K1117" i="4" s="1"/>
  <c r="P1117" i="4" s="1"/>
  <c r="O1154" i="4"/>
  <c r="K1154" i="4" s="1"/>
  <c r="P1154" i="4" s="1"/>
  <c r="O1214" i="4"/>
  <c r="K1214" i="4" s="1"/>
  <c r="P1214" i="4" s="1"/>
  <c r="O1253" i="4"/>
  <c r="K1253" i="4" s="1"/>
  <c r="P1253" i="4" s="1"/>
  <c r="O1258" i="4"/>
  <c r="K1258" i="4" s="1"/>
  <c r="P1258" i="4" s="1"/>
  <c r="O1274" i="4"/>
  <c r="K1274" i="4" s="1"/>
  <c r="P1274" i="4" s="1"/>
  <c r="O1326" i="4"/>
  <c r="K1326" i="4" s="1"/>
  <c r="P1326" i="4" s="1"/>
  <c r="O1430" i="4"/>
  <c r="O1500" i="4"/>
  <c r="K1500" i="4" s="1"/>
  <c r="P1500" i="4" s="1"/>
  <c r="O33" i="4"/>
  <c r="K33" i="4" s="1"/>
  <c r="P33" i="4" s="1"/>
  <c r="O133" i="4"/>
  <c r="O150" i="4"/>
  <c r="K150" i="4" s="1"/>
  <c r="P150" i="4" s="1"/>
  <c r="O298" i="4"/>
  <c r="K298" i="4" s="1"/>
  <c r="P298" i="4" s="1"/>
  <c r="O326" i="4"/>
  <c r="K326" i="4" s="1"/>
  <c r="P326" i="4" s="1"/>
  <c r="O352" i="4"/>
  <c r="K352" i="4" s="1"/>
  <c r="P352" i="4" s="1"/>
  <c r="O355" i="4"/>
  <c r="K355" i="4" s="1"/>
  <c r="P355" i="4" s="1"/>
  <c r="O419" i="4"/>
  <c r="K419" i="4" s="1"/>
  <c r="P419" i="4" s="1"/>
  <c r="O561" i="4"/>
  <c r="K561" i="4" s="1"/>
  <c r="P561" i="4" s="1"/>
  <c r="O600" i="4"/>
  <c r="K600" i="4" s="1"/>
  <c r="P600" i="4" s="1"/>
  <c r="O709" i="4"/>
  <c r="K709" i="4" s="1"/>
  <c r="P709" i="4" s="1"/>
  <c r="O717" i="4"/>
  <c r="K717" i="4" s="1"/>
  <c r="P717" i="4" s="1"/>
  <c r="O723" i="4"/>
  <c r="K723" i="4" s="1"/>
  <c r="P723" i="4" s="1"/>
  <c r="O743" i="4"/>
  <c r="K743" i="4" s="1"/>
  <c r="P743" i="4" s="1"/>
  <c r="O959" i="4"/>
  <c r="K959" i="4" s="1"/>
  <c r="P959" i="4" s="1"/>
  <c r="O982" i="4"/>
  <c r="O1168" i="4"/>
  <c r="K1168" i="4" s="1"/>
  <c r="P1168" i="4" s="1"/>
  <c r="O697" i="4"/>
  <c r="K697" i="4" s="1"/>
  <c r="P697" i="4" s="1"/>
  <c r="O744" i="4"/>
  <c r="K744" i="4" s="1"/>
  <c r="P744" i="4" s="1"/>
  <c r="O844" i="4"/>
  <c r="K844" i="4" s="1"/>
  <c r="P844" i="4" s="1"/>
  <c r="O846" i="4"/>
  <c r="O850" i="4"/>
  <c r="K850" i="4" s="1"/>
  <c r="P850" i="4" s="1"/>
  <c r="O1022" i="4"/>
  <c r="K1022" i="4" s="1"/>
  <c r="P1022" i="4" s="1"/>
  <c r="O1067" i="4"/>
  <c r="K1067" i="4" s="1"/>
  <c r="P1067" i="4" s="1"/>
  <c r="O1081" i="4"/>
  <c r="K1081" i="4" s="1"/>
  <c r="P1081" i="4" s="1"/>
  <c r="O1093" i="4"/>
  <c r="K1093" i="4" s="1"/>
  <c r="P1093" i="4" s="1"/>
  <c r="O1131" i="4"/>
  <c r="K1131" i="4" s="1"/>
  <c r="P1131" i="4" s="1"/>
  <c r="O1140" i="4"/>
  <c r="K1140" i="4" s="1"/>
  <c r="P1140" i="4" s="1"/>
  <c r="O1183" i="4"/>
  <c r="K1183" i="4" s="1"/>
  <c r="P1183" i="4" s="1"/>
  <c r="O1338" i="4"/>
  <c r="O1398" i="4"/>
  <c r="K1398" i="4" s="1"/>
  <c r="P1398" i="4" s="1"/>
  <c r="O1406" i="4"/>
  <c r="K1406" i="4" s="1"/>
  <c r="P1406" i="4" s="1"/>
  <c r="O1529" i="4"/>
  <c r="K1529" i="4" s="1"/>
  <c r="P1529" i="4" s="1"/>
  <c r="O693" i="4"/>
  <c r="K693" i="4" s="1"/>
  <c r="P693" i="4" s="1"/>
  <c r="O794" i="4"/>
  <c r="O916" i="4"/>
  <c r="K916" i="4" s="1"/>
  <c r="P916" i="4" s="1"/>
  <c r="O919" i="4"/>
  <c r="K919" i="4" s="1"/>
  <c r="P919" i="4" s="1"/>
  <c r="O966" i="4"/>
  <c r="K966" i="4" s="1"/>
  <c r="P966" i="4" s="1"/>
  <c r="O1046" i="4"/>
  <c r="O1085" i="4"/>
  <c r="K1085" i="4" s="1"/>
  <c r="P1085" i="4" s="1"/>
  <c r="O1194" i="4"/>
  <c r="K1194" i="4" s="1"/>
  <c r="P1194" i="4" s="1"/>
  <c r="O1252" i="4"/>
  <c r="K1252" i="4" s="1"/>
  <c r="P1252" i="4" s="1"/>
  <c r="O1514" i="4"/>
  <c r="K1514" i="4" s="1"/>
  <c r="P1514" i="4" s="1"/>
  <c r="O1512" i="4"/>
  <c r="K1512" i="4" s="1"/>
  <c r="P1512" i="4" s="1"/>
  <c r="O1534" i="4"/>
  <c r="O31" i="4"/>
  <c r="K31" i="4" s="1"/>
  <c r="P31" i="4" s="1"/>
  <c r="O69" i="4"/>
  <c r="O173" i="4"/>
  <c r="K173" i="4" s="1"/>
  <c r="P173" i="4" s="1"/>
  <c r="O189" i="4"/>
  <c r="K189" i="4" s="1"/>
  <c r="P189" i="4" s="1"/>
  <c r="O294" i="4"/>
  <c r="K294" i="4" s="1"/>
  <c r="P294" i="4" s="1"/>
  <c r="O360" i="4"/>
  <c r="K360" i="4" s="1"/>
  <c r="P360" i="4" s="1"/>
  <c r="O381" i="4"/>
  <c r="K381" i="4" s="1"/>
  <c r="P381" i="4" s="1"/>
  <c r="O472" i="4"/>
  <c r="K472" i="4" s="1"/>
  <c r="P472" i="4" s="1"/>
  <c r="O492" i="4"/>
  <c r="K492" i="4" s="1"/>
  <c r="P492" i="4" s="1"/>
  <c r="O507" i="4"/>
  <c r="K507" i="4" s="1"/>
  <c r="P507" i="4" s="1"/>
  <c r="O509" i="4"/>
  <c r="O550" i="4"/>
  <c r="K550" i="4" s="1"/>
  <c r="P550" i="4" s="1"/>
  <c r="O703" i="4"/>
  <c r="K703" i="4" s="1"/>
  <c r="P703" i="4" s="1"/>
  <c r="O713" i="4"/>
  <c r="K713" i="4" s="1"/>
  <c r="P713" i="4" s="1"/>
  <c r="O736" i="4"/>
  <c r="K736" i="4" s="1"/>
  <c r="P736" i="4" s="1"/>
  <c r="O759" i="4"/>
  <c r="K759" i="4" s="1"/>
  <c r="P759" i="4" s="1"/>
  <c r="O766" i="4"/>
  <c r="K766" i="4" s="1"/>
  <c r="P766" i="4" s="1"/>
  <c r="O779" i="4"/>
  <c r="K779" i="4" s="1"/>
  <c r="P779" i="4" s="1"/>
  <c r="O796" i="4"/>
  <c r="K796" i="4" s="1"/>
  <c r="P796" i="4" s="1"/>
  <c r="O825" i="4"/>
  <c r="K825" i="4" s="1"/>
  <c r="P825" i="4" s="1"/>
  <c r="O839" i="4"/>
  <c r="K839" i="4" s="1"/>
  <c r="P839" i="4" s="1"/>
  <c r="O856" i="4"/>
  <c r="K856" i="4" s="1"/>
  <c r="P856" i="4" s="1"/>
  <c r="O864" i="4"/>
  <c r="K864" i="4" s="1"/>
  <c r="P864" i="4" s="1"/>
  <c r="O896" i="4"/>
  <c r="K896" i="4" s="1"/>
  <c r="P896" i="4" s="1"/>
  <c r="O918" i="4"/>
  <c r="K918" i="4" s="1"/>
  <c r="P918" i="4" s="1"/>
  <c r="O930" i="4"/>
  <c r="K930" i="4" s="1"/>
  <c r="P930" i="4" s="1"/>
  <c r="O1030" i="4"/>
  <c r="K1030" i="4" s="1"/>
  <c r="P1030" i="4" s="1"/>
  <c r="O1032" i="4"/>
  <c r="K1032" i="4" s="1"/>
  <c r="P1032" i="4" s="1"/>
  <c r="O1037" i="4"/>
  <c r="K1037" i="4" s="1"/>
  <c r="P1037" i="4" s="1"/>
  <c r="O1051" i="4"/>
  <c r="K1051" i="4" s="1"/>
  <c r="P1051" i="4" s="1"/>
  <c r="O1053" i="4"/>
  <c r="K1053" i="4" s="1"/>
  <c r="P1053" i="4" s="1"/>
  <c r="O1056" i="4"/>
  <c r="K1056" i="4" s="1"/>
  <c r="P1056" i="4" s="1"/>
  <c r="O1065" i="4"/>
  <c r="K1065" i="4" s="1"/>
  <c r="P1065" i="4" s="1"/>
  <c r="O1104" i="4"/>
  <c r="K1104" i="4" s="1"/>
  <c r="P1104" i="4" s="1"/>
  <c r="O1107" i="4"/>
  <c r="K1107" i="4" s="1"/>
  <c r="P1107" i="4" s="1"/>
  <c r="O1184" i="4"/>
  <c r="K1184" i="4" s="1"/>
  <c r="P1184" i="4" s="1"/>
  <c r="O1251" i="4"/>
  <c r="K1251" i="4" s="1"/>
  <c r="P1251" i="4" s="1"/>
  <c r="O1320" i="4"/>
  <c r="K1320" i="4" s="1"/>
  <c r="P1320" i="4" s="1"/>
  <c r="O1353" i="4"/>
  <c r="K1353" i="4" s="1"/>
  <c r="P1353" i="4" s="1"/>
  <c r="O1513" i="4"/>
  <c r="K1513" i="4" s="1"/>
  <c r="P1513" i="4" s="1"/>
  <c r="O1188" i="4"/>
  <c r="K1188" i="4" s="1"/>
  <c r="P1188" i="4" s="1"/>
  <c r="O1201" i="4"/>
  <c r="K1201" i="4" s="1"/>
  <c r="P1201" i="4" s="1"/>
  <c r="O1319" i="4"/>
  <c r="K1319" i="4" s="1"/>
  <c r="P1319" i="4" s="1"/>
  <c r="O1351" i="4"/>
  <c r="O1354" i="4"/>
  <c r="K1354" i="4" s="1"/>
  <c r="P1354" i="4" s="1"/>
  <c r="O1494" i="4"/>
  <c r="K1494" i="4" s="1"/>
  <c r="P1494" i="4" s="1"/>
  <c r="O1416" i="4"/>
  <c r="K1416" i="4" s="1"/>
  <c r="P1416" i="4" s="1"/>
  <c r="O1432" i="4"/>
  <c r="K1432" i="4" s="1"/>
  <c r="P1432" i="4" s="1"/>
  <c r="O685" i="4"/>
  <c r="K685" i="4" s="1"/>
  <c r="P685" i="4" s="1"/>
  <c r="O694" i="4"/>
  <c r="K694" i="4" s="1"/>
  <c r="P694" i="4" s="1"/>
  <c r="O687" i="4"/>
  <c r="K687" i="4" s="1"/>
  <c r="P687" i="4" s="1"/>
  <c r="O376" i="4"/>
  <c r="O752" i="4"/>
  <c r="K752" i="4" s="1"/>
  <c r="P752" i="4" s="1"/>
  <c r="O847" i="4"/>
  <c r="K847" i="4" s="1"/>
  <c r="P847" i="4" s="1"/>
  <c r="O464" i="4"/>
  <c r="K464" i="4" s="1"/>
  <c r="P464" i="4" s="1"/>
  <c r="O538" i="4"/>
  <c r="K538" i="4" s="1"/>
  <c r="P538" i="4" s="1"/>
  <c r="O601" i="4"/>
  <c r="K601" i="4" s="1"/>
  <c r="P601" i="4" s="1"/>
  <c r="O1086" i="4"/>
  <c r="K1086" i="4" s="1"/>
  <c r="P1086" i="4" s="1"/>
  <c r="O59" i="4"/>
  <c r="K59" i="4" s="1"/>
  <c r="P59" i="4" s="1"/>
  <c r="O171" i="4"/>
  <c r="K171" i="4" s="1"/>
  <c r="P171" i="4" s="1"/>
  <c r="O357" i="4"/>
  <c r="K357" i="4" s="1"/>
  <c r="P357" i="4" s="1"/>
  <c r="O439" i="4"/>
  <c r="K439" i="4" s="1"/>
  <c r="P439" i="4" s="1"/>
  <c r="O451" i="4"/>
  <c r="O707" i="4"/>
  <c r="K707" i="4" s="1"/>
  <c r="P707" i="4" s="1"/>
  <c r="O734" i="4"/>
  <c r="K734" i="4" s="1"/>
  <c r="P734" i="4" s="1"/>
  <c r="O1047" i="4"/>
  <c r="K1047" i="4" s="1"/>
  <c r="P1047" i="4" s="1"/>
  <c r="O1127" i="4"/>
  <c r="K1127" i="4" s="1"/>
  <c r="P1127" i="4" s="1"/>
  <c r="O1358" i="4"/>
  <c r="K1358" i="4" s="1"/>
  <c r="P1358" i="4" s="1"/>
  <c r="O1491" i="4"/>
  <c r="K1491" i="4" s="1"/>
  <c r="P1491" i="4" s="1"/>
  <c r="O1495" i="4"/>
  <c r="K1495" i="4" s="1"/>
  <c r="P1495" i="4" s="1"/>
  <c r="O1497" i="4"/>
  <c r="K1497" i="4" s="1"/>
  <c r="P1497" i="4" s="1"/>
  <c r="O97" i="4"/>
  <c r="O295" i="4"/>
  <c r="K295" i="4" s="1"/>
  <c r="P295" i="4" s="1"/>
  <c r="O491" i="4"/>
  <c r="O524" i="4"/>
  <c r="K524" i="4" s="1"/>
  <c r="P524" i="4" s="1"/>
  <c r="O559" i="4"/>
  <c r="K559" i="4" s="1"/>
  <c r="P559" i="4" s="1"/>
  <c r="O676" i="4"/>
  <c r="K676" i="4" s="1"/>
  <c r="P676" i="4" s="1"/>
  <c r="O725" i="4"/>
  <c r="K725" i="4" s="1"/>
  <c r="P725" i="4" s="1"/>
  <c r="O917" i="4"/>
  <c r="K917" i="4" s="1"/>
  <c r="P917" i="4" s="1"/>
  <c r="O1467" i="4"/>
  <c r="K1467" i="4" s="1"/>
  <c r="P1467" i="4" s="1"/>
  <c r="O41" i="4"/>
  <c r="K41" i="4" s="1"/>
  <c r="P41" i="4" s="1"/>
  <c r="O112" i="4"/>
  <c r="O151" i="4"/>
  <c r="K151" i="4" s="1"/>
  <c r="P151" i="4" s="1"/>
  <c r="O172" i="4"/>
  <c r="K172" i="4" s="1"/>
  <c r="P172" i="4" s="1"/>
  <c r="O639" i="4"/>
  <c r="K639" i="4" s="1"/>
  <c r="P639" i="4" s="1"/>
  <c r="O711" i="4"/>
  <c r="K711" i="4" s="1"/>
  <c r="P711" i="4" s="1"/>
  <c r="O830" i="4"/>
  <c r="K830" i="4" s="1"/>
  <c r="P830" i="4" s="1"/>
  <c r="O951" i="4"/>
  <c r="K951" i="4" s="1"/>
  <c r="P951" i="4" s="1"/>
  <c r="O980" i="4"/>
  <c r="K980" i="4" s="1"/>
  <c r="P980" i="4" s="1"/>
  <c r="O1111" i="4"/>
  <c r="K1111" i="4" s="1"/>
  <c r="P1111" i="4" s="1"/>
  <c r="O1124" i="4"/>
  <c r="K1124" i="4" s="1"/>
  <c r="P1124" i="4" s="1"/>
  <c r="O1136" i="4"/>
  <c r="K1136" i="4" s="1"/>
  <c r="P1136" i="4" s="1"/>
  <c r="O1220" i="4"/>
  <c r="K1220" i="4" s="1"/>
  <c r="P1220" i="4" s="1"/>
  <c r="O1237" i="4"/>
  <c r="K1237" i="4" s="1"/>
  <c r="P1237" i="4" s="1"/>
  <c r="O1307" i="4"/>
  <c r="K1307" i="4" s="1"/>
  <c r="P1307" i="4" s="1"/>
  <c r="O1470" i="4"/>
  <c r="O1503" i="4"/>
  <c r="K1503" i="4" s="1"/>
  <c r="P1503" i="4" s="1"/>
  <c r="O1509" i="4"/>
  <c r="K1509" i="4" s="1"/>
  <c r="P1509" i="4" s="1"/>
  <c r="O1519" i="4"/>
  <c r="K1519" i="4" s="1"/>
  <c r="P1519" i="4" s="1"/>
  <c r="O47" i="4"/>
  <c r="K47" i="4" s="1"/>
  <c r="P47" i="4" s="1"/>
  <c r="O60" i="4"/>
  <c r="K60" i="4" s="1"/>
  <c r="P60" i="4" s="1"/>
  <c r="O90" i="4"/>
  <c r="O98" i="4"/>
  <c r="O109" i="4"/>
  <c r="O123" i="4"/>
  <c r="O174" i="4"/>
  <c r="K174" i="4" s="1"/>
  <c r="P174" i="4" s="1"/>
  <c r="O220" i="4"/>
  <c r="K220" i="4" s="1"/>
  <c r="P220" i="4" s="1"/>
  <c r="O274" i="4"/>
  <c r="K274" i="4" s="1"/>
  <c r="P274" i="4" s="1"/>
  <c r="O296" i="4"/>
  <c r="K296" i="4" s="1"/>
  <c r="P296" i="4" s="1"/>
  <c r="O342" i="4"/>
  <c r="K342" i="4" s="1"/>
  <c r="P342" i="4" s="1"/>
  <c r="O350" i="4"/>
  <c r="K350" i="4" s="1"/>
  <c r="P350" i="4" s="1"/>
  <c r="O380" i="4"/>
  <c r="O385" i="4"/>
  <c r="O405" i="4"/>
  <c r="O539" i="4"/>
  <c r="K539" i="4" s="1"/>
  <c r="P539" i="4" s="1"/>
  <c r="O543" i="4"/>
  <c r="K543" i="4" s="1"/>
  <c r="P543" i="4" s="1"/>
  <c r="O648" i="4"/>
  <c r="K648" i="4" s="1"/>
  <c r="P648" i="4" s="1"/>
  <c r="O675" i="4"/>
  <c r="K675" i="4" s="1"/>
  <c r="P675" i="4" s="1"/>
  <c r="O799" i="4"/>
  <c r="O939" i="4"/>
  <c r="K939" i="4" s="1"/>
  <c r="P939" i="4" s="1"/>
  <c r="O985" i="4"/>
  <c r="K985" i="4" s="1"/>
  <c r="P985" i="4" s="1"/>
  <c r="O1006" i="4"/>
  <c r="K1006" i="4" s="1"/>
  <c r="P1006" i="4" s="1"/>
  <c r="O1159" i="4"/>
  <c r="K1159" i="4" s="1"/>
  <c r="P1159" i="4" s="1"/>
  <c r="O1266" i="4"/>
  <c r="K1266" i="4" s="1"/>
  <c r="P1266" i="4" s="1"/>
  <c r="O1279" i="4"/>
  <c r="K1279" i="4" s="1"/>
  <c r="P1279" i="4" s="1"/>
  <c r="O1313" i="4"/>
  <c r="K1313" i="4" s="1"/>
  <c r="P1313" i="4" s="1"/>
  <c r="O1400" i="4"/>
  <c r="K1400" i="4" s="1"/>
  <c r="P1400" i="4" s="1"/>
  <c r="O1493" i="4"/>
  <c r="K1493" i="4" s="1"/>
  <c r="P1493" i="4" s="1"/>
  <c r="O655" i="4"/>
  <c r="K655" i="4" s="1"/>
  <c r="P655" i="4" s="1"/>
  <c r="O1098" i="4"/>
  <c r="K1098" i="4" s="1"/>
  <c r="P1098" i="4" s="1"/>
  <c r="O1113" i="4"/>
  <c r="K1113" i="4" s="1"/>
  <c r="P1113" i="4" s="1"/>
  <c r="O810" i="4"/>
  <c r="O819" i="4"/>
  <c r="K819" i="4" s="1"/>
  <c r="P819" i="4" s="1"/>
  <c r="O1216" i="4"/>
  <c r="K1216" i="4" s="1"/>
  <c r="P1216" i="4" s="1"/>
  <c r="O546" i="4"/>
  <c r="K546" i="4" s="1"/>
  <c r="P546" i="4" s="1"/>
  <c r="O1281" i="4"/>
  <c r="K1281" i="4" s="1"/>
  <c r="P1281" i="4" s="1"/>
  <c r="O1371" i="4"/>
  <c r="K1371" i="4" s="1"/>
  <c r="P1371" i="4" s="1"/>
  <c r="O49" i="4"/>
  <c r="K49" i="4" s="1"/>
  <c r="P49" i="4" s="1"/>
  <c r="O107" i="4"/>
  <c r="O122" i="4"/>
  <c r="O259" i="4"/>
  <c r="K259" i="4" s="1"/>
  <c r="P259" i="4" s="1"/>
  <c r="O400" i="4"/>
  <c r="K400" i="4" s="1"/>
  <c r="P400" i="4" s="1"/>
  <c r="O576" i="4"/>
  <c r="K576" i="4" s="1"/>
  <c r="P576" i="4" s="1"/>
  <c r="O620" i="4"/>
  <c r="K620" i="4" s="1"/>
  <c r="P620" i="4" s="1"/>
  <c r="O640" i="4"/>
  <c r="K640" i="4" s="1"/>
  <c r="P640" i="4" s="1"/>
  <c r="O654" i="4"/>
  <c r="K654" i="4" s="1"/>
  <c r="P654" i="4" s="1"/>
  <c r="O817" i="4"/>
  <c r="K817" i="4" s="1"/>
  <c r="P817" i="4" s="1"/>
  <c r="O1050" i="4"/>
  <c r="K1050" i="4" s="1"/>
  <c r="P1050" i="4" s="1"/>
  <c r="O386" i="4"/>
  <c r="K386" i="4" s="1"/>
  <c r="P386" i="4" s="1"/>
  <c r="O508" i="4"/>
  <c r="K508" i="4" s="1"/>
  <c r="P508" i="4" s="1"/>
  <c r="O555" i="4"/>
  <c r="K555" i="4" s="1"/>
  <c r="P555" i="4" s="1"/>
  <c r="O666" i="4"/>
  <c r="O1370" i="4"/>
  <c r="K1370" i="4" s="1"/>
  <c r="P1370" i="4" s="1"/>
  <c r="O1374" i="4"/>
  <c r="K1374" i="4" s="1"/>
  <c r="P1374" i="4" s="1"/>
  <c r="O1414" i="4"/>
  <c r="K1414" i="4" s="1"/>
  <c r="P1414" i="4" s="1"/>
  <c r="O1505" i="4"/>
  <c r="K1505" i="4" s="1"/>
  <c r="P1505" i="4" s="1"/>
  <c r="O155" i="4"/>
  <c r="O234" i="4"/>
  <c r="K234" i="4" s="1"/>
  <c r="P234" i="4" s="1"/>
  <c r="O341" i="4"/>
  <c r="K341" i="4" s="1"/>
  <c r="P341" i="4" s="1"/>
  <c r="O408" i="4"/>
  <c r="K408" i="4" s="1"/>
  <c r="P408" i="4" s="1"/>
  <c r="O470" i="4"/>
  <c r="K470" i="4" s="1"/>
  <c r="P470" i="4" s="1"/>
  <c r="O504" i="4"/>
  <c r="K504" i="4" s="1"/>
  <c r="P504" i="4" s="1"/>
  <c r="O510" i="4"/>
  <c r="K510" i="4" s="1"/>
  <c r="P510" i="4" s="1"/>
  <c r="O619" i="4"/>
  <c r="O652" i="4"/>
  <c r="O670" i="4"/>
  <c r="O737" i="4"/>
  <c r="K737" i="4" s="1"/>
  <c r="P737" i="4" s="1"/>
  <c r="O800" i="4"/>
  <c r="K800" i="4" s="1"/>
  <c r="P800" i="4" s="1"/>
  <c r="O1088" i="4"/>
  <c r="K1088" i="4" s="1"/>
  <c r="P1088" i="4" s="1"/>
  <c r="O1340" i="4"/>
  <c r="K1340" i="4" s="1"/>
  <c r="P1340" i="4" s="1"/>
  <c r="O1423" i="4"/>
  <c r="K1423" i="4" s="1"/>
  <c r="P1423" i="4" s="1"/>
  <c r="O1444" i="4"/>
  <c r="K1444" i="4" s="1"/>
  <c r="P1444" i="4" s="1"/>
  <c r="O22" i="4"/>
  <c r="O604" i="4"/>
  <c r="K604" i="4" s="1"/>
  <c r="P604" i="4" s="1"/>
  <c r="O656" i="4"/>
  <c r="K656" i="4" s="1"/>
  <c r="P656" i="4" s="1"/>
  <c r="O659" i="4"/>
  <c r="O689" i="4"/>
  <c r="K689" i="4" s="1"/>
  <c r="P689" i="4" s="1"/>
  <c r="O699" i="4"/>
  <c r="K699" i="4" s="1"/>
  <c r="P699" i="4" s="1"/>
  <c r="O712" i="4"/>
  <c r="K712" i="4" s="1"/>
  <c r="P712" i="4" s="1"/>
  <c r="O719" i="4"/>
  <c r="K719" i="4" s="1"/>
  <c r="P719" i="4" s="1"/>
  <c r="O751" i="4"/>
  <c r="K751" i="4" s="1"/>
  <c r="P751" i="4" s="1"/>
  <c r="O826" i="4"/>
  <c r="K826" i="4" s="1"/>
  <c r="P826" i="4" s="1"/>
  <c r="O881" i="4"/>
  <c r="K881" i="4" s="1"/>
  <c r="P881" i="4" s="1"/>
  <c r="O928" i="4"/>
  <c r="K928" i="4" s="1"/>
  <c r="P928" i="4" s="1"/>
  <c r="O940" i="4"/>
  <c r="K940" i="4" s="1"/>
  <c r="P940" i="4" s="1"/>
  <c r="O955" i="4"/>
  <c r="K955" i="4" s="1"/>
  <c r="P955" i="4" s="1"/>
  <c r="O992" i="4"/>
  <c r="K992" i="4" s="1"/>
  <c r="P992" i="4" s="1"/>
  <c r="O999" i="4"/>
  <c r="K999" i="4" s="1"/>
  <c r="P999" i="4" s="1"/>
  <c r="O1021" i="4"/>
  <c r="K1021" i="4" s="1"/>
  <c r="P1021" i="4" s="1"/>
  <c r="O1026" i="4"/>
  <c r="K1026" i="4" s="1"/>
  <c r="P1026" i="4" s="1"/>
  <c r="O1049" i="4"/>
  <c r="K1049" i="4" s="1"/>
  <c r="P1049" i="4" s="1"/>
  <c r="O1084" i="4"/>
  <c r="K1084" i="4" s="1"/>
  <c r="P1084" i="4" s="1"/>
  <c r="O1195" i="4"/>
  <c r="O1203" i="4"/>
  <c r="K1203" i="4" s="1"/>
  <c r="P1203" i="4" s="1"/>
  <c r="O1261" i="4"/>
  <c r="K1261" i="4" s="1"/>
  <c r="P1261" i="4" s="1"/>
  <c r="O1275" i="4"/>
  <c r="K1275" i="4" s="1"/>
  <c r="P1275" i="4" s="1"/>
  <c r="O1382" i="4"/>
  <c r="K1382" i="4" s="1"/>
  <c r="P1382" i="4" s="1"/>
  <c r="O1396" i="4"/>
  <c r="O1399" i="4"/>
  <c r="K1399" i="4" s="1"/>
  <c r="P1399" i="4" s="1"/>
  <c r="O1405" i="4"/>
  <c r="K1405" i="4" s="1"/>
  <c r="P1405" i="4" s="1"/>
  <c r="O1518" i="4"/>
  <c r="K1518" i="4" s="1"/>
  <c r="P1518" i="4" s="1"/>
  <c r="O575" i="4"/>
  <c r="O581" i="4"/>
  <c r="O605" i="4"/>
  <c r="K605" i="4" s="1"/>
  <c r="P605" i="4" s="1"/>
  <c r="O643" i="4"/>
  <c r="K643" i="4" s="1"/>
  <c r="P643" i="4" s="1"/>
  <c r="O730" i="4"/>
  <c r="K730" i="4" s="1"/>
  <c r="P730" i="4" s="1"/>
  <c r="O742" i="4"/>
  <c r="K742" i="4" s="1"/>
  <c r="P742" i="4" s="1"/>
  <c r="O920" i="4"/>
  <c r="K920" i="4" s="1"/>
  <c r="P920" i="4" s="1"/>
  <c r="O1332" i="4"/>
  <c r="K1332" i="4" s="1"/>
  <c r="P1332" i="4" s="1"/>
  <c r="O1339" i="4"/>
  <c r="K1339" i="4" s="1"/>
  <c r="P1339" i="4" s="1"/>
  <c r="O1331" i="4"/>
  <c r="K1331" i="4" s="1"/>
  <c r="P1331" i="4" s="1"/>
  <c r="O1457" i="4"/>
  <c r="K1457" i="4" s="1"/>
  <c r="P1457" i="4" s="1"/>
  <c r="O52" i="4"/>
  <c r="K52" i="4" s="1"/>
  <c r="P52" i="4" s="1"/>
  <c r="O64" i="4"/>
  <c r="O1352" i="4"/>
  <c r="K1352" i="4" s="1"/>
  <c r="P1352" i="4" s="1"/>
  <c r="O1420" i="4"/>
  <c r="K1420" i="4" s="1"/>
  <c r="P1420" i="4" s="1"/>
  <c r="O686" i="4"/>
  <c r="K686" i="4" s="1"/>
  <c r="P686" i="4" s="1"/>
  <c r="O1535" i="4" l="1"/>
  <c r="K1535" i="4" s="1"/>
  <c r="P1535" i="4" s="1"/>
  <c r="O1205" i="4"/>
  <c r="K1205" i="4" s="1"/>
  <c r="P1205" i="4" s="1"/>
  <c r="O1129" i="4"/>
  <c r="K1129" i="4" s="1"/>
  <c r="P1129" i="4" s="1"/>
  <c r="O1182" i="4"/>
  <c r="K1182" i="4" s="1"/>
  <c r="P1182" i="4" s="1"/>
  <c r="P1195" i="4"/>
  <c r="K1195" i="4"/>
  <c r="O1407" i="4"/>
  <c r="K1407" i="4" s="1"/>
  <c r="P1407" i="4" s="1"/>
  <c r="K1338" i="4"/>
  <c r="O1337" i="4"/>
  <c r="O1343" i="4"/>
  <c r="K1351" i="4"/>
  <c r="O1350" i="4"/>
  <c r="O1155" i="4"/>
  <c r="K1155" i="4" s="1"/>
  <c r="P1155" i="4" s="1"/>
  <c r="O1130" i="4"/>
  <c r="K1130" i="4" s="1"/>
  <c r="P1130" i="4" s="1"/>
  <c r="P1163" i="4"/>
  <c r="K1163" i="4"/>
  <c r="O1232" i="4"/>
  <c r="K1232" i="4" s="1"/>
  <c r="P1232" i="4" s="1"/>
  <c r="P1095" i="4"/>
  <c r="K1095" i="4"/>
  <c r="O1146" i="4"/>
  <c r="K1146" i="4" s="1"/>
  <c r="P1146" i="4" s="1"/>
  <c r="K1094" i="4"/>
  <c r="P1094" i="4"/>
  <c r="O1181" i="4"/>
  <c r="K1181" i="4" s="1"/>
  <c r="P1181" i="4" s="1"/>
  <c r="O1161" i="4"/>
  <c r="K1161" i="4" s="1"/>
  <c r="P1161" i="4" s="1"/>
  <c r="O1110" i="4"/>
  <c r="K1110" i="4" s="1"/>
  <c r="P1110" i="4" s="1"/>
  <c r="O1282" i="4"/>
  <c r="K1282" i="4" s="1"/>
  <c r="P1282" i="4" s="1"/>
  <c r="O1192" i="4"/>
  <c r="K1192" i="4" s="1"/>
  <c r="P1192" i="4" s="1"/>
  <c r="O1103" i="4"/>
  <c r="K1103" i="4" s="1"/>
  <c r="P1103" i="4" s="1"/>
  <c r="O1294" i="4"/>
  <c r="K1433" i="4"/>
  <c r="P1433" i="4" s="1"/>
  <c r="S1433" i="4"/>
  <c r="O1238" i="4"/>
  <c r="K1238" i="4" s="1"/>
  <c r="P1238" i="4" s="1"/>
  <c r="K1396" i="4"/>
  <c r="O1395" i="4"/>
  <c r="O1149" i="4"/>
  <c r="K1149" i="4" s="1"/>
  <c r="P1149" i="4" s="1"/>
  <c r="O1327" i="4"/>
  <c r="K1327" i="4" s="1"/>
  <c r="P1327" i="4" s="1"/>
  <c r="O1310" i="4"/>
  <c r="O1109" i="4"/>
  <c r="K1109" i="4" s="1"/>
  <c r="P1109" i="4" s="1"/>
  <c r="O1219" i="4"/>
  <c r="K1219" i="4" s="1"/>
  <c r="P1219" i="4" s="1"/>
  <c r="O1223" i="4"/>
  <c r="K1223" i="4" s="1"/>
  <c r="P1223" i="4" s="1"/>
  <c r="K670" i="4"/>
  <c r="K385" i="4"/>
  <c r="K1430" i="4"/>
  <c r="O1429" i="4"/>
  <c r="K765" i="4"/>
  <c r="O762" i="4"/>
  <c r="P823" i="4"/>
  <c r="K823" i="4"/>
  <c r="P71" i="4"/>
  <c r="K71" i="4"/>
  <c r="K581" i="4"/>
  <c r="K619" i="4"/>
  <c r="O618" i="4"/>
  <c r="K155" i="4"/>
  <c r="O153" i="4"/>
  <c r="K810" i="4"/>
  <c r="K799" i="4"/>
  <c r="O798" i="4"/>
  <c r="K491" i="4"/>
  <c r="O1121" i="4"/>
  <c r="K1121" i="4" s="1"/>
  <c r="P1121" i="4" s="1"/>
  <c r="K763" i="4"/>
  <c r="P763" i="4" s="1"/>
  <c r="M762" i="4"/>
  <c r="K783" i="4"/>
  <c r="K131" i="4"/>
  <c r="P131" i="4"/>
  <c r="K575" i="4"/>
  <c r="O974" i="4"/>
  <c r="K974" i="4" s="1"/>
  <c r="P974" i="4" s="1"/>
  <c r="O658" i="4"/>
  <c r="K659" i="4"/>
  <c r="O21" i="4"/>
  <c r="K21" i="4" s="1"/>
  <c r="P21" i="4" s="1"/>
  <c r="O25" i="4"/>
  <c r="K25" i="4" s="1"/>
  <c r="K405" i="4"/>
  <c r="K109" i="4"/>
  <c r="P109" i="4"/>
  <c r="S1470" i="4"/>
  <c r="K1470" i="4"/>
  <c r="P1470" i="4" s="1"/>
  <c r="O18" i="4"/>
  <c r="K18" i="4" s="1"/>
  <c r="O1018" i="4"/>
  <c r="K1018" i="4" s="1"/>
  <c r="P1018" i="4" s="1"/>
  <c r="K1357" i="4"/>
  <c r="O1356" i="4"/>
  <c r="K216" i="4"/>
  <c r="O214" i="4"/>
  <c r="M698" i="4"/>
  <c r="M679" i="4" s="1"/>
  <c r="P103" i="4"/>
  <c r="K103" i="4"/>
  <c r="O322" i="4"/>
  <c r="K323" i="4"/>
  <c r="O1385" i="4"/>
  <c r="K91" i="4"/>
  <c r="P91" i="4"/>
  <c r="K248" i="4"/>
  <c r="O247" i="4"/>
  <c r="K370" i="4"/>
  <c r="O369" i="4"/>
  <c r="K460" i="4"/>
  <c r="P75" i="4"/>
  <c r="K75" i="4"/>
  <c r="P129" i="4"/>
  <c r="K129" i="4"/>
  <c r="P230" i="4"/>
  <c r="P133" i="4"/>
  <c r="K133" i="4"/>
  <c r="M366" i="4"/>
  <c r="P100" i="4"/>
  <c r="K100" i="4"/>
  <c r="P84" i="4"/>
  <c r="K84" i="4"/>
  <c r="O820" i="4"/>
  <c r="K820" i="4" s="1"/>
  <c r="P820" i="4" s="1"/>
  <c r="K65" i="4"/>
  <c r="P65" i="4"/>
  <c r="K908" i="4"/>
  <c r="P908" i="4"/>
  <c r="P1208" i="4"/>
  <c r="K1208" i="4"/>
  <c r="K64" i="4"/>
  <c r="P64" i="4"/>
  <c r="O749" i="4"/>
  <c r="K749" i="4" s="1"/>
  <c r="P749" i="4" s="1"/>
  <c r="K107" i="4"/>
  <c r="P107" i="4"/>
  <c r="M1450" i="4"/>
  <c r="P112" i="4"/>
  <c r="K112" i="4"/>
  <c r="K451" i="4"/>
  <c r="O968" i="4"/>
  <c r="K968" i="4" s="1"/>
  <c r="P968" i="4" s="1"/>
  <c r="O268" i="4"/>
  <c r="K268" i="4" s="1"/>
  <c r="P268" i="4" s="1"/>
  <c r="K1046" i="4"/>
  <c r="P1046" i="4"/>
  <c r="K794" i="4"/>
  <c r="K333" i="4"/>
  <c r="O332" i="4"/>
  <c r="P110" i="4"/>
  <c r="K110" i="4"/>
  <c r="K415" i="4"/>
  <c r="O413" i="4"/>
  <c r="M1429" i="4"/>
  <c r="K1431" i="4"/>
  <c r="P1431" i="4" s="1"/>
  <c r="K229" i="4"/>
  <c r="P229" i="4" s="1"/>
  <c r="O227" i="4"/>
  <c r="K346" i="4"/>
  <c r="P132" i="4"/>
  <c r="K132" i="4"/>
  <c r="K87" i="4"/>
  <c r="P87" i="4"/>
  <c r="O777" i="4"/>
  <c r="K1076" i="4"/>
  <c r="P1076" i="4"/>
  <c r="O932" i="4"/>
  <c r="K932" i="4" s="1"/>
  <c r="P932" i="4" s="1"/>
  <c r="K125" i="4"/>
  <c r="P125" i="4"/>
  <c r="O1335" i="4"/>
  <c r="P122" i="4"/>
  <c r="K122" i="4"/>
  <c r="O19" i="4"/>
  <c r="K19" i="4" s="1"/>
  <c r="P98" i="4"/>
  <c r="K98" i="4"/>
  <c r="O1458" i="4"/>
  <c r="P69" i="4"/>
  <c r="K69" i="4"/>
  <c r="K113" i="4"/>
  <c r="P113" i="4"/>
  <c r="K108" i="4"/>
  <c r="P108" i="4"/>
  <c r="P977" i="4"/>
  <c r="K977" i="4"/>
  <c r="O1041" i="4"/>
  <c r="K1041" i="4" s="1"/>
  <c r="P1041" i="4" s="1"/>
  <c r="O947" i="4"/>
  <c r="K947" i="4" s="1"/>
  <c r="P947" i="4" s="1"/>
  <c r="K62" i="4"/>
  <c r="P62" i="4"/>
  <c r="K652" i="4"/>
  <c r="O651" i="4"/>
  <c r="O933" i="4"/>
  <c r="K933" i="4" s="1"/>
  <c r="P933" i="4" s="1"/>
  <c r="K380" i="4"/>
  <c r="O379" i="4"/>
  <c r="O314" i="4"/>
  <c r="K314" i="4" s="1"/>
  <c r="P314" i="4" s="1"/>
  <c r="K90" i="4"/>
  <c r="P90" i="4"/>
  <c r="K666" i="4"/>
  <c r="P666" i="4" s="1"/>
  <c r="O664" i="4"/>
  <c r="K123" i="4"/>
  <c r="P123" i="4"/>
  <c r="O375" i="4"/>
  <c r="K376" i="4"/>
  <c r="K1534" i="4"/>
  <c r="O784" i="4"/>
  <c r="K784" i="4" s="1"/>
  <c r="P784" i="4" s="1"/>
  <c r="K982" i="4"/>
  <c r="P982" i="4"/>
  <c r="O20" i="4"/>
  <c r="K20" i="4" s="1"/>
  <c r="K1369" i="4"/>
  <c r="O1368" i="4"/>
  <c r="K86" i="4"/>
  <c r="P86" i="4"/>
  <c r="P77" i="4"/>
  <c r="K77" i="4"/>
  <c r="O396" i="4"/>
  <c r="K396" i="4" s="1"/>
  <c r="P396" i="4" s="1"/>
  <c r="K141" i="4"/>
  <c r="P141" i="4" s="1"/>
  <c r="O140" i="4"/>
  <c r="K140" i="4" s="1"/>
  <c r="P140" i="4" s="1"/>
  <c r="O858" i="4"/>
  <c r="K858" i="4" s="1"/>
  <c r="P858" i="4" s="1"/>
  <c r="K433" i="4"/>
  <c r="O431" i="4"/>
  <c r="P67" i="4"/>
  <c r="K67" i="4"/>
  <c r="O27" i="4"/>
  <c r="K27" i="4" s="1"/>
  <c r="P27" i="4" s="1"/>
  <c r="P72" i="4"/>
  <c r="K72" i="4"/>
  <c r="M664" i="4"/>
  <c r="K665" i="4"/>
  <c r="K89" i="4"/>
  <c r="P89" i="4"/>
  <c r="K97" i="4"/>
  <c r="P97" i="4"/>
  <c r="K509" i="4"/>
  <c r="O40" i="4"/>
  <c r="K40" i="4" s="1"/>
  <c r="P40" i="4" s="1"/>
  <c r="O38" i="4"/>
  <c r="K38" i="4" s="1"/>
  <c r="P38" i="4" s="1"/>
  <c r="P63" i="4"/>
  <c r="K63" i="4"/>
  <c r="K163" i="4"/>
  <c r="O159" i="4"/>
  <c r="K74" i="4"/>
  <c r="P74" i="4"/>
  <c r="K682" i="4"/>
  <c r="P68" i="4"/>
  <c r="K68" i="4"/>
  <c r="K96" i="4"/>
  <c r="P96" i="4"/>
  <c r="K265" i="4"/>
  <c r="K22" i="4"/>
  <c r="P81" i="4"/>
  <c r="K81" i="4"/>
  <c r="P88" i="4"/>
  <c r="K88" i="4"/>
  <c r="K846" i="4"/>
  <c r="O1464" i="4"/>
  <c r="O429" i="4"/>
  <c r="O577" i="4"/>
  <c r="K577" i="4" s="1"/>
  <c r="P577" i="4" s="1"/>
  <c r="O26" i="4"/>
  <c r="K26" i="4" s="1"/>
  <c r="O339" i="4"/>
  <c r="O788" i="4"/>
  <c r="O463" i="4"/>
  <c r="K463" i="4" s="1"/>
  <c r="P463" i="4" s="1"/>
  <c r="O203" i="4"/>
  <c r="O612" i="4"/>
  <c r="O483" i="4"/>
  <c r="K483" i="4" s="1"/>
  <c r="P483" i="4" s="1"/>
  <c r="O1378" i="4"/>
  <c r="K1378" i="4" s="1"/>
  <c r="P1378" i="4" s="1"/>
  <c r="O584" i="4"/>
  <c r="K584" i="4" s="1"/>
  <c r="P584" i="4" s="1"/>
  <c r="O677" i="4"/>
  <c r="K677" i="4" s="1"/>
  <c r="P677" i="4" s="1"/>
  <c r="O1454" i="4"/>
  <c r="O1480" i="4"/>
  <c r="O1404" i="4"/>
  <c r="O390" i="4"/>
  <c r="K390" i="4" s="1"/>
  <c r="P390" i="4" s="1"/>
  <c r="O251" i="4"/>
  <c r="O481" i="4"/>
  <c r="O206" i="4"/>
  <c r="K206" i="4" s="1"/>
  <c r="P206" i="4" s="1"/>
  <c r="O1426" i="4"/>
  <c r="O772" i="4"/>
  <c r="O124" i="4"/>
  <c r="O319" i="4"/>
  <c r="O211" i="4"/>
  <c r="K211" i="4" s="1"/>
  <c r="P211" i="4" s="1"/>
  <c r="O1446" i="4"/>
  <c r="O50" i="4"/>
  <c r="O494" i="4"/>
  <c r="K494" i="4" s="1"/>
  <c r="P494" i="4" s="1"/>
  <c r="K1426" i="4" l="1"/>
  <c r="O1425" i="4"/>
  <c r="O1531" i="4"/>
  <c r="P1396" i="4"/>
  <c r="K1395" i="4"/>
  <c r="P1395" i="4" s="1"/>
  <c r="O1342" i="4"/>
  <c r="K1343" i="4"/>
  <c r="K1310" i="4"/>
  <c r="O1309" i="4"/>
  <c r="K1294" i="4"/>
  <c r="O1293" i="4"/>
  <c r="O1386" i="4"/>
  <c r="K1386" i="4" s="1"/>
  <c r="P1386" i="4" s="1"/>
  <c r="O1538" i="4"/>
  <c r="O1488" i="4"/>
  <c r="K1488" i="4" s="1"/>
  <c r="P1488" i="4" s="1"/>
  <c r="P1351" i="4"/>
  <c r="K1350" i="4"/>
  <c r="P1350" i="4" s="1"/>
  <c r="K1337" i="4"/>
  <c r="P1337" i="4" s="1"/>
  <c r="P1338" i="4"/>
  <c r="O679" i="4"/>
  <c r="K227" i="4"/>
  <c r="P227" i="4" s="1"/>
  <c r="O813" i="4"/>
  <c r="O367" i="4"/>
  <c r="O499" i="4"/>
  <c r="K499" i="4" s="1"/>
  <c r="P499" i="4" s="1"/>
  <c r="K1446" i="4"/>
  <c r="O1440" i="4"/>
  <c r="O16" i="4"/>
  <c r="K16" i="4" s="1"/>
  <c r="P16" i="4" s="1"/>
  <c r="O608" i="4"/>
  <c r="K608" i="4" s="1"/>
  <c r="P608" i="4" s="1"/>
  <c r="O773" i="4"/>
  <c r="K773" i="4" s="1"/>
  <c r="P773" i="4" s="1"/>
  <c r="O393" i="4"/>
  <c r="K1454" i="4"/>
  <c r="O1453" i="4"/>
  <c r="K203" i="4"/>
  <c r="K339" i="4"/>
  <c r="O353" i="4"/>
  <c r="O128" i="4"/>
  <c r="K429" i="4"/>
  <c r="O428" i="4"/>
  <c r="K1464" i="4"/>
  <c r="O1463" i="4"/>
  <c r="P665" i="4"/>
  <c r="K664" i="4"/>
  <c r="P664" i="4" s="1"/>
  <c r="M1449" i="4"/>
  <c r="K1450" i="4"/>
  <c r="M365" i="4"/>
  <c r="K366" i="4"/>
  <c r="P460" i="4"/>
  <c r="K459" i="4"/>
  <c r="P459" i="4" s="1"/>
  <c r="P248" i="4"/>
  <c r="K247" i="4"/>
  <c r="P247" i="4" s="1"/>
  <c r="O488" i="4"/>
  <c r="P810" i="4"/>
  <c r="K319" i="4"/>
  <c r="O318" i="4"/>
  <c r="O455" i="4"/>
  <c r="O1485" i="4"/>
  <c r="P433" i="4"/>
  <c r="K431" i="4"/>
  <c r="P431" i="4" s="1"/>
  <c r="P216" i="4"/>
  <c r="K214" i="4"/>
  <c r="P214" i="4" s="1"/>
  <c r="P491" i="4"/>
  <c r="K488" i="4"/>
  <c r="P488" i="4" s="1"/>
  <c r="K618" i="4"/>
  <c r="P618" i="4" s="1"/>
  <c r="P619" i="4"/>
  <c r="P385" i="4"/>
  <c r="O1325" i="4"/>
  <c r="K124" i="4"/>
  <c r="K120" i="4" s="1"/>
  <c r="P120" i="4" s="1"/>
  <c r="P124" i="4"/>
  <c r="O407" i="4"/>
  <c r="O105" i="4"/>
  <c r="O625" i="4"/>
  <c r="P376" i="4"/>
  <c r="K375" i="4"/>
  <c r="P375" i="4" s="1"/>
  <c r="K379" i="4"/>
  <c r="P379" i="4" s="1"/>
  <c r="P380" i="4"/>
  <c r="P652" i="4"/>
  <c r="K651" i="4"/>
  <c r="P651" i="4" s="1"/>
  <c r="O1330" i="4"/>
  <c r="K1335" i="4"/>
  <c r="O775" i="4"/>
  <c r="K777" i="4"/>
  <c r="P370" i="4"/>
  <c r="K369" i="4"/>
  <c r="P369" i="4" s="1"/>
  <c r="K658" i="4"/>
  <c r="P658" i="4" s="1"/>
  <c r="P659" i="4"/>
  <c r="O574" i="4"/>
  <c r="O782" i="4"/>
  <c r="O579" i="4"/>
  <c r="O669" i="4"/>
  <c r="O592" i="4"/>
  <c r="K592" i="4" s="1"/>
  <c r="P592" i="4" s="1"/>
  <c r="K1427" i="4"/>
  <c r="P1427" i="4" s="1"/>
  <c r="O795" i="4"/>
  <c r="O106" i="4"/>
  <c r="O262" i="4"/>
  <c r="O414" i="4"/>
  <c r="K414" i="4" s="1"/>
  <c r="P414" i="4" s="1"/>
  <c r="K1368" i="4"/>
  <c r="P1368" i="4" s="1"/>
  <c r="P1369" i="4"/>
  <c r="K1531" i="4"/>
  <c r="P1531" i="4" s="1"/>
  <c r="P1534" i="4"/>
  <c r="K1458" i="4"/>
  <c r="O1456" i="4"/>
  <c r="P346" i="4"/>
  <c r="P794" i="4"/>
  <c r="P451" i="4"/>
  <c r="K322" i="4"/>
  <c r="P322" i="4" s="1"/>
  <c r="P323" i="4"/>
  <c r="P405" i="4"/>
  <c r="P765" i="4"/>
  <c r="K762" i="4"/>
  <c r="P762" i="4" s="1"/>
  <c r="O387" i="4"/>
  <c r="O225" i="4"/>
  <c r="O196" i="4"/>
  <c r="O591" i="4"/>
  <c r="O1321" i="4"/>
  <c r="O340" i="4"/>
  <c r="K340" i="4" s="1"/>
  <c r="P340" i="4" s="1"/>
  <c r="O210" i="4"/>
  <c r="K210" i="4" s="1"/>
  <c r="P210" i="4" s="1"/>
  <c r="O272" i="4"/>
  <c r="O609" i="4"/>
  <c r="O811" i="4"/>
  <c r="K772" i="4"/>
  <c r="K481" i="4"/>
  <c r="O480" i="4"/>
  <c r="K251" i="4"/>
  <c r="O250" i="4"/>
  <c r="K1404" i="4"/>
  <c r="O1403" i="4"/>
  <c r="K1480" i="4"/>
  <c r="O1479" i="4"/>
  <c r="K612" i="4"/>
  <c r="O611" i="4"/>
  <c r="K788" i="4"/>
  <c r="O787" i="4"/>
  <c r="O1305" i="4"/>
  <c r="O312" i="4"/>
  <c r="O498" i="4"/>
  <c r="K498" i="4" s="1"/>
  <c r="P498" i="4" s="1"/>
  <c r="O120" i="4"/>
  <c r="S120" i="4" s="1"/>
  <c r="P415" i="4"/>
  <c r="K413" i="4"/>
  <c r="P413" i="4" s="1"/>
  <c r="P333" i="4"/>
  <c r="K332" i="4"/>
  <c r="P332" i="4" s="1"/>
  <c r="O459" i="4"/>
  <c r="K1385" i="4"/>
  <c r="K698" i="4"/>
  <c r="P698" i="4" s="1"/>
  <c r="P1357" i="4"/>
  <c r="K1356" i="4"/>
  <c r="P1356" i="4" s="1"/>
  <c r="P575" i="4"/>
  <c r="K574" i="4"/>
  <c r="P574" i="4" s="1"/>
  <c r="P783" i="4"/>
  <c r="K782" i="4"/>
  <c r="P782" i="4" s="1"/>
  <c r="P799" i="4"/>
  <c r="K798" i="4"/>
  <c r="P798" i="4" s="1"/>
  <c r="P155" i="4"/>
  <c r="K153" i="4"/>
  <c r="P153" i="4" s="1"/>
  <c r="P581" i="4"/>
  <c r="K579" i="4"/>
  <c r="P579" i="4" s="1"/>
  <c r="P1430" i="4"/>
  <c r="P1429" i="4" s="1"/>
  <c r="K1429" i="4"/>
  <c r="P670" i="4"/>
  <c r="K669" i="4"/>
  <c r="P669" i="4" s="1"/>
  <c r="P509" i="4"/>
  <c r="P265" i="4"/>
  <c r="K159" i="4"/>
  <c r="P159" i="4" s="1"/>
  <c r="P163" i="4"/>
  <c r="P682" i="4"/>
  <c r="K50" i="4"/>
  <c r="O29" i="4"/>
  <c r="P846" i="4"/>
  <c r="K813" i="4"/>
  <c r="P813" i="4" s="1"/>
  <c r="O1377" i="4" l="1"/>
  <c r="P1426" i="4"/>
  <c r="K1425" i="4"/>
  <c r="P1425" i="4" s="1"/>
  <c r="M13" i="4"/>
  <c r="K13" i="4" s="1"/>
  <c r="P1294" i="4"/>
  <c r="K1293" i="4"/>
  <c r="P1293" i="4" s="1"/>
  <c r="K1342" i="4"/>
  <c r="P1342" i="4" s="1"/>
  <c r="P1343" i="4"/>
  <c r="K1309" i="4"/>
  <c r="P1309" i="4" s="1"/>
  <c r="P1310" i="4"/>
  <c r="O1537" i="4"/>
  <c r="K1538" i="4"/>
  <c r="O15" i="4"/>
  <c r="O771" i="4"/>
  <c r="O338" i="4"/>
  <c r="K1377" i="4"/>
  <c r="P1377" i="4" s="1"/>
  <c r="P1385" i="4"/>
  <c r="K1305" i="4"/>
  <c r="O1299" i="4"/>
  <c r="S1297" i="4" s="1"/>
  <c r="K811" i="4"/>
  <c r="O809" i="4"/>
  <c r="K272" i="4"/>
  <c r="O270" i="4"/>
  <c r="K591" i="4"/>
  <c r="O589" i="4"/>
  <c r="K225" i="4"/>
  <c r="O223" i="4"/>
  <c r="K262" i="4"/>
  <c r="O257" i="4"/>
  <c r="K795" i="4"/>
  <c r="O793" i="4"/>
  <c r="K1330" i="4"/>
  <c r="P1330" i="4" s="1"/>
  <c r="P1335" i="4"/>
  <c r="P1450" i="4"/>
  <c r="K1449" i="4"/>
  <c r="P1449" i="4" s="1"/>
  <c r="P128" i="4"/>
  <c r="K128" i="4"/>
  <c r="K127" i="4" s="1"/>
  <c r="P127" i="4" s="1"/>
  <c r="O127" i="4"/>
  <c r="K338" i="4"/>
  <c r="P338" i="4" s="1"/>
  <c r="P339" i="4"/>
  <c r="K611" i="4"/>
  <c r="P611" i="4" s="1"/>
  <c r="P612" i="4"/>
  <c r="P1458" i="4"/>
  <c r="K1456" i="4"/>
  <c r="P1456" i="4" s="1"/>
  <c r="K407" i="4"/>
  <c r="O403" i="4"/>
  <c r="P1464" i="4"/>
  <c r="K1463" i="4"/>
  <c r="P1463" i="4" s="1"/>
  <c r="P1454" i="4"/>
  <c r="K1453" i="4"/>
  <c r="P1453" i="4" s="1"/>
  <c r="K312" i="4"/>
  <c r="O311" i="4"/>
  <c r="K609" i="4"/>
  <c r="O607" i="4"/>
  <c r="O1312" i="4"/>
  <c r="K1321" i="4"/>
  <c r="K196" i="4"/>
  <c r="O195" i="4"/>
  <c r="K387" i="4"/>
  <c r="O383" i="4"/>
  <c r="P106" i="4"/>
  <c r="K106" i="4"/>
  <c r="P777" i="4"/>
  <c r="K775" i="4"/>
  <c r="P775" i="4" s="1"/>
  <c r="P319" i="4"/>
  <c r="K318" i="4"/>
  <c r="P318" i="4" s="1"/>
  <c r="P366" i="4"/>
  <c r="K353" i="4"/>
  <c r="O345" i="4"/>
  <c r="O201" i="4"/>
  <c r="K393" i="4"/>
  <c r="O392" i="4"/>
  <c r="K367" i="4"/>
  <c r="P367" i="4" s="1"/>
  <c r="O365" i="4"/>
  <c r="P1404" i="4"/>
  <c r="K1403" i="4"/>
  <c r="P1403" i="4" s="1"/>
  <c r="P481" i="4"/>
  <c r="K480" i="4"/>
  <c r="P480" i="4" s="1"/>
  <c r="K625" i="4"/>
  <c r="O624" i="4"/>
  <c r="K1325" i="4"/>
  <c r="O1324" i="4"/>
  <c r="K1485" i="4"/>
  <c r="O1482" i="4"/>
  <c r="K15" i="4"/>
  <c r="P15" i="4" s="1"/>
  <c r="K679" i="4"/>
  <c r="P679" i="4" s="1"/>
  <c r="P788" i="4"/>
  <c r="K787" i="4"/>
  <c r="P787" i="4" s="1"/>
  <c r="P1480" i="4"/>
  <c r="K1479" i="4"/>
  <c r="P1479" i="4" s="1"/>
  <c r="P251" i="4"/>
  <c r="K250" i="4"/>
  <c r="P250" i="4" s="1"/>
  <c r="K771" i="4"/>
  <c r="P771" i="4" s="1"/>
  <c r="P772" i="4"/>
  <c r="P105" i="4"/>
  <c r="K105" i="4"/>
  <c r="O102" i="4"/>
  <c r="K455" i="4"/>
  <c r="O450" i="4"/>
  <c r="K428" i="4"/>
  <c r="P428" i="4" s="1"/>
  <c r="P429" i="4"/>
  <c r="P203" i="4"/>
  <c r="K201" i="4"/>
  <c r="P201" i="4" s="1"/>
  <c r="P1446" i="4"/>
  <c r="K1440" i="4"/>
  <c r="P1440" i="4" s="1"/>
  <c r="P50" i="4"/>
  <c r="K29" i="4"/>
  <c r="P29" i="4" s="1"/>
  <c r="K1537" i="4" l="1"/>
  <c r="P1537" i="4" s="1"/>
  <c r="P1538" i="4"/>
  <c r="P1325" i="4"/>
  <c r="K1324" i="4"/>
  <c r="P1324" i="4" s="1"/>
  <c r="K102" i="4"/>
  <c r="P102" i="4" s="1"/>
  <c r="K365" i="4"/>
  <c r="P365" i="4" s="1"/>
  <c r="P387" i="4"/>
  <c r="K383" i="4"/>
  <c r="P383" i="4" s="1"/>
  <c r="P312" i="4"/>
  <c r="K311" i="4"/>
  <c r="P311" i="4" s="1"/>
  <c r="P795" i="4"/>
  <c r="K793" i="4"/>
  <c r="P793" i="4" s="1"/>
  <c r="P225" i="4"/>
  <c r="K223" i="4"/>
  <c r="P223" i="4" s="1"/>
  <c r="K1299" i="4"/>
  <c r="P1299" i="4" s="1"/>
  <c r="P1305" i="4"/>
  <c r="P455" i="4"/>
  <c r="K450" i="4"/>
  <c r="P450" i="4" s="1"/>
  <c r="P353" i="4"/>
  <c r="K345" i="4"/>
  <c r="P345" i="4" s="1"/>
  <c r="K195" i="4"/>
  <c r="P195" i="4" s="1"/>
  <c r="P196" i="4"/>
  <c r="P609" i="4"/>
  <c r="K607" i="4"/>
  <c r="P607" i="4" s="1"/>
  <c r="P407" i="4"/>
  <c r="K403" i="4"/>
  <c r="P403" i="4" s="1"/>
  <c r="P272" i="4"/>
  <c r="K270" i="4"/>
  <c r="P270" i="4" s="1"/>
  <c r="P1485" i="4"/>
  <c r="P1482" i="4" s="1"/>
  <c r="K1482" i="4"/>
  <c r="P625" i="4"/>
  <c r="K624" i="4"/>
  <c r="P624" i="4" s="1"/>
  <c r="P393" i="4"/>
  <c r="K392" i="4"/>
  <c r="P392" i="4" s="1"/>
  <c r="K1312" i="4"/>
  <c r="P1312" i="4" s="1"/>
  <c r="P1321" i="4"/>
  <c r="P262" i="4"/>
  <c r="K257" i="4"/>
  <c r="P257" i="4" s="1"/>
  <c r="P591" i="4"/>
  <c r="K589" i="4"/>
  <c r="P589" i="4" s="1"/>
  <c r="P811" i="4"/>
  <c r="K809" i="4"/>
  <c r="P809" i="4" s="1"/>
  <c r="P13" i="4"/>
  <c r="O497" i="4" l="1"/>
  <c r="K501" i="4"/>
  <c r="P501" i="4" s="1"/>
  <c r="K497" i="4" l="1"/>
  <c r="P497" i="4" s="1"/>
</calcChain>
</file>

<file path=xl/sharedStrings.xml><?xml version="1.0" encoding="utf-8"?>
<sst xmlns="http://schemas.openxmlformats.org/spreadsheetml/2006/main" count="7176" uniqueCount="2730">
  <si>
    <t>Раздел 1. Перечень многоквартирных домов, в отношении которых планируется проведение капитального ремонта общего имущества</t>
  </si>
  <si>
    <t>за счет средств Фонда содействия реформированию ЖКХ</t>
  </si>
  <si>
    <t xml:space="preserve">за счет средств областного бюджета </t>
  </si>
  <si>
    <t>2. Вяземское городское поселение Вяземского района Смоленской области</t>
  </si>
  <si>
    <t>Итого по Кармановскому сельскому поселению Гагаринского района Смоленской области</t>
  </si>
  <si>
    <t>Итого по Дорогобужскому городскому поселению Дорогобужского района Смоленской области</t>
  </si>
  <si>
    <t>Итого по Верхнеднепровскому городскому поселению Дорогобужского района Смоленской области</t>
  </si>
  <si>
    <t>за счет средств местного бюджета</t>
  </si>
  <si>
    <t>нежилых</t>
  </si>
  <si>
    <t>жилых</t>
  </si>
  <si>
    <t>№ п/п</t>
  </si>
  <si>
    <t>Год</t>
  </si>
  <si>
    <t>Материал стен</t>
  </si>
  <si>
    <t>Количество этажей</t>
  </si>
  <si>
    <t>Количество подъездов</t>
  </si>
  <si>
    <t>Стоимость капитального ремонта</t>
  </si>
  <si>
    <t>Плановая дата завершения работ</t>
  </si>
  <si>
    <t>ввода в эксплуатацию</t>
  </si>
  <si>
    <t>за счет средств собственников помещений в МКД</t>
  </si>
  <si>
    <t>руб.</t>
  </si>
  <si>
    <t>кирпич</t>
  </si>
  <si>
    <t>х</t>
  </si>
  <si>
    <t>панели</t>
  </si>
  <si>
    <t>Общая площадь МКД, всего</t>
  </si>
  <si>
    <t>всего</t>
  </si>
  <si>
    <t>Площадь помещений МКД</t>
  </si>
  <si>
    <t>в том числе</t>
  </si>
  <si>
    <t>завершения последнего капитального ремонта</t>
  </si>
  <si>
    <t>Предельная стоимость капитального ремонта 
1 кв. м общей площади помещений МКД</t>
  </si>
  <si>
    <t>Удельная стоимость капитального ремонта 
1 кв. м общей площади помещений МКД</t>
  </si>
  <si>
    <t>Итого по Смоленской области</t>
  </si>
  <si>
    <t xml:space="preserve">Адрес многоквартирного дома 
(далее - МКД)                                     </t>
  </si>
  <si>
    <t>кв. м</t>
  </si>
  <si>
    <t>руб./кв. м</t>
  </si>
  <si>
    <t>Г. Вязьма, ул. Кронштадтская, д. 1</t>
  </si>
  <si>
    <t>Г. Вязьма, ул. Парижской Коммуны, д. 8</t>
  </si>
  <si>
    <t>Итого по Гагаринскому городскому поселению Гагаринского района Смоленской области</t>
  </si>
  <si>
    <t>Итого по Духовщинскому городскому поселению Духовщинского района Смоленской области</t>
  </si>
  <si>
    <t>Итого по Ельнинскому городскому поселению Ельнинского района Смоленской области</t>
  </si>
  <si>
    <t>Итого по Кардымовскому городскому поселению Кардымовского района Смоленской области</t>
  </si>
  <si>
    <t>Итого по Краснинскому городскому поселению Краснинского района Смоленской области</t>
  </si>
  <si>
    <t>Итого по Гусинскому сельскому поселению Краснинского района Смоленской области</t>
  </si>
  <si>
    <t>Итого по Монастырщинскому городскому поселению Монастырщинского района Смоленской области</t>
  </si>
  <si>
    <t>Итого по Соболевскому сельскому поселению Монастырщинского района Смоленской области</t>
  </si>
  <si>
    <t>Итого по Высоковскому сельскому поселению Новодугинского района Смоленской области</t>
  </si>
  <si>
    <t>Итого по Стодолищенскому сельскому поселению Починковского района Смоленской области</t>
  </si>
  <si>
    <t>Итого по Остерскому сельскому поселению Рославльского района Смоленской области</t>
  </si>
  <si>
    <t>Итого по Рославльскому городскому поселению Рославльского района Смоленской области</t>
  </si>
  <si>
    <t>Итого по Екимовичскому сельскому поселению Рославльского района Смоленской области</t>
  </si>
  <si>
    <t>Итого по Чистиковскому сельскому поселению Руднянского района Смоленской области</t>
  </si>
  <si>
    <t>Итого по Сафоновскому городскому поселению Сафоновского района Смоленской области</t>
  </si>
  <si>
    <t>Итого по Беленинскому сельскому поселению Сафоновского района Смоленской области</t>
  </si>
  <si>
    <t>Итого по Вышегорскому сельскому поселению Сафоновского района Смоленской области</t>
  </si>
  <si>
    <t>Итого по Вадинскому сельскому поселению Сафоновского района Смоленской области</t>
  </si>
  <si>
    <t>Итого по Николо-Погореловскому сельскому поселению Сафоновского района Смоленской области</t>
  </si>
  <si>
    <t>Итого по городу Смоленску</t>
  </si>
  <si>
    <t>Итого по Катынскому сельскому поселению Смоленского района Смоленской области</t>
  </si>
  <si>
    <t>Итого по Стабенскому сельскому поселению Смоленского района Смоленской области</t>
  </si>
  <si>
    <t>Итого по Талашкинскому сельскому поселению Смоленского района Смоленской области</t>
  </si>
  <si>
    <t>Итого по Сычевскому городскому поселению Сычевского района Смоленской области</t>
  </si>
  <si>
    <t>Итого по Мальцевскому сельскому поселению Сычевского района Смоленской области</t>
  </si>
  <si>
    <t>Итого по Темкинскому сельскому поселению Темкинского района Смоленской области</t>
  </si>
  <si>
    <t>Итого по Хиславичскому городскому поселению Хиславичского района Смоленской области</t>
  </si>
  <si>
    <t>Итого по Холм-Жирковскому городскому поселению Холм-Жирковского района Смоленской области</t>
  </si>
  <si>
    <t>Итого по Первомайскому сельскому поселению Шумячского района Смоленской области</t>
  </si>
  <si>
    <t>Итого по Суетовскому сельскому поселению Ярцевского района Смоленской области</t>
  </si>
  <si>
    <t>Итого по Михейковскому сельскому поселению Ярцевского района Смоленской области</t>
  </si>
  <si>
    <t>Итого по Титовщинскому сельскому поселению Демидовского района Смоленской области</t>
  </si>
  <si>
    <t>Итого по Вяземскому городскому поселению Вяземского района Смоленской области</t>
  </si>
  <si>
    <t>Итого по Семлевскому сельскому поселению Вяземского района Смоленской области</t>
  </si>
  <si>
    <t>Итого по Степаниковскому сельскому поселению Вяземского района Смоленской области</t>
  </si>
  <si>
    <t>Итого по муниципальному образованию «город Десногорск» Смоленской области</t>
  </si>
  <si>
    <t>Итого по Демидовскому городскому поселению Демидовского района Смоленской области</t>
  </si>
  <si>
    <t>Итого по Андрейковскому сельскому поселению Вяземского района Смоленской области</t>
  </si>
  <si>
    <t>Итого по Глинковскому сельскому поселению Глинковского района Смоленской области</t>
  </si>
  <si>
    <t>Итого по Угранскому сельскому поселению Угранского района Смоленской области</t>
  </si>
  <si>
    <t>Итого по Мерлинскому сельскому поселению Краснинского района Смоленской области</t>
  </si>
  <si>
    <t>Итого по Барановскому сельскому поселению Сафоновского района Смоленской области</t>
  </si>
  <si>
    <t>Итого по Гагаринскому сельскому поселению Гагаринского района Смоленской области</t>
  </si>
  <si>
    <t>Итого по Воргинскому сельскому поселению Ершичского района Смоленской области</t>
  </si>
  <si>
    <t>3. Андрейковское сельское поселение Вяземского района Смоленской области</t>
  </si>
  <si>
    <t>Итого по Озерненскому городскому поселению Духовщинского района Смоленской области</t>
  </si>
  <si>
    <t>Итого по Корохоткинскому сельскому поселению Смоленского района Смоленской области</t>
  </si>
  <si>
    <t>Итого по Ленинскому сельскому поселению Починковского района Смоленской области</t>
  </si>
  <si>
    <t>Итого по Любавичскому сельскому поселению Руднянского района Смоленской области</t>
  </si>
  <si>
    <t>Итого по Булгаковскому сельскому поселению Духовщинского района Смоленской области</t>
  </si>
  <si>
    <t>1. Муниципальное образование Велижское городское поселение</t>
  </si>
  <si>
    <t xml:space="preserve">Итого по муниципальному образованию Велижское городское поселение </t>
  </si>
  <si>
    <t xml:space="preserve">Итого по Ярцевскому городскому поселению Ярцевского района Смоленской области </t>
  </si>
  <si>
    <t>Итого по Козинскому сельскому поселению Смоленского района Смоленской области</t>
  </si>
  <si>
    <t>Итого по Сметанинскому сельскому поселению Смоленского района Смоленской области</t>
  </si>
  <si>
    <t>Итого по Починковскому городскому поселению Починковского района Смоленской области</t>
  </si>
  <si>
    <t>Г. Вязьма, ул. Ленина, д. 65</t>
  </si>
  <si>
    <t>ж/б панель</t>
  </si>
  <si>
    <t>12.2023</t>
  </si>
  <si>
    <t>12.2024</t>
  </si>
  <si>
    <t>12.2025</t>
  </si>
  <si>
    <t>Г. Вязьма, мкрн. Березы, д. 15</t>
  </si>
  <si>
    <t>Г. Вязьма, ул. 25 Октября, д. 26</t>
  </si>
  <si>
    <t>Г. Вязьма, ул. 25 Октября, д. 28</t>
  </si>
  <si>
    <t>Г. Вязьма, ул. 25 Октября, д. 30</t>
  </si>
  <si>
    <t>Г. Вязьма, ул. Бауманская, д. 4</t>
  </si>
  <si>
    <t>Г. Вязьма, ул. Бауманская, д. 8</t>
  </si>
  <si>
    <t>Г. Вязьма, ул. Дзержинского, д. 6а</t>
  </si>
  <si>
    <t>Г. Вязьма, ул. Космонавтов, д. 10</t>
  </si>
  <si>
    <t>Г. Вязьма, ул. Космонавтов, д. 6</t>
  </si>
  <si>
    <t>Г. Вязьма, ул. Космонавтов, д. 8</t>
  </si>
  <si>
    <t>Г. Вязьма, ул. Красноармейское шоссе, д. 1</t>
  </si>
  <si>
    <t>Г. Вязьма, ул. Красноармейское шоссе, д. 5а</t>
  </si>
  <si>
    <t>Г. Вязьма, ул. Кронштадтская, д. 2</t>
  </si>
  <si>
    <t>Г. Вязьма, ул. Ленина, д. 10</t>
  </si>
  <si>
    <t>Г. Вязьма, ул. Ленина, д. 31</t>
  </si>
  <si>
    <t>Г. Вязьма, ул. Ленина, д. 33</t>
  </si>
  <si>
    <t>Г. Вязьма, ул. Машинистов, д. 13</t>
  </si>
  <si>
    <t>Г. Вязьма, ул. Молодежная, д. 11</t>
  </si>
  <si>
    <t>Г. Вязьма, ул. Молодежная, д. 13</t>
  </si>
  <si>
    <t>Г. Вязьма, ул. Молодежная, д. 15</t>
  </si>
  <si>
    <t>Г. Вязьма, ул. Молодежная, д. 5</t>
  </si>
  <si>
    <t>Г. Вязьма, ул. Молодежная, д. 7</t>
  </si>
  <si>
    <t>Г. Вязьма, ул. Молодежная, д. 9</t>
  </si>
  <si>
    <t>Г. Вязьма, ул. Московская, д. 9</t>
  </si>
  <si>
    <t>Г. Вязьма, ул. Московская, д. 10</t>
  </si>
  <si>
    <t>Г. Вязьма, ул. Парижской Коммуны, д. 1</t>
  </si>
  <si>
    <t>Г. Вязьма, ул. Парижской Коммуны, д. 3</t>
  </si>
  <si>
    <t>Г. Вязьма, ул. Покровского, д. 1</t>
  </si>
  <si>
    <t>Г. Вязьма, ул. Полины Осипенко, д. 4а</t>
  </si>
  <si>
    <t>Г. Вязьма, ул. Репина, д. 15</t>
  </si>
  <si>
    <t>Г. Вязьма, ул. Репина, д. 9а</t>
  </si>
  <si>
    <t>Г. Вязьма, ул. Смоленская, д. 10</t>
  </si>
  <si>
    <t>Г. Вязьма, ул. Смоленская, д. 21</t>
  </si>
  <si>
    <t>Г. Вязьма, ул. Смоленская, д. 23</t>
  </si>
  <si>
    <t>Г. Вязьма, ул. Смоленская, д. 6</t>
  </si>
  <si>
    <t>Г. Вязьма, ул. Строителей, д. 18</t>
  </si>
  <si>
    <t>Г. Вязьма, ул. Сычевское шоссе, д. 48</t>
  </si>
  <si>
    <t>Г. Вязьма, ул. Фрунзе, д. 3а</t>
  </si>
  <si>
    <t>Дер. Всеволодкино, д. 39</t>
  </si>
  <si>
    <t>Дер. Относово, ул. Школьная, д. 12</t>
  </si>
  <si>
    <t>Дер. Относово, ул. Школьная, д. 14</t>
  </si>
  <si>
    <t>Дер. Относово, ул. Школьная, д. 16</t>
  </si>
  <si>
    <t>Дер. Относово, ул. Школьная, д. 8</t>
  </si>
  <si>
    <t>Дер. Черное, ул. Советская, д. 6</t>
  </si>
  <si>
    <t>Дер. Черное, ул. Советская, д. 8</t>
  </si>
  <si>
    <t>С. Андрейково, ул. Комсомольская, д. 16</t>
  </si>
  <si>
    <t>С. Андрейково, ул. Садовая, д. 1</t>
  </si>
  <si>
    <t>С. Андрейково, ул. Спортивная, д. 4</t>
  </si>
  <si>
    <t>С. Андрейково, ул. Спортивная, д. 6</t>
  </si>
  <si>
    <t>С. Вяземский, ул. Каретниковой, д. 1</t>
  </si>
  <si>
    <t>С. Вяземский, ул. Каретниковой, д. 3</t>
  </si>
  <si>
    <t>Дер. Кайдаково, ул. Парковая, д. 3</t>
  </si>
  <si>
    <t>Дер. Кайдаково, ул. Парковая, д. 4</t>
  </si>
  <si>
    <t>Дер. Октябрьский, ул. Железнодорожная, д. 4</t>
  </si>
  <si>
    <t>Дер. Октябрьский, ул. Железнодорожная, д. 6</t>
  </si>
  <si>
    <t>Дер. Октябрьский, ул. Железнодорожная, д. 8</t>
  </si>
  <si>
    <t>Дер. Новое Село, ул. Полевая, д. 1</t>
  </si>
  <si>
    <t>Дер. Новое Село, ул. Полевая, д. 2</t>
  </si>
  <si>
    <t>Дер. Новое Село, ул. Полевая, д. 3</t>
  </si>
  <si>
    <t>Дер. Новое Село, ул. Центральная, д. 54</t>
  </si>
  <si>
    <t>Дер. Новое Село, ул. Центральная, д. 65</t>
  </si>
  <si>
    <t>Дер. Тюхменево, ул. Карьероуправления, д. 11</t>
  </si>
  <si>
    <t>Дер. Тюхменево, ул. Карьероуправления, д. 12а</t>
  </si>
  <si>
    <t>Дер. Тюхменево, ул. Карьероуправления, д. 14</t>
  </si>
  <si>
    <t>Дер. Тюхменево, ул. Карьероуправления, д. 16</t>
  </si>
  <si>
    <t>Дер. Тюхменево, ул. Карьероуправления, д. 9</t>
  </si>
  <si>
    <t>С. Исаково, ул. Железнодорожная, д. 25</t>
  </si>
  <si>
    <t>С. Новый, ул. 1 мая, д. 2</t>
  </si>
  <si>
    <t>С. Новый, ул. Садовая, д. 3</t>
  </si>
  <si>
    <t>С. Новый, ул. Садовая, д. 5</t>
  </si>
  <si>
    <t>С. Шуйское, ул. Новоселов, д. 1</t>
  </si>
  <si>
    <t>С. Шуйское, ул. Новоселов, д. 2</t>
  </si>
  <si>
    <t>С. Шуйское, ул. Новоселов, д. 3</t>
  </si>
  <si>
    <t>С. Шуйское, ул. Новоселов, д. 4</t>
  </si>
  <si>
    <t>С. Вязьма-Брянская, ул. Рабочая, д. 5</t>
  </si>
  <si>
    <t>Г. Гагарин, пер. Мелиоративный, д. 15</t>
  </si>
  <si>
    <t>Г. Гагарин, пер. Мелиоративный, д. 8</t>
  </si>
  <si>
    <t>Г. Гагарин, пр. Сельхозтехника, д. 4</t>
  </si>
  <si>
    <t>Г. Гагарин, ул. 26 Бакинских комиссаров, д. 7</t>
  </si>
  <si>
    <t>Г. Гагарин, ул. 50 лет ВЛКСМ, д. 4</t>
  </si>
  <si>
    <t>Г. Гагарин, ул. Бахтина, д. 3</t>
  </si>
  <si>
    <t>Г. Гагарин, ул. Бахтина, д. 7</t>
  </si>
  <si>
    <t>Г. Гагарин, ул. Бахтина, д. 7а</t>
  </si>
  <si>
    <t>Г. Гагарин, ул. Гагарина, д. 21/2</t>
  </si>
  <si>
    <t>Г. Гагарин, ул. Гагарина, д. 31</t>
  </si>
  <si>
    <t>Г. Гагарин, ул. Гагарина, д. 33/1</t>
  </si>
  <si>
    <t>Г. Гагарин, ул. Герцена, д. 43</t>
  </si>
  <si>
    <t>Г. Гагарин, ул. Гжатская, д. 88</t>
  </si>
  <si>
    <t>Г. Гагарин, ул. Красноармейская, д. 91</t>
  </si>
  <si>
    <t>Г. Гагарин, ул. Красноармейская, д. 93</t>
  </si>
  <si>
    <t>Г. Гагарин, ул. Ленина, д. 16</t>
  </si>
  <si>
    <t>Г. Гагарин, ул. Ленина, д. 77</t>
  </si>
  <si>
    <t>Г. Гагарин, ул. Матросова, д. 9</t>
  </si>
  <si>
    <t>Г. Гагарин, ул. Молодежная, д. 2</t>
  </si>
  <si>
    <t>Г. Гагарин, ул. Петра Алексеева, д. 1</t>
  </si>
  <si>
    <t>Г. Гагарин, ул. Петра Алексеева, д. 11</t>
  </si>
  <si>
    <t>Г. Гагарин, ул. Петра Алексеева, д. 7</t>
  </si>
  <si>
    <t>Г. Гагарин, ул. Пушная, д. 16</t>
  </si>
  <si>
    <t>Г. Гагарин, ул. Пушная, д. 2</t>
  </si>
  <si>
    <t>Г. Гагарин, ул. Строителей, д. 4</t>
  </si>
  <si>
    <t>Г. Гагарин, ул. Строителей, д. 86</t>
  </si>
  <si>
    <t>Г. Гагарин, ул. Юных космонавтов, д. 10</t>
  </si>
  <si>
    <t>Дер. Клушино, ул. Молодежная, д. 6</t>
  </si>
  <si>
    <t>Дер. Родоманово, ул. Советская, д. 4</t>
  </si>
  <si>
    <t>Дер. Родоманово, ул. Советская, д. 7</t>
  </si>
  <si>
    <t xml:space="preserve">С. Баскаково, ул. Административная, д. 5 </t>
  </si>
  <si>
    <t xml:space="preserve"> бревенчатый</t>
  </si>
  <si>
    <t>С. Карманово, ул. Августовская, д. 23</t>
  </si>
  <si>
    <t>С. Карманово, ул. Пролетарская, д. 12</t>
  </si>
  <si>
    <t>С. Карманово, ул. Пролетарская, д. 3</t>
  </si>
  <si>
    <t>С. Карманово, ул. Советская, д. 50</t>
  </si>
  <si>
    <t>С. Карманово, ул. Советская, д. 50а</t>
  </si>
  <si>
    <t xml:space="preserve">С. Карманово, ул. Торфяников, д. 2 </t>
  </si>
  <si>
    <t>С. Серго-Ивановское, ул. Заводская, д. 11</t>
  </si>
  <si>
    <t>С. Серго-Ивановское, ул. Заводская, д. 14</t>
  </si>
  <si>
    <t>С. Серго-Ивановское, ул. Заводская, д. 15</t>
  </si>
  <si>
    <t>Дер. Покров, ул. Центральная, д. 15</t>
  </si>
  <si>
    <t>Итого по Никольскому сельскому поселению Гагаринского района Смоленской области</t>
  </si>
  <si>
    <t>С. Серго-Ивановское, ул. Заводская, д. 10</t>
  </si>
  <si>
    <t>Г. Гагарин, ул. Молодежная, д. 8</t>
  </si>
  <si>
    <t>-</t>
  </si>
  <si>
    <t>Дер. Центральная Усадьба, ул. Акатовская, д. 23</t>
  </si>
  <si>
    <t>Г. Дорогобуж, ул. Калинина, д. 5</t>
  </si>
  <si>
    <t>Г. Дорогобуж, ул. Калинина, д. 2</t>
  </si>
  <si>
    <t>Г. Дорогобуж, ул. Калинина, д. 12</t>
  </si>
  <si>
    <t>Итого по Алексинскому сельскому поселению Дорогобужского района Смоленской области</t>
  </si>
  <si>
    <t>Итого по Усвятскому сельскому поселению Дорогобужского района Смоленской области</t>
  </si>
  <si>
    <t>Г. Духовщина, ул. Бугаева, д. 70/48</t>
  </si>
  <si>
    <t>Г. Духовщина, ул. Горького, д. 7а</t>
  </si>
  <si>
    <t>Г. Духовщина, ул. Горького, д. 14</t>
  </si>
  <si>
    <t>Г. Духовщина, ул. Горького, д. 8</t>
  </si>
  <si>
    <t>Г. Духовщина, ул. Смоленская, д. 57/13</t>
  </si>
  <si>
    <t>Г. Духовщина, ул. Смоленская, д. 59</t>
  </si>
  <si>
    <t>Г. Духовщина, ул. Смоленская, д. 63</t>
  </si>
  <si>
    <t>Дер. Большое Береснево, ул. Лесная, д. 1</t>
  </si>
  <si>
    <t>Дер. Большое Береснево, ул. Лесная, д. 5</t>
  </si>
  <si>
    <t>Дер. Большое Береснево, ул. Приозерная, д. 8</t>
  </si>
  <si>
    <t>Дер. Большое Береснево, ул. Приозерная, д. 14</t>
  </si>
  <si>
    <t>блоки</t>
  </si>
  <si>
    <t>Г. Ельня, ул. Первомайская, д. 14</t>
  </si>
  <si>
    <t>Г. Ельня, ул. Первомайская, д. 47</t>
  </si>
  <si>
    <t>Г. Ельня, ул. Пролетарская, д. 2</t>
  </si>
  <si>
    <t>Г. Ельня, ул. Смоленский большак, д. 24</t>
  </si>
  <si>
    <t>кирпичные</t>
  </si>
  <si>
    <t>Г. Починок, пер. 2-й Советский, д. 2</t>
  </si>
  <si>
    <t>Г. Починок, пер. 2-й Советский, д. 4</t>
  </si>
  <si>
    <t>Г. Починок, ул. Кирова, д. 7</t>
  </si>
  <si>
    <t>Г. Починок, ул. Красноармейская, д. 15</t>
  </si>
  <si>
    <t>Г. Починок, ул. Красноармейская, д. 19</t>
  </si>
  <si>
    <t>Г. Починок, ул. Советская, д. 3</t>
  </si>
  <si>
    <t>Г. Починок, ул. Советская, д. 5</t>
  </si>
  <si>
    <t>Г. Починок, ул. Советская, д. 61</t>
  </si>
  <si>
    <t>Г. Починок, ул. Советская, д. 63</t>
  </si>
  <si>
    <t>Г. Починок, ул. Терешковой, д. 2</t>
  </si>
  <si>
    <t>Г. Починок, ул. Терешковой, д. 4</t>
  </si>
  <si>
    <t>Г. Починок, ул. Урицкого, д. 47</t>
  </si>
  <si>
    <t>Дер. Галеевка, д. 64</t>
  </si>
  <si>
    <t>дерево</t>
  </si>
  <si>
    <t>Дер. Кирпичный Завод, ул. Лесная, д. 1</t>
  </si>
  <si>
    <t>Дер. Кирпичный Завод, ул. Лесная, д. 2</t>
  </si>
  <si>
    <t>Дер. Кирпичный Завод, ул. Лесная, д. 3</t>
  </si>
  <si>
    <t>Дер. Климщина, д. 68</t>
  </si>
  <si>
    <t>Дер. Мачулы, д. 100</t>
  </si>
  <si>
    <t>Дер. Мачулы, д. 102</t>
  </si>
  <si>
    <t>Дер. Мачулы, д. 104</t>
  </si>
  <si>
    <t>Дер. Мачулы, д. 106</t>
  </si>
  <si>
    <t>Дер. Мачулы, д. 108</t>
  </si>
  <si>
    <t>Дер. Мурыгино, ул. Школьная, д. 34</t>
  </si>
  <si>
    <t>Дер. Мурыгино, ул. Школьная, д. 36</t>
  </si>
  <si>
    <t>Дер. Мурыгино, ул. Школьная, д. 38</t>
  </si>
  <si>
    <t>Дер. Мурыгино, ул. Школьная, д. 40</t>
  </si>
  <si>
    <t>Дер. Мурыгино, ул. Школьная, д. 42</t>
  </si>
  <si>
    <t>Дер. Плоское, д. 33</t>
  </si>
  <si>
    <t>Дер. Рябцево, д. 10</t>
  </si>
  <si>
    <t>Дер. Рябцево, д. 11</t>
  </si>
  <si>
    <t>Дер. Рябцево, д. 12</t>
  </si>
  <si>
    <t>Дер. Рябцево, д. 13</t>
  </si>
  <si>
    <t>Дер. Рябцево, д. 7</t>
  </si>
  <si>
    <t>Дер. Рябцево, д. 8</t>
  </si>
  <si>
    <t>Дер. Рябцево, д. 9</t>
  </si>
  <si>
    <t>Дер. Стригино, д. 1</t>
  </si>
  <si>
    <t>Дер. Стригино, д. 2</t>
  </si>
  <si>
    <t>Дер. Стригино, д. 3</t>
  </si>
  <si>
    <t>Дер. Стригино, д. 4</t>
  </si>
  <si>
    <t>Дер. Стригино, д. 5</t>
  </si>
  <si>
    <t>Дер. Стригино, д. 6</t>
  </si>
  <si>
    <t xml:space="preserve">Дер. Шаталово, д. 1 </t>
  </si>
  <si>
    <t>Пос. Стодолище, пер. 1-й Советский, д. 3</t>
  </si>
  <si>
    <t>Пос. Стодолище, пер. 1-й Советский, д. 4</t>
  </si>
  <si>
    <t>Пос. Стодолище, пер. 2-й Советский, д. 2</t>
  </si>
  <si>
    <t>Пос. Стодолище, пер. 2-й Советский, д. 4</t>
  </si>
  <si>
    <t>Пос. Стодолище, ул. Титова, д. 11</t>
  </si>
  <si>
    <t>Пос. Стодолище, ул. Титова, д. 13</t>
  </si>
  <si>
    <t>Итого по Астапковичскому сельскому поселению Рославльского района Смоленской области</t>
  </si>
  <si>
    <t>Итого по Любовскому сельскому поселению Рославльского района Смоленской области</t>
  </si>
  <si>
    <t>Итого по Перенскому сельскому поселению Рославльского района Смоленской области</t>
  </si>
  <si>
    <t>Г. Рославль, 163 квартал, д. 3</t>
  </si>
  <si>
    <t>Г. Рославль, 163 квартал, д. 7</t>
  </si>
  <si>
    <t>Г. Рославль, мкрн. 15, д. 26</t>
  </si>
  <si>
    <t>Г. Рославль, мкрн. 15, д. 27</t>
  </si>
  <si>
    <t>Г. Рославль, мкрн. 16, д. 1</t>
  </si>
  <si>
    <t>Г. Рославль, мкрн. 16, д. 4</t>
  </si>
  <si>
    <t>Г. Рославль, мкрн. 17, д. 11</t>
  </si>
  <si>
    <t>Г. Рославль, мкрн. 17, д. 12</t>
  </si>
  <si>
    <t>Г. Рославль, пер. 1-й Дачный, д. 4</t>
  </si>
  <si>
    <t>Г. Рославль, пос. Стеклозавода, д. 11а</t>
  </si>
  <si>
    <t>Г. Рославль, пос. ТЭЦ, д. 2</t>
  </si>
  <si>
    <t>Г. Рославль, ул. 2-я Дачная, д. 13а</t>
  </si>
  <si>
    <t>Г. Рославль, ул. Красная, д. 2</t>
  </si>
  <si>
    <t>Г. Рославль, ул. Красноармейская, д. 9а</t>
  </si>
  <si>
    <t>Г. Рославль, ул. Пайтерова, д. 34</t>
  </si>
  <si>
    <t>Г. Рославль, ул. Пролетарская, д. 49а</t>
  </si>
  <si>
    <t>Г. Рославль, ул. Пушкина, д. 2</t>
  </si>
  <si>
    <t>Г. Рославль, ул. Пушкина, д. 87, корпус 1</t>
  </si>
  <si>
    <t>Г. Рославль, ул. Пушкина, д. 87, корпус 2</t>
  </si>
  <si>
    <t>Г. Рославль, ул. Товарная, д. 9</t>
  </si>
  <si>
    <t>Г. Рославль, пер. Пролетарский, д. 1</t>
  </si>
  <si>
    <t>Г. Рославль, ул. 2-я Дачная, д. 8</t>
  </si>
  <si>
    <t>Г. Рославль, ул. Красноармейская, д. 49</t>
  </si>
  <si>
    <t>Г. Рославль, ул. Ленина, д. 10</t>
  </si>
  <si>
    <t>Г. Рославль, ул. Ленина, д. 12</t>
  </si>
  <si>
    <t>Г. Рославль, ул. Ленина, д. 6</t>
  </si>
  <si>
    <t>Г. Рославль, ул. Ленина, д. 1</t>
  </si>
  <si>
    <t>Г. Рославль, ул. Ленина, д. 8</t>
  </si>
  <si>
    <t>Г. Рославль, ул. Некрасова, д. 18</t>
  </si>
  <si>
    <t>Г. Рославль, ул. Пушкина, д. 43</t>
  </si>
  <si>
    <t>Г. Рославль, ул. Пушкина, д. 6</t>
  </si>
  <si>
    <t>Г. Рославль, ул. Свердлова, д. 17а</t>
  </si>
  <si>
    <t>Г. Рославль, ул. Советская, д. 67</t>
  </si>
  <si>
    <t>Г. Рославль, ул. Советская, д. 67б</t>
  </si>
  <si>
    <t>Г. Рославль, ул. Советская, д. 80</t>
  </si>
  <si>
    <t>Г. Рославль, ул. Товарная, д. 12</t>
  </si>
  <si>
    <t>Г. Рославль, ул. Товарная, д. 30</t>
  </si>
  <si>
    <t>Г. Рославль, ул. Чехова, д. 2</t>
  </si>
  <si>
    <t>Г. Рославль, мкрн. 15, д. 1</t>
  </si>
  <si>
    <t>Г. Рославль, ул. Бассейная, д. 8</t>
  </si>
  <si>
    <t>Г. Рославль, ул. Бассейная, д. 8а</t>
  </si>
  <si>
    <t>Г. Рославль, ул. Бассейная, д. 8б</t>
  </si>
  <si>
    <t>Г. Рославль, ул. Большая Смоленская, д. 1</t>
  </si>
  <si>
    <t>Г. Рославль, ул. Каляева, д. 81а</t>
  </si>
  <si>
    <t>Г. Рославль, мкрн. 17, д. 14</t>
  </si>
  <si>
    <t>Г. Рославль, мкрн. 17, д. 15</t>
  </si>
  <si>
    <t>Г. Рославль, пер. 1-й Пролетарский, д. 9</t>
  </si>
  <si>
    <t>Г. Рославль, пер. Свердлова, д. 20</t>
  </si>
  <si>
    <t>Г. Рославль, ул. Карла Маркса, д. 1</t>
  </si>
  <si>
    <t>Г. Рославль, ул. Комсомольская, д. 5</t>
  </si>
  <si>
    <t>Г. Рославль, ул. Красина, д. 5</t>
  </si>
  <si>
    <t>Г. Рославль, ул. Пушкина, д. 18</t>
  </si>
  <si>
    <t>Г. Рославль, ул. Урицкого, д. 11а</t>
  </si>
  <si>
    <t>Г. Рославль, ул. Урицкого, д. 13</t>
  </si>
  <si>
    <t>Г. Рославль, ул. Урицкого, д. 16</t>
  </si>
  <si>
    <t>Г. Рославль, ул. Энгельса, д. 14</t>
  </si>
  <si>
    <t>Итого по Сырокоренскому сельскому поселению Рославльского района Смоленской области</t>
  </si>
  <si>
    <t xml:space="preserve">кирпич </t>
  </si>
  <si>
    <t>Итого по Руднянскому городскому поселению Руднянского района Смоленской области</t>
  </si>
  <si>
    <t>Итого по Переволочскому сельскому поселению Руднянского района Смоленской области</t>
  </si>
  <si>
    <t>Итого по Голынковскому городскому поселению Руднянского района Смоленской области</t>
  </si>
  <si>
    <t>Г. Сафоново, микрорайон-2, д. 36</t>
  </si>
  <si>
    <t>ж/б панели</t>
  </si>
  <si>
    <t>Г. Сафоново, микрорайон-2, д. 37</t>
  </si>
  <si>
    <t>Г. Сафоново, ул. Карла Маркса, д. 20</t>
  </si>
  <si>
    <t>Г. Сафоново, ул. Кирпичный городок, д. 2</t>
  </si>
  <si>
    <t>Г. Сафоново, ул. Ленина, д. 18</t>
  </si>
  <si>
    <t>Г. Сафоново, ул. Ленина, д. 31а</t>
  </si>
  <si>
    <t>Г. Сафоново, ул. Радищева, д. 16</t>
  </si>
  <si>
    <t>Г. Сафоново, ул. Революционная, д. 2</t>
  </si>
  <si>
    <t>Г. Сафоново, ул. Революционная, д. 4</t>
  </si>
  <si>
    <t>Г. Сафоново, ул. Революционная, д. 6</t>
  </si>
  <si>
    <t>Г. Сафоново, ул. Свободы, д. 7</t>
  </si>
  <si>
    <t>Г. Сафоново, ул. Свободы, д. 7а</t>
  </si>
  <si>
    <t>Г. Сафоново, ул. Кирова, д. 6</t>
  </si>
  <si>
    <t>Г. Сафоново, ул. Кирова, д. 8</t>
  </si>
  <si>
    <t>Г. Сафоново, ул. Красногвардейская, д. 36</t>
  </si>
  <si>
    <t>Г. Сафоново, ул. Ленина, д. 39</t>
  </si>
  <si>
    <t>Г. Сафоново, ул. Ленина, д. 5</t>
  </si>
  <si>
    <t>Г. Сафоново, ул. Ленина, д. 7</t>
  </si>
  <si>
    <t>Г. Сафоново, ул. Революционная, д. 11</t>
  </si>
  <si>
    <t>Г. Сафоново, ул. Революционная, д. 13</t>
  </si>
  <si>
    <t>Г. Сафоново, ул. Революционная, д. 8</t>
  </si>
  <si>
    <t>Г. Сафоново, ул. Свободы, д. 2</t>
  </si>
  <si>
    <t>Г. Сафоново, ул. Свободы, д. 5а</t>
  </si>
  <si>
    <t>Г. Сафоново, ул. Советская, д. 33</t>
  </si>
  <si>
    <t>Г. Сафоново, ул. Шахтерская, д. 1</t>
  </si>
  <si>
    <t>Г. Сафоново, ул. Шахтерская, д. 3</t>
  </si>
  <si>
    <t>Дер. Бараново, ул. Садовая, д. 4</t>
  </si>
  <si>
    <t>Дер. Бараново, ул. Советская, д. 19</t>
  </si>
  <si>
    <t>Дер. Бараново, ул. Советская, д. 20</t>
  </si>
  <si>
    <t>Дер. Бараново, ул. Советская, д. 21</t>
  </si>
  <si>
    <t>Дер. Бараново, ул. Советская, д. 25</t>
  </si>
  <si>
    <t>Дер. Бараново, ул. Советская, д. 27</t>
  </si>
  <si>
    <t>Дер. Богдановщина, ул. Центральная, д. 3</t>
  </si>
  <si>
    <t>Дер. Богдановщина, ул. Центральная, д. 5</t>
  </si>
  <si>
    <t>Дер. Вышегор, ул. Мира, д. 7</t>
  </si>
  <si>
    <t>Дер. Казулино, ул. Центральная, д. 11</t>
  </si>
  <si>
    <t>Дер. Клинка, ул. Школьная, д. 5</t>
  </si>
  <si>
    <t>Дер. Николо-Погорелое, ул. Днепровская, д. 8</t>
  </si>
  <si>
    <t>Дер. Николо-Погорелое, ул. Комсомольская, д. 5</t>
  </si>
  <si>
    <t>Дер. Николо-Погорелое, ул. Комсомольская, д. 6</t>
  </si>
  <si>
    <t>Дер. Николо-Погорелое, ул. Комсомольская, д. 7</t>
  </si>
  <si>
    <t>Дер. Николо-Погорелое, ул. Центральная, д. 4</t>
  </si>
  <si>
    <t>Пос. Вадино, ул. Труда, д. 4</t>
  </si>
  <si>
    <t>Г. Сафоново, ул. Заозерная, д. 4</t>
  </si>
  <si>
    <t>Г. Сафоново, ул. Красногвардейская, д. 28</t>
  </si>
  <si>
    <t>Г. Сафоново, ул. Красногвардейская, д. 30</t>
  </si>
  <si>
    <t>Г. Сафоново, микрорайон-2, д. 38</t>
  </si>
  <si>
    <t>Г. Сафоново, микрорайон-2, д. 39</t>
  </si>
  <si>
    <t>Г. Сафоново, ул. Кирова, д. 14</t>
  </si>
  <si>
    <t>Г. Сафоново, ул. Ленинградская, д. 12</t>
  </si>
  <si>
    <t>Г. Сафоново, ул. Ленинградская, д. 14</t>
  </si>
  <si>
    <t>Г. Сафоново, ул. Революционная, д. 7</t>
  </si>
  <si>
    <t>Г. Сафоново, ул. Революционная, д. 9</t>
  </si>
  <si>
    <t>Г. Сафоново, ул. Свободы, д. 3</t>
  </si>
  <si>
    <t>Г. Сафоново, ул. Свободы, д. 5</t>
  </si>
  <si>
    <t>Г. Сафоново, ул. Свободы, д. 9</t>
  </si>
  <si>
    <t>Г. Сафоново, ул. Советская, д. 31</t>
  </si>
  <si>
    <t>Дер. Дроздово, ул. Центральная, д. 4</t>
  </si>
  <si>
    <t>Дер. Казулино, ул. Центральная, д. 5</t>
  </si>
  <si>
    <t>Дер. Казулино, ул. Центральная, д. 6</t>
  </si>
  <si>
    <t>Дер. Клинка, ул. Школьная, д. 6</t>
  </si>
  <si>
    <t>Пос. Вадино, ул. Труда, д. 5</t>
  </si>
  <si>
    <t>Пос. Вадино, ул. Труда, д. 6</t>
  </si>
  <si>
    <t>Г. Сафоново, ул. Коммунистическая, д. 15</t>
  </si>
  <si>
    <t>Г. Сафоново, ул. Ленина, д. 4</t>
  </si>
  <si>
    <t>Г. Сафоново, ул. Свободы, д. 11</t>
  </si>
  <si>
    <t>Г. Сафоново, ул. Свободы, д. 17</t>
  </si>
  <si>
    <t>Г. Сафоново, ул. Свободы, д. 15</t>
  </si>
  <si>
    <t>Г. Сафоново, ул. Советская, д. 10</t>
  </si>
  <si>
    <t>Г. Сафоново, ул. Энгельса, д. 5</t>
  </si>
  <si>
    <t>Г. Сафоново, ул. Шахта-3, д. 5</t>
  </si>
  <si>
    <t>Г. Сафоново, ул. Шахта-3, д. 6</t>
  </si>
  <si>
    <t>Г. Сафоново, ул. Шахта-3, д. 7</t>
  </si>
  <si>
    <t>Г. Сафоново, ул. Шахта-3, д. 8</t>
  </si>
  <si>
    <t>Г. Сафоново, ул. Кирова, д. 10</t>
  </si>
  <si>
    <t>Г. Сафоново, ул. Кирова, д. 12</t>
  </si>
  <si>
    <t>Г. Сафоново, ул. Кирова, д. 4</t>
  </si>
  <si>
    <t>Дер. Дроздово, ул. Центральная, д. 6</t>
  </si>
  <si>
    <t>С. Лесное, ул. Центральная, д. 10</t>
  </si>
  <si>
    <t>Г. Смоленск, бульвар Гагарина, д. 10</t>
  </si>
  <si>
    <t>Г. Смоленск, бульвар Гагарина, д. 3</t>
  </si>
  <si>
    <t>Г. Смоленск, бульвар Гагарина, д. 4</t>
  </si>
  <si>
    <t>Г. Смоленск, бульвар Гагарина, д. 5</t>
  </si>
  <si>
    <t>Г. Смоленск, бульвар Гагарина, д. 7</t>
  </si>
  <si>
    <t>Г. Смоленск, Витебское шоссе, д. 3/20</t>
  </si>
  <si>
    <t>Г. Смоленск, городок Коминтерна, д. 11</t>
  </si>
  <si>
    <t>Г. Смоленск, городок Коминтерна, д. 15</t>
  </si>
  <si>
    <t>Г. Смоленск, городок Коминтерна, д. 16</t>
  </si>
  <si>
    <t>Г. Смоленск, городок Коминтерна, д. 17</t>
  </si>
  <si>
    <t>Г. Смоленск, городок Коминтерна, д. 3</t>
  </si>
  <si>
    <t>Г. Смоленск, городок Коминтерна, д. 4</t>
  </si>
  <si>
    <t>Г. Смоленск, городок Коминтерна, д. 5</t>
  </si>
  <si>
    <t>Г. Смоленск, городок Коминтерна, д. 6</t>
  </si>
  <si>
    <t>Г. Смоленск, городок Коминтерна, д. 8</t>
  </si>
  <si>
    <t>Г. Смоленск, городок Коминтерна, д. 9а</t>
  </si>
  <si>
    <t>Г. Смоленск, мкрн. Южный, д. 39б</t>
  </si>
  <si>
    <t>Г. Смоленск, пер. 1-й Краснофлотский, д. 13</t>
  </si>
  <si>
    <t>Г. Смоленск, пер. 4-й Краснофлотский, д. 8</t>
  </si>
  <si>
    <t>Г. Смоленск, пер. 4-й Слобода-Садки, д. 15</t>
  </si>
  <si>
    <t>Г. Смоленск, пер. Мало-Мопровский, д. 8</t>
  </si>
  <si>
    <t>Г. Смоленск, пер. Ново-Киевский, д. 4а</t>
  </si>
  <si>
    <t>Г. Смоленск, пер. Смирнова, д. 5</t>
  </si>
  <si>
    <t>Г. Смоленск, пер. Станционный, д. 10</t>
  </si>
  <si>
    <t>Г. Смоленск, пер. Станционный, д. 6</t>
  </si>
  <si>
    <t>Г. Смоленск, пер. Станционный, д. 8</t>
  </si>
  <si>
    <t>Г. Смоленск, пос. Кирпичного 3-го завода, д. 10</t>
  </si>
  <si>
    <t>Г. Смоленск, пос. 430 км, д. 17</t>
  </si>
  <si>
    <t>Г. Смоленск, пос. Анастасино, д. 31</t>
  </si>
  <si>
    <t>Г. Смоленск, пос. Анастасино, д. 33</t>
  </si>
  <si>
    <t>Г. Смоленск, пос. Вязовенька, д. 2</t>
  </si>
  <si>
    <t>Г. Смоленск, пос. Красный Бор, в/ч 83283, д. 8</t>
  </si>
  <si>
    <t>Г. Смоленск, пос. Миловидово, д. 1</t>
  </si>
  <si>
    <t>Г. Смоленск, пос. Миловидово, д. 2</t>
  </si>
  <si>
    <t>Г. Смоленск, пос. Миловидово, д. 3</t>
  </si>
  <si>
    <t>Г. Смоленск, пос. Миловидово, д. 4</t>
  </si>
  <si>
    <t>Г. Смоленск, пос. Миловидово, д. 5</t>
  </si>
  <si>
    <t>Г. Смоленск, пос. Серебрянка, д. 68б</t>
  </si>
  <si>
    <t>Г. Смоленск, пос. Серебрянка, д. 68г</t>
  </si>
  <si>
    <t>Г. Смоленск, пос. Серебрянка, д. 70</t>
  </si>
  <si>
    <t>Г. Смоленск, пос. Тихвинка, д. 26</t>
  </si>
  <si>
    <t>Г. Смоленск, просп. Гагарина, д. 12в</t>
  </si>
  <si>
    <t>Г. Смоленск, просп. Гагарина, д. 19</t>
  </si>
  <si>
    <t>Г. Смоленск, просп. Гагарина, д. 20а</t>
  </si>
  <si>
    <t>Г. Смоленск, просп. Гагарина, д. 24</t>
  </si>
  <si>
    <t>Г. Смоленск, просп. Гагарина, д. 8</t>
  </si>
  <si>
    <t>Г. Смоленск, просп. Строителей, д. 20</t>
  </si>
  <si>
    <t>Г. Смоленск, ул. 25 Сентября, д. 1</t>
  </si>
  <si>
    <t>Г. Смоленск, ул. 25 Сентября, д. 3</t>
  </si>
  <si>
    <t>Г. Смоленск, ул. 25 Сентября, д. 5</t>
  </si>
  <si>
    <t>Г. Смоленск, ул. 2-я Вяземская, д. 3</t>
  </si>
  <si>
    <t>Г. Смоленск, ул. 2-я Вяземская, д. 5</t>
  </si>
  <si>
    <t>Г. Смоленск, ул. 2-я Киевская, д. 11</t>
  </si>
  <si>
    <t>Г. Смоленск, ул. 2-я Киевская, д. 3</t>
  </si>
  <si>
    <t>Г. Смоленск, ул. 2-я Киевская, д. 5</t>
  </si>
  <si>
    <t>Г. Смоленск, ул. 2-я Киевская, д. 9</t>
  </si>
  <si>
    <t>Г. Смоленск, ул. 4-я Загорная, д. 11</t>
  </si>
  <si>
    <t>Г. Смоленск, ул. 4-я Загорная, д. 13</t>
  </si>
  <si>
    <t>Г. Смоленск, ул. 4-я Загорная, д. 14</t>
  </si>
  <si>
    <t>Г. Смоленск, ул. 4-я Загорная, д. 22</t>
  </si>
  <si>
    <t>Г. Смоленск, ул. Автозаводская, д. 17</t>
  </si>
  <si>
    <t>Г. Смоленск, ул. Автозаводская, д. 19</t>
  </si>
  <si>
    <t>Г. Смоленск, ул. Автозаводская, д. 30</t>
  </si>
  <si>
    <t>Г. Смоленск, ул. Академика Петрова, д. 1</t>
  </si>
  <si>
    <t>Г. Смоленск, ул. Академика Петрова, д. 3</t>
  </si>
  <si>
    <t>Г. Смоленск, ул. Академика Петрова, д. 5</t>
  </si>
  <si>
    <t>Г. Смоленск, ул. Академика Петрова, д. 7</t>
  </si>
  <si>
    <t>Г. Смоленск, ул. Академика Петрова, д. 9</t>
  </si>
  <si>
    <t>Г. Смоленск, ул. Багратиона, д. 10</t>
  </si>
  <si>
    <t>Г. Смоленск, ул. Багратиона, д. 13</t>
  </si>
  <si>
    <t>Г. Смоленск, ул. Багратиона, д. 14/12</t>
  </si>
  <si>
    <t>Г. Смоленск, ул. Багратиона, д. 15</t>
  </si>
  <si>
    <t>Г. Смоленск, ул. Багратиона, д. 16</t>
  </si>
  <si>
    <t>Г. Смоленск, ул. Багратиона, д. 17</t>
  </si>
  <si>
    <t>Г. Смоленск, ул. Багратиона, д. 19</t>
  </si>
  <si>
    <t>Г. Смоленск, ул. Багратиона, д. 20</t>
  </si>
  <si>
    <t>Г. Смоленск, ул. Багратиона, д. 21</t>
  </si>
  <si>
    <t>Г. Смоленск, ул. Багратиона, д. 22</t>
  </si>
  <si>
    <t>Г. Смоленск, ул. Багратиона, д. 24</t>
  </si>
  <si>
    <t>Г. Смоленск, ул. Багратиона, д. 8/1</t>
  </si>
  <si>
    <t>Г. Смоленск, ул. Бакунина, д. 10б</t>
  </si>
  <si>
    <t>Г. Смоленск, ул. Валентины Гризодубовой, д. 1</t>
  </si>
  <si>
    <t>Г. Смоленск, ул. Володарского, д. 12</t>
  </si>
  <si>
    <t>Г. Смоленск, ул. Высокая, д. 13</t>
  </si>
  <si>
    <t>Г. Смоленск, ул. Генерала Лукина, д. 2</t>
  </si>
  <si>
    <t>шлаковый</t>
  </si>
  <si>
    <t>Г. Смоленск, ул. Герцена, д. 13а</t>
  </si>
  <si>
    <t>Г. Смоленск, ул. Госпитальная, д. 4а</t>
  </si>
  <si>
    <t>Г. Смоленск, ул. Губенко, д. 7</t>
  </si>
  <si>
    <t>Г. Смоленск, ул. Губенко, д. 9</t>
  </si>
  <si>
    <t>Г. Смоленск, ул. Дзержинского, д. 24</t>
  </si>
  <si>
    <t>Г. Смоленск, ул. Дзержинского, д. 3а</t>
  </si>
  <si>
    <t>Г. Смоленск, ул. Дохтурова, д. 1</t>
  </si>
  <si>
    <t>Г. Смоленск, ул. Исаковского, д. 20</t>
  </si>
  <si>
    <t>Г. Смоленск, ул. Исаковского, д. 26</t>
  </si>
  <si>
    <t>Г. Смоленск, ул. Карбышева, д. 8</t>
  </si>
  <si>
    <t>Г. Смоленск, ул. Кирова, д. 10</t>
  </si>
  <si>
    <t>Г. Смоленск, ул. Кирова, д. 11/3</t>
  </si>
  <si>
    <t>Г. Смоленск, ул. Кирова, д. 12</t>
  </si>
  <si>
    <t>Г. Смоленск, ул. Кирова, д. 13</t>
  </si>
  <si>
    <t>Г. Смоленск, ул. Кирова, д. 13а</t>
  </si>
  <si>
    <t>Г. Смоленск, ул. Кирова, д. 14</t>
  </si>
  <si>
    <t>Г. Смоленск, ул. Кирова, д. 16</t>
  </si>
  <si>
    <t>Г. Смоленск, ул. Кирова, д. 17</t>
  </si>
  <si>
    <t>Г. Смоленск, ул. Кирова, д. 17а</t>
  </si>
  <si>
    <t>Г. Смоленск, ул. Кирова, д. 18</t>
  </si>
  <si>
    <t>Г. Смоленск, ул. Кирова, д. 19</t>
  </si>
  <si>
    <t>Г. Смоленск, ул. Кирова, д. 19а</t>
  </si>
  <si>
    <t>Г. Смоленск, ул. Кирова, д. 20</t>
  </si>
  <si>
    <t>Г. Смоленск, ул. Кирова, д. 24</t>
  </si>
  <si>
    <t>Г. Смоленск, ул. Кирова, д. 28</t>
  </si>
  <si>
    <t>Г. Смоленск, ул. Кирова, д. 33</t>
  </si>
  <si>
    <t>Г. Смоленск, ул. Кирова, д. 34</t>
  </si>
  <si>
    <t>Г. Смоленск, ул. Кирова, д. 41а</t>
  </si>
  <si>
    <t>Г. Смоленск, ул. Кирова, д. 43</t>
  </si>
  <si>
    <t>Г. Смоленск, ул. Козлова, д. 6</t>
  </si>
  <si>
    <t>Г. Смоленск, ул. Коммунистическая, д. 5</t>
  </si>
  <si>
    <t>Г. Смоленск, ул. Коненкова, д. 4</t>
  </si>
  <si>
    <t>Г. Смоленск, ул. Кооперативная, д. 31</t>
  </si>
  <si>
    <t>Г. Смоленск, ул. Котовского, д. 1а</t>
  </si>
  <si>
    <t>Г. Смоленск, ул. Крупской, д. 55в</t>
  </si>
  <si>
    <t>Г. Смоленск, ул. Крупской, д. 62</t>
  </si>
  <si>
    <t>Г. Смоленск, ул. Крупской, д. 64</t>
  </si>
  <si>
    <t>Г. Смоленск, ул. Крупской, д. 71</t>
  </si>
  <si>
    <t>Г. Смоленск, ул. Крупской, д. 73</t>
  </si>
  <si>
    <t>Г. Смоленск, ул. Крупской, д. 73а</t>
  </si>
  <si>
    <t>Г. Смоленск, ул. Кутузова, д. 1</t>
  </si>
  <si>
    <t>Г. Смоленск, ул. Кутузова, д. 10</t>
  </si>
  <si>
    <t>Г. Смоленск, ул. Кутузова, д. 12</t>
  </si>
  <si>
    <t>Г. Смоленск, ул. Кутузова, д. 2а</t>
  </si>
  <si>
    <t>Г. Смоленск, ул. Кутузова, д. 30</t>
  </si>
  <si>
    <t>Г. Смоленск, ул. Кутузова, д. 4</t>
  </si>
  <si>
    <t>Г. Смоленск, ул. Кутузова, д. 8</t>
  </si>
  <si>
    <t>Г. Смоленск, ул. Кутузова, д. 8а</t>
  </si>
  <si>
    <t>Г. Смоленск, ул. Лавочкина, д. 43</t>
  </si>
  <si>
    <t>Г. Смоленск, ул. Лавочкина, д. 44</t>
  </si>
  <si>
    <t>Г. Смоленск, ул. Лавочкина, д. 54а</t>
  </si>
  <si>
    <t>Г. Смоленск, ул. Лавочкина, д. 62б</t>
  </si>
  <si>
    <t>Г. Смоленск, ул. Ленина, д. 34</t>
  </si>
  <si>
    <t>Г. Смоленск, ул. Ломоносова, д. 1/74</t>
  </si>
  <si>
    <t>Г. Смоленск, ул. Ломоносова, д. 15а</t>
  </si>
  <si>
    <t>Г. Смоленск, ул. Ломоносова, д. 17</t>
  </si>
  <si>
    <t>Г. Смоленск, ул. Ломоносова, д. 17а</t>
  </si>
  <si>
    <t>Г. Смоленск, ул. Ломоносова, д. 17б</t>
  </si>
  <si>
    <t>Г. Смоленск, ул. Ломоносова, д. 21</t>
  </si>
  <si>
    <t>Г. Смоленск, ул. Ломоносова, д. 21а</t>
  </si>
  <si>
    <t>Г. Смоленск, ул. Ломоносова, д. 23</t>
  </si>
  <si>
    <t>Г. Смоленск, ул. Ломоносова, д. 23а</t>
  </si>
  <si>
    <t>Г. Смоленск, ул. Ломоносова, д. 4</t>
  </si>
  <si>
    <t>Г. Смоленск, ул. Ломоносова, д. 5</t>
  </si>
  <si>
    <t>Г. Смоленск, ул. Ломоносова, д. 6</t>
  </si>
  <si>
    <t>Г. Смоленск, ул. Ломоносова, д. 6а</t>
  </si>
  <si>
    <t>Г. Смоленск, ул. Ломоносова, д. 6б</t>
  </si>
  <si>
    <t>Г. Смоленск, ул. Ломоносова, д. 7</t>
  </si>
  <si>
    <t>Г. Смоленск, ул. Ломоносова, д. 9</t>
  </si>
  <si>
    <t>Г. Смоленск, ул. Мало-Краснофлотская, д. 29а</t>
  </si>
  <si>
    <t>Г. Смоленск, ул. Мало-Краснофлотская, д. 29б</t>
  </si>
  <si>
    <t>Г. Смоленск, ул. Мало-Краснофлотская, д. 29в</t>
  </si>
  <si>
    <t>Г. Смоленск, ул. Мало-Краснофлотская, д. 31а</t>
  </si>
  <si>
    <t>Г. Смоленск, ул. Маршала Соколовского, д. 22</t>
  </si>
  <si>
    <t>Г. Смоленск, ул. Минская, д. 13</t>
  </si>
  <si>
    <t>Г. Смоленск, ул. Минская, д. 13а</t>
  </si>
  <si>
    <t>Г. Смоленск, ул. Мира, д. 11</t>
  </si>
  <si>
    <t>Г. Смоленск, ул. Мира, д. 18</t>
  </si>
  <si>
    <t>Г. Смоленск, ул. Мира, д. 3</t>
  </si>
  <si>
    <t>Г. Смоленск, ул. Мира, д. 4</t>
  </si>
  <si>
    <t>Г. Смоленск, ул. Мира, д. 6</t>
  </si>
  <si>
    <t>Г. Смоленск, ул. Молодёжная, д. 12/4</t>
  </si>
  <si>
    <t>Г. Смоленск, ул. Молодёжная, д. 14</t>
  </si>
  <si>
    <t>Г. Смоленск, ул. Нахимова, д. 10</t>
  </si>
  <si>
    <t>Г. Смоленск, ул. Нахимова, д. 10а</t>
  </si>
  <si>
    <t>Г. Смоленск, ул. Нахимова, д. 20а</t>
  </si>
  <si>
    <t>Г. Смоленск, ул. Нахимова, д. 3</t>
  </si>
  <si>
    <t>Г. Смоленск, ул. Нахимова, д. 4</t>
  </si>
  <si>
    <t>Г. Смоленск, ул. Нахимова, д. 5</t>
  </si>
  <si>
    <t>Г. Смоленск, ул. Нахимова, д. 6</t>
  </si>
  <si>
    <t>Г. Смоленск, ул. Нахимова, д. 6а</t>
  </si>
  <si>
    <t>Г. Смоленск, ул. Нахимова, д. 7</t>
  </si>
  <si>
    <t>Г. Смоленск, ул. Нахимова, д. 8</t>
  </si>
  <si>
    <t>Г. Смоленск, ул. Нахимсона, д. 4</t>
  </si>
  <si>
    <t>Г. Смоленск, ул. Нахимсона, д. 6</t>
  </si>
  <si>
    <t>Г. Смоленск, ул. Николаева, д. 4</t>
  </si>
  <si>
    <t>Г. Смоленск, ул. Николаева, д. 6</t>
  </si>
  <si>
    <t>Г. Смоленск, ул. Николаева, д. 24</t>
  </si>
  <si>
    <t>Г. Смоленск, ул. Николаева, д. 26</t>
  </si>
  <si>
    <t>Г. Смоленск, ул. Николаева, д. 34</t>
  </si>
  <si>
    <t>Г. Смоленск, ул. Николаева, д. 34а</t>
  </si>
  <si>
    <t>Г. Смоленск, ул. Николаева, д. 34б</t>
  </si>
  <si>
    <t>Г. Смоленск, ул. Николаева, д. 36</t>
  </si>
  <si>
    <t>Г. Смоленск, ул. Николаева, д. 38</t>
  </si>
  <si>
    <t>Г. Смоленск, ул. Николаева, д. 38а</t>
  </si>
  <si>
    <t>Г. Смоленск, ул. Николаева, д. 40</t>
  </si>
  <si>
    <t>Г. Смоленск, ул. Николаева, д. 42</t>
  </si>
  <si>
    <t>Г. Смоленск, ул. Николаева, д. 49</t>
  </si>
  <si>
    <t>Г. Смоленск, ул. Николаева, д. 65</t>
  </si>
  <si>
    <t>Г. Смоленск, ул. Николаева, д. 67</t>
  </si>
  <si>
    <t>Г. Смоленск, ул. Новая Слобода-Садки, д. 6а</t>
  </si>
  <si>
    <t>Г. Смоленск, ул. Ново-Киевская, д. 1</t>
  </si>
  <si>
    <t>Г. Смоленск, ул. Ново-Киевская, д. 11</t>
  </si>
  <si>
    <t>Г. Смоленск, ул. Ново-Киевская, д. 5</t>
  </si>
  <si>
    <t>Г. Смоленск, ул. Ново-Киевская, д. 7</t>
  </si>
  <si>
    <t>Г. Смоленск, ул. Ново-Ленинградская, д. 5</t>
  </si>
  <si>
    <t>Г. Смоленск, ул. Нормандия-Неман, д. 14</t>
  </si>
  <si>
    <t>Г. Смоленск, ул. Нормандия-Неман, д. 16</t>
  </si>
  <si>
    <t>Г. Смоленск, ул. Нормандия-Неман, д. 18</t>
  </si>
  <si>
    <t>Г. Смоленск, ул. Нормандия-Неман, д. 20</t>
  </si>
  <si>
    <t>Г. Смоленск, ул. Нормандия-Неман, д. 22</t>
  </si>
  <si>
    <t>Г. Смоленск, ул. Нормандия-Неман, д. 24</t>
  </si>
  <si>
    <t>Г. Смоленск, ул. Октябрьской революции, д. 12</t>
  </si>
  <si>
    <t>Г. Смоленск, ул. Октябрьской революции, д. 20</t>
  </si>
  <si>
    <t>Г. Смоленск, ул. Октябрьской революции, д. 22</t>
  </si>
  <si>
    <t>Г. Смоленск, ул. Октябрьской революции, д. 3б</t>
  </si>
  <si>
    <t>Г. Смоленск, ул. Попова, д. 14</t>
  </si>
  <si>
    <t>Г. Смоленск, ул. Попова, д. 14а</t>
  </si>
  <si>
    <t>Г. Смоленск, ул. Попова, д. 16</t>
  </si>
  <si>
    <t>Г. Смоленск, ул. Попова, д. 18</t>
  </si>
  <si>
    <t>Г. Смоленск, ул. Попова, д. 20</t>
  </si>
  <si>
    <t>Г. Смоленск, ул. Попова, д. 22</t>
  </si>
  <si>
    <t>Г. Смоленск, ул. Попова, д. 26</t>
  </si>
  <si>
    <t>Г. Смоленск, ул. Попова, д. 28</t>
  </si>
  <si>
    <t>Г. Смоленск, ул. Попова, д. 4а</t>
  </si>
  <si>
    <t>Г. Смоленск, ул. Попова, д. 6</t>
  </si>
  <si>
    <t>Г. Смоленск, ул. Попова, д. 8</t>
  </si>
  <si>
    <t>Г. Смоленск, ул. Пригородная, д. 2</t>
  </si>
  <si>
    <t>Г. Смоленск, ул. Радищева, д. 13</t>
  </si>
  <si>
    <t>Г. Смоленск, ул. Радищева, д. 14а</t>
  </si>
  <si>
    <t>Г. Смоленск, ул. Радищева, д. 17</t>
  </si>
  <si>
    <t>Г. Смоленск, ул. Радищева, д. 21</t>
  </si>
  <si>
    <t>Г. Смоленск, ул. Радищева, д. 23</t>
  </si>
  <si>
    <t>Г. Смоленск, ул. Радищева, д. 7</t>
  </si>
  <si>
    <t>Г. Смоленск, ул. Радищева, д. 8</t>
  </si>
  <si>
    <t>Г. Смоленск, ул. Радищева, д. 9а</t>
  </si>
  <si>
    <t>Г. Смоленск, ул. Раевского, д. 5</t>
  </si>
  <si>
    <t>Г. Смоленск, ул. Реввоенсовета, д. 17</t>
  </si>
  <si>
    <t>Г. Смоленск, ул. Реввоенсовета, д. 26</t>
  </si>
  <si>
    <t>Г. Смоленск, ул. Румянцева, д. 2/54</t>
  </si>
  <si>
    <t>Г. Смоленск, ул. Румянцева, д. 5</t>
  </si>
  <si>
    <t>Г. Смоленск, ул. Седова, д. 13</t>
  </si>
  <si>
    <t>Г. Смоленск, ул. Седова, д. 17</t>
  </si>
  <si>
    <t>Г. Смоленск, ул. Седова, д. 48</t>
  </si>
  <si>
    <t>Г. Смоленск, ул. Соболева, д. 109а</t>
  </si>
  <si>
    <t>Г. Смоленск, ул. Соболева, д. 112</t>
  </si>
  <si>
    <t>Г. Смоленск, ул. Соболева, д. 30</t>
  </si>
  <si>
    <t>Г. Смоленск, ул. Соболева, д. 82а</t>
  </si>
  <si>
    <t>Г. Смоленск, ул. Станционная, д. 2а</t>
  </si>
  <si>
    <t>Г. Смоленск, ул. Строгань, д. 4</t>
  </si>
  <si>
    <t>Г. Смоленск, ул. Строителей, д. 10/11</t>
  </si>
  <si>
    <t>Г. Смоленск, ул. Строителей, д. 12/14</t>
  </si>
  <si>
    <t>Г. Смоленск, ул. Твардовского, д. 1</t>
  </si>
  <si>
    <t>Г. Смоленск, ул. Твардовского, д. 15</t>
  </si>
  <si>
    <t>Г. Смоленск, ул. Твардовского, д. 1б</t>
  </si>
  <si>
    <t>Г. Смоленск, ул. Твардовского, д. 4</t>
  </si>
  <si>
    <t>Г. Смоленск, ул. Тенишевой, д. 10</t>
  </si>
  <si>
    <t>Г. Смоленск, ул. Тенишевой, д. 8</t>
  </si>
  <si>
    <t>Г. Смоленск, ул. Толмачева, д. 2</t>
  </si>
  <si>
    <t>Г. Смоленск, ул. Тухачевского, д. 7</t>
  </si>
  <si>
    <t>Г. Смоленск, ул. Фрунзе, д. 39</t>
  </si>
  <si>
    <t>Г. Смоленск, ул. Фрунзе, д. 58а</t>
  </si>
  <si>
    <t>Г. Смоленск, ул. Фурманова, д. 33</t>
  </si>
  <si>
    <t>Г. Смоленск, ул. Центральная, д. 5а</t>
  </si>
  <si>
    <t>Г. Смоленск, ул. Чапаева, д. 11а</t>
  </si>
  <si>
    <t>Г. Смоленск, ул. Чернышевского, д. 14а</t>
  </si>
  <si>
    <t>Г. Смоленск, ул. Чернышевского, д. 16а</t>
  </si>
  <si>
    <t>Г. Смоленск, ул. Чернышевского, д. 18</t>
  </si>
  <si>
    <t>Г. Смоленск, ул. Чернышевского, д. 20</t>
  </si>
  <si>
    <t>Г. Смоленск, ул. Чернышевского, д. 22</t>
  </si>
  <si>
    <t>Г. Смоленск, ул. Чернышевского, д. 24</t>
  </si>
  <si>
    <t>Г. Смоленск, ул. Чернышевского, д. 6а</t>
  </si>
  <si>
    <t>Г. Смоленск, ул. Чернышевского, д. 8а</t>
  </si>
  <si>
    <t>Г. Смоленск, ул. Черняховского, д. 1</t>
  </si>
  <si>
    <t>Г. Смоленск, ул. Черняховского, д. 14</t>
  </si>
  <si>
    <t>Г. Смоленск, ул. Черняховского, д. 18б</t>
  </si>
  <si>
    <t>Г. Смоленск, ул. Черняховского, д. 8</t>
  </si>
  <si>
    <t>Г. Смоленск, ул. Шевченко, д. 61</t>
  </si>
  <si>
    <t>Г. Смоленск, ул. Шевченко, д. 63</t>
  </si>
  <si>
    <t>Г. Смоленск, ул. Шевченко, д. 64</t>
  </si>
  <si>
    <t>Г. Смоленск, ул. Шевченко, д. 66</t>
  </si>
  <si>
    <t>Г. Смоленск, ул. Шевченко, д. 69</t>
  </si>
  <si>
    <t>Г. Смоленск, ул. Шевченко, д. 76</t>
  </si>
  <si>
    <t>Г. Смоленск, ул. Щорса, д. 10</t>
  </si>
  <si>
    <t>Г. Смоленск, ул. Щорса, д. 12</t>
  </si>
  <si>
    <t>Г. Смоленск, ул. Щорса, д. 14</t>
  </si>
  <si>
    <t>Г. Смоленск, ул. Энгельса, д. 9</t>
  </si>
  <si>
    <t>Г. Смоленск, ул. Генерала Лукина, д. 38</t>
  </si>
  <si>
    <t>Г. Смоленск, ул. Генерала Лукина, д. 40</t>
  </si>
  <si>
    <t>Г. Смоленск, ул. Энгельса, д. 6</t>
  </si>
  <si>
    <t>Итого по Пригорскому сельскому поселению Смоленского района Смоленской области</t>
  </si>
  <si>
    <t>Итого по Печерскому сельскому поселению Смоленского района Смоленской области</t>
  </si>
  <si>
    <t>Итого по Михалевскому сельскому поселению Угранского района Смоленской области</t>
  </si>
  <si>
    <t>Дер. Михейково, ул. Луговая, д. 11</t>
  </si>
  <si>
    <t>Дер. Михейково, ул. Юбилейная, д. 3</t>
  </si>
  <si>
    <t>Дер. Суетово, ул. Магистральная, д. 6</t>
  </si>
  <si>
    <t>Итого по Дивасовскому сельскому поселению Смоленского района Смоленской области</t>
  </si>
  <si>
    <t>Итого по Хохловскому сельскому поселению Смоленского района Смоленской области</t>
  </si>
  <si>
    <t>Итого по Пионерскому сельскому поселению Смоленского района Смоленской области</t>
  </si>
  <si>
    <t>Итого по Михновскому сельскому поселению Смоленского района Смоленской области</t>
  </si>
  <si>
    <t>Итого по Вязгинскому сельскому поселению Смоленского района Смоленской области</t>
  </si>
  <si>
    <t>Итого по Волоковскому сельскому поселению Смоленского района Смоленской области</t>
  </si>
  <si>
    <t>Итого по Новосельскому сельскому поселению Смоленского района Смоленской области</t>
  </si>
  <si>
    <t>Г. Велиж, ул. 8 Марта, д. 5б</t>
  </si>
  <si>
    <t>Г. Велиж, ул. Ивановская, д. 1</t>
  </si>
  <si>
    <t>Г. Велиж, ул. Кропоткина, д. 13/10</t>
  </si>
  <si>
    <t>Г. Велиж, ул. Кропоткина, д. 23/13</t>
  </si>
  <si>
    <t>Г. Велиж, ул. Кропоткина, д. 33</t>
  </si>
  <si>
    <t>Г. Велиж, ул. Советская, д. 23/10</t>
  </si>
  <si>
    <t>Итого по Новосельскому сельскому поселению Вяземского района Смоленской области</t>
  </si>
  <si>
    <t>Г. Велиж, ул. Володарского, д. 16</t>
  </si>
  <si>
    <t>Г. Велиж, ул. Володарского, д. 171</t>
  </si>
  <si>
    <t>Г. Велиж, ул. Ленинградская, д. 89</t>
  </si>
  <si>
    <t>Г. Вязьма, ул. Ленина, д. 42</t>
  </si>
  <si>
    <t>Г. Вязьма, ул. Полины Осипенко, д. 25</t>
  </si>
  <si>
    <t>Дер. Поляново, ул. Молодежная, д. 2</t>
  </si>
  <si>
    <t>Дер. Поляново, ул. Молодежная, д. 3</t>
  </si>
  <si>
    <t>Ст. Семлево, ул. Полевая, д. 13</t>
  </si>
  <si>
    <t>Г. Дорогобуж, ул. Мира, д. 38</t>
  </si>
  <si>
    <t>Г. Духовщина, ул. Карла Либкнехта, д. 50</t>
  </si>
  <si>
    <t>Г. Ельня, ул. Советская, д. 45</t>
  </si>
  <si>
    <t>Г. Ельня, ул. Первомайская, д. 10/27</t>
  </si>
  <si>
    <t>Г. Ельня, ул. Говорова, д. 11</t>
  </si>
  <si>
    <t>Г. Ельня, ул. Красноармейская, д. 15</t>
  </si>
  <si>
    <t>Г. Ельня, ул. Ленина, д. 37</t>
  </si>
  <si>
    <t>Г. Ельня, ул. Первомайская, д. 40</t>
  </si>
  <si>
    <t>Г. Ельня, ул. Советская, д. 19</t>
  </si>
  <si>
    <t>Г. Ельня, ул. Энгельса, д. 4</t>
  </si>
  <si>
    <t>Г. Ельня, ул. Первомайская, д. 1</t>
  </si>
  <si>
    <t>Г. Ельня, ул. Советская, д. 36/2</t>
  </si>
  <si>
    <t>Г. Ельня, ул. Советская, д. 47</t>
  </si>
  <si>
    <t>Дер. Пищулино, ул. Льнозаводская, д. 31</t>
  </si>
  <si>
    <t>Дер. Тюшино, ул. Центральная, д. 89</t>
  </si>
  <si>
    <t>Дер. Тюшино, ул. Центральная, д. 90</t>
  </si>
  <si>
    <t>Дер. Каменка, ул. Садовая, д. 1</t>
  </si>
  <si>
    <t>Итого по Тюшинскому сельскому поселению Кардымовского района Смоленской области</t>
  </si>
  <si>
    <t>Дер. Гусино, ул. Комсомольская, д. 9</t>
  </si>
  <si>
    <t>Дер. Гусино, ул. Первомайская, д. 21а</t>
  </si>
  <si>
    <t>Дер. Гусино, ул. Советская, д. 47</t>
  </si>
  <si>
    <t>Дер. Липово, ул. Дорожная, д. 1</t>
  </si>
  <si>
    <t>Дер. Лонница, ул. Мира, д. 15</t>
  </si>
  <si>
    <t>Дер. Лонница, ул. Мира, д. 17</t>
  </si>
  <si>
    <t>Дер. Лонница, ул. Мира, д. 2</t>
  </si>
  <si>
    <t>Дер. Лонница, ул. Мира, д. 3</t>
  </si>
  <si>
    <t>брусчатый, обложенный кирпичом</t>
  </si>
  <si>
    <t>Дер. Маньково, ул. Восточная, д. 10</t>
  </si>
  <si>
    <t>Дер. Маньково, ул. Советская, д. 11</t>
  </si>
  <si>
    <t>Дер. Маньково, ул. Советская, д. 13</t>
  </si>
  <si>
    <t>Дер. Маньково, ул. Советская, д. 15</t>
  </si>
  <si>
    <t>Дер. Маньково, ул. Советская, д. 17</t>
  </si>
  <si>
    <t xml:space="preserve">Дер. Маньково, ул. Советская, д. 19 </t>
  </si>
  <si>
    <t>Дер. Соболево, д. 26</t>
  </si>
  <si>
    <t>Дер. Татарск, д. 73</t>
  </si>
  <si>
    <t>С. Высокое, ул. Лесная, д. 9</t>
  </si>
  <si>
    <t>Г. Починок, 1 мкрн, д. 1</t>
  </si>
  <si>
    <t>Итого по Шаталовскому сельскому поселению Починковского района Смоленской области</t>
  </si>
  <si>
    <t>Итого по Мурыгинскому сельскому поселению Починковского района Смоленской области</t>
  </si>
  <si>
    <t>Итого по Прудковскому сельскому поселению Починковского района Смоленской области</t>
  </si>
  <si>
    <t>Дер. Астапковичи, ул. Школьная, д. 2</t>
  </si>
  <si>
    <t>Дер. Астапковичи, ул. Школьная, д. 3</t>
  </si>
  <si>
    <t>Дер. Никольское, ул. Мира, д. 9</t>
  </si>
  <si>
    <t>С. Богданово, ул. Имени Колхоза Быстрые волны, д. 6</t>
  </si>
  <si>
    <t>С. Екимовичи, пер. 1-й Советский, д. 11</t>
  </si>
  <si>
    <t>С. Екимовичи, пер. 1-й Советский, д. 13</t>
  </si>
  <si>
    <t>С. Екимовичи, ул. Ленинская, д. 33</t>
  </si>
  <si>
    <t>Дер. Ивановское, ул. Центральная, д. 1</t>
  </si>
  <si>
    <t>Дер. Льнозавода, ул. Заводская, д. 1</t>
  </si>
  <si>
    <t>Дер. Льнозавода, ул. Заводская, д. 3</t>
  </si>
  <si>
    <t>Дер. Козловка, ул. Мира, д. 21</t>
  </si>
  <si>
    <t>Дер. Козловка, ул. Мира, д. 23</t>
  </si>
  <si>
    <t>Дер. Козловка, ул. Мира, д. 25</t>
  </si>
  <si>
    <t>Дер. Козловка, ул. Мира, д. 31</t>
  </si>
  <si>
    <t>Дер. Козловка, ул. Мира, д. 35</t>
  </si>
  <si>
    <t>Дер. Козловка, ул. Мира, д. 37</t>
  </si>
  <si>
    <t>С. Остер, ул. Комарова, д. 6</t>
  </si>
  <si>
    <t>С. Остер, ул. Советская, д. 10</t>
  </si>
  <si>
    <t>С. Остер, ул. Советская, д. 15</t>
  </si>
  <si>
    <t>С. Остер, ул. Советская, д. 7</t>
  </si>
  <si>
    <t>С. Остер, ул. Советская, д. 8</t>
  </si>
  <si>
    <t>Пос. Льнозавода, д. 21</t>
  </si>
  <si>
    <t>Дер. Чижовка-2, ул. Центральная, д. 14</t>
  </si>
  <si>
    <t>Дер. Перенка, д. 18</t>
  </si>
  <si>
    <t>Дер. Перенка, д. 19</t>
  </si>
  <si>
    <t>Дер. Новоселки, ул. Центральная, д. 17</t>
  </si>
  <si>
    <t>Дер. Новоселки, ул. Центральная, д. 19</t>
  </si>
  <si>
    <t>Дер. Марьевка, д. 1</t>
  </si>
  <si>
    <t>Дер. Марьевка, д. 2</t>
  </si>
  <si>
    <t>Г. Рудня, пос. Молкомбината, д. 6</t>
  </si>
  <si>
    <t>Г. Рудня, пос. Молкомбината, д. 7</t>
  </si>
  <si>
    <t>Г. Рудня, пос. Молкомбината, д. 14</t>
  </si>
  <si>
    <t>Г. Рудня, пос. Молкомбината, д. 17</t>
  </si>
  <si>
    <t>Г. Рудня, пос. Молкомбината, д. 37</t>
  </si>
  <si>
    <t>Г. Рудня, ул. Заречная, д. 24</t>
  </si>
  <si>
    <t>Г. Рудня, ул. Киреева, д. 21</t>
  </si>
  <si>
    <t>Г. Рудня, ул. Льнозаводская, д. 32а</t>
  </si>
  <si>
    <t>Г. Рудня, ул. Пирогова, д. 10</t>
  </si>
  <si>
    <t>Г. Рудня, ул. Советская, д. 13</t>
  </si>
  <si>
    <t>Г. Рудня, ул. Станционная, д. 12</t>
  </si>
  <si>
    <t>Г. Рудня, ул. Станционная, д. 5а</t>
  </si>
  <si>
    <t>Г. Рудня, ул. Энергетиков, д. 5</t>
  </si>
  <si>
    <t>Дер. Березино, ул. Центральная, д. 1</t>
  </si>
  <si>
    <t>Дер. Березино, ул. Центральная, д. 10</t>
  </si>
  <si>
    <t>Дер. Березино, ул. Центральная, д. 14</t>
  </si>
  <si>
    <t>Дер. Березино, ул. Центральная, д. 3</t>
  </si>
  <si>
    <t>Дер. Стаи, ул. Первомайская, д. 18</t>
  </si>
  <si>
    <t>Дер. Стаи, ул. Первомайская, д. 20</t>
  </si>
  <si>
    <t>Дер. Чистик, ул. Комсомольская, д. 7</t>
  </si>
  <si>
    <t>Дер. Чистик, ул. Школьная, д. 3</t>
  </si>
  <si>
    <t>Дер. Чистик, ул. Школьная, д. 5</t>
  </si>
  <si>
    <t>Дер. Чистик, ул. Школьная, д. 9</t>
  </si>
  <si>
    <t>Дер. Смолиговка, ул. Калинина, д. 11</t>
  </si>
  <si>
    <t>Дер. Смолиговка, ул. Калинина, д. 9</t>
  </si>
  <si>
    <t>Г. Сафоново, ул. Коммунистическая, д. 6</t>
  </si>
  <si>
    <t>Г. Сафоново, ул. Первомайская, д. 63</t>
  </si>
  <si>
    <t>шлакоблочный</t>
  </si>
  <si>
    <t>Итого по Прудковскому сельскому поселению Сафоновского района Смоленской области</t>
  </si>
  <si>
    <t>Итого по Казулинскому сельскому поселению Сафоновского района Смоленской области</t>
  </si>
  <si>
    <t>Итого по Издешковскому сельскому поселению Сафоновского района Смоленской области</t>
  </si>
  <si>
    <t>Г. Смоленск, пос. 430 км, д. 19</t>
  </si>
  <si>
    <t>Г. Смоленск, ул. Ленина, д. 26</t>
  </si>
  <si>
    <t>Г. Смоленск, ул. Николаева, д. 36а</t>
  </si>
  <si>
    <t>Г. Смоленск, ул. Фурманова, д. 43</t>
  </si>
  <si>
    <t>Г. Смоленск, ул. Чернышевского, д. 10а</t>
  </si>
  <si>
    <t>Дер. Волоковая, ул. Центральная, д. 2</t>
  </si>
  <si>
    <t>Дер. Волоковая, ул. Центральная, д. 4</t>
  </si>
  <si>
    <t>Дер. Волоковая, ул. Центральная, д. 6</t>
  </si>
  <si>
    <t>Дер. Волоковая, ул. Центральная, д. 8</t>
  </si>
  <si>
    <t>Дер. Вязгино, ул. Дорожная, д. 7</t>
  </si>
  <si>
    <t>С. Ольша, ул. Заозерная, д. 1</t>
  </si>
  <si>
    <t>С. Ольша, ул. Заозерная, д. 11</t>
  </si>
  <si>
    <t>С. Ольша, ул. Заозерная, д. 2</t>
  </si>
  <si>
    <t>Дер. Дивасы, ул. Мичурина, д. 1</t>
  </si>
  <si>
    <t>Дер. Дивасы, ул. Мичурина, д. 2</t>
  </si>
  <si>
    <t>Дер. Дивасы, ул. Мичурина, д. 3</t>
  </si>
  <si>
    <t>Дер. Дивасы, ул. Мичурина, д. 4</t>
  </si>
  <si>
    <t>Дер. Дивасы, ул. Мичурина, д. 5</t>
  </si>
  <si>
    <t>С. Катынь, ул. Витебское шоссе, д. 2</t>
  </si>
  <si>
    <t>С. Катынь, ул. Витебское шоссе, д. 3</t>
  </si>
  <si>
    <t>С. Катынь, ул. Витебское шоссе, д. 4</t>
  </si>
  <si>
    <t>С. Катынь, ул. Витебское шоссе, д. 5</t>
  </si>
  <si>
    <t>С. Катынь, ул. Витебское шоссе, д. 6</t>
  </si>
  <si>
    <t>С. Катынь, ул. Витебское шоссе, д. 7</t>
  </si>
  <si>
    <t>Пос. Авторемзавод, д. 5</t>
  </si>
  <si>
    <t>Пос. Авторемзавод, ул. Нижний поселок АРЗ, д. 4</t>
  </si>
  <si>
    <t>Пос. Авторемзавод, ул. Нижний поселок АРЗ, д. 5</t>
  </si>
  <si>
    <t>Дер. Санаторий Борок, д. 1</t>
  </si>
  <si>
    <t>Дер. Богородицкое, ул. Викторова, д. 29</t>
  </si>
  <si>
    <t>Дер. Богородицкое, ул. Викторова, д. 30</t>
  </si>
  <si>
    <t>Дер. Рогачево, ул. Центральная, д. 7</t>
  </si>
  <si>
    <t>Дер. Магалинщина, ул. Заречная, д. 11</t>
  </si>
  <si>
    <t>Дер. Магалинщина, ул. Заречная, д. 13</t>
  </si>
  <si>
    <t>Дер. Магалинщина, ул. Заречная, д. 3</t>
  </si>
  <si>
    <t>Дер. Магалинщина, ул. Заречная, д. 5</t>
  </si>
  <si>
    <t>Дер. Михновка, ул. Молодежная, д. 3</t>
  </si>
  <si>
    <t>Дер. Михновка, ул. Молодежная, д. 5</t>
  </si>
  <si>
    <t>Дер. Михновка, ул. Молодежная, д. 7</t>
  </si>
  <si>
    <t>Дер. Верховье, ул. Поселковая, д. 2</t>
  </si>
  <si>
    <t>С. Печерск, ул. Автодорожная, д. 7</t>
  </si>
  <si>
    <t>С. Печерск, ул. Минская, д. 22</t>
  </si>
  <si>
    <t>Дер. Русилово, ул. Центральная, д. 3</t>
  </si>
  <si>
    <t>Дер. Русилово, ул. Центральная, д. 5</t>
  </si>
  <si>
    <t>Дер. Русилово, ул. Центральная, д. 7</t>
  </si>
  <si>
    <t>Дер. Русилово, ул. Центральная, д. 9</t>
  </si>
  <si>
    <t>С. Пригорское, ул. Октябрьская, д. 1</t>
  </si>
  <si>
    <t>С. Пригорское, ул. Октябрьская, д. 3</t>
  </si>
  <si>
    <t>С. Пригорское, ул. Октябрьская, д. 5</t>
  </si>
  <si>
    <t>Дер. Сметанино, ул. Ветеранов, д. 2</t>
  </si>
  <si>
    <t>Дер. Сметанино, ул. Ветеранов, д. 4</t>
  </si>
  <si>
    <t>Дер. Сметанино, ул. Ветеранов, д. 6</t>
  </si>
  <si>
    <t>Дер. Сметанино, ул. Озерная, д. 1</t>
  </si>
  <si>
    <t>Дер. Сметанино, ул. Озерная, д. 3</t>
  </si>
  <si>
    <t>Дер. Зыколино, д. 28</t>
  </si>
  <si>
    <t>Дер. Жуково, ул. Мира, д. 51</t>
  </si>
  <si>
    <t>Дер. Жуково, ул. Мира, д. 54</t>
  </si>
  <si>
    <t>Дер. Жуково, ул. Мира, д. 55</t>
  </si>
  <si>
    <t>Дер. Жуково, ул. Мира, д. 57</t>
  </si>
  <si>
    <t>Дер. Жуково, ул. Мира, д. 58</t>
  </si>
  <si>
    <t>Дер. Жуково, ул. Мира, д. 59</t>
  </si>
  <si>
    <t>С. Талашкино, ул. Ленина, д. 12а</t>
  </si>
  <si>
    <t>С. Талашкино, ул. Ленина, д. 14</t>
  </si>
  <si>
    <t>С. Талашкино, ул. Ленина, д. 17</t>
  </si>
  <si>
    <t>С. Талашкино, ул. Ленина, д. 18</t>
  </si>
  <si>
    <t>С. Талашкино, ул. Парковая, д. 4</t>
  </si>
  <si>
    <t>С. Талашкино, ул. Парковая, д. 8</t>
  </si>
  <si>
    <t>Дер. ДРСУ-5, д. 1</t>
  </si>
  <si>
    <t>Дер. ДРСУ-5, д. 2</t>
  </si>
  <si>
    <t>Дер. ДРСУ-5, д. 3</t>
  </si>
  <si>
    <t>Дер. ДРСУ-5, д. 4</t>
  </si>
  <si>
    <t>Дер. ДРСУ-5, д. 5</t>
  </si>
  <si>
    <t>Дер. ДРСУ-5, д. 7</t>
  </si>
  <si>
    <t>Дер. ДРСУ-5, д. 8</t>
  </si>
  <si>
    <t>Дер. Хохлово, ул. Мира, д. 10</t>
  </si>
  <si>
    <t>Дер. Хохлово, ул. Мира, д. 2</t>
  </si>
  <si>
    <t>Дер. Хохлово, ул. Мира, д. 4</t>
  </si>
  <si>
    <t>Дер. Хохлово, ул. Мира, д. 6</t>
  </si>
  <si>
    <t>Итого по Касплянскому сельскому поселению Смоленского района Смоленской области</t>
  </si>
  <si>
    <t>С. Каспля-2, ул. Энергетиков, д. 3</t>
  </si>
  <si>
    <t>Г. Сычевка, ст. Сычевка, д. 2</t>
  </si>
  <si>
    <t>Г. Сычевка, ул. Большая Пролетарская, д. 9</t>
  </si>
  <si>
    <t>Г. Сычевка, ул. Большая Советская, д. 21</t>
  </si>
  <si>
    <t>Г. Сычевка, ул. Большая Советская, д. 24</t>
  </si>
  <si>
    <t>Г. Сычевка, ул. Винокурова, д. 10</t>
  </si>
  <si>
    <t>Г. Сычевка, ул. Винокурова, д. 12</t>
  </si>
  <si>
    <t>Г. Сычевка, ул. Винокурова, д. 2</t>
  </si>
  <si>
    <t>Г. Сычевка, ул. Винокурова, д. 4</t>
  </si>
  <si>
    <t>Г. Сычевка, ул. Винокурова, д. 6</t>
  </si>
  <si>
    <t>Г. Сычевка, ул. Винокурова, д. 8</t>
  </si>
  <si>
    <t>Г. Сычевка, ул. Карла Маркса, д. 14</t>
  </si>
  <si>
    <t>Г. Сычевка, ул. Карла Маркса, д. 47</t>
  </si>
  <si>
    <t>Г. Сычевка, ул. Карла Маркса, д. 5</t>
  </si>
  <si>
    <t>Г. Сычевка, ул. Карла Маркса, д. 9</t>
  </si>
  <si>
    <t>Г. Сычевка, ул. Крыленко, д. 33</t>
  </si>
  <si>
    <t>бревенчатый</t>
  </si>
  <si>
    <t>Г. Сычевка, ул. Крыленко, д. 38</t>
  </si>
  <si>
    <t>Г. Сычевка, ул. Ломоносова, д. 16</t>
  </si>
  <si>
    <t>Г. Сычевка, ул. Пионерская, д. 29</t>
  </si>
  <si>
    <t>Г. Сычевка, ул. Свободная, д. 37</t>
  </si>
  <si>
    <t>Дер. Мальцево, ул. Октябрьская, д. 10</t>
  </si>
  <si>
    <t>Дер. Мальцево, ул. Труда, д. 1</t>
  </si>
  <si>
    <t>Дер. Юшино, ул. Речная, д. 2</t>
  </si>
  <si>
    <t>Итого по Дугинскому сельскому поселению Сычевского района Смоленской области</t>
  </si>
  <si>
    <t>Дер. Дугино, ул. Парковая, д. 1</t>
  </si>
  <si>
    <t>С. Темкино, ул. Привокзальная, д. 6</t>
  </si>
  <si>
    <t>С. Темкино, ул. Советская, д. 20</t>
  </si>
  <si>
    <t>С. Угра, ул. Железнодорожная, д. 16</t>
  </si>
  <si>
    <t>С. Угра, ул. Краснознамённая, д. 29</t>
  </si>
  <si>
    <t>С. Угра, ул. Краснознамённая, д. 32</t>
  </si>
  <si>
    <t>С. Угра, ул. Ленина, д. 24</t>
  </si>
  <si>
    <t>С. Угра, ул. Ленина, д. 28</t>
  </si>
  <si>
    <t>С. Угра, ул. Ленина, д. 34</t>
  </si>
  <si>
    <t>С. Угра, ул. Советская, д. 4</t>
  </si>
  <si>
    <t>Ст. Волоста-Пятница, ул. Железнодорожная, д. 5</t>
  </si>
  <si>
    <t>С. Первомайский, ул. Советская, д. 4</t>
  </si>
  <si>
    <t>Г. Ярцево, ул. Чернышевского, д. 3</t>
  </si>
  <si>
    <t>Г. Ярцево, ул. Чернышевского, д. 8</t>
  </si>
  <si>
    <t>Г. Ярцево, ул. Советская, д. 19</t>
  </si>
  <si>
    <t>Г. Ярцево, ул. Школьная, д. 9</t>
  </si>
  <si>
    <t>Г. Ярцево, просп. Металлургов, д. 39/19</t>
  </si>
  <si>
    <t>Г. Ярцево, ул. 50 лет Октября, д. 5</t>
  </si>
  <si>
    <t>Г. Ярцево, ул. Братьев Шаршановых, д. 47</t>
  </si>
  <si>
    <t>Г. Ярцево, ул. Гагарина, д. 23</t>
  </si>
  <si>
    <t>Г. Ярцево, ул. 1-й Смоленский проезд, д. 5</t>
  </si>
  <si>
    <t>Г. Ярцево, ул. Карла Маркса, д. 13</t>
  </si>
  <si>
    <t>Г. Ярцево, ул. Краснооктябрьская, д. 30</t>
  </si>
  <si>
    <t>Г. Ярцево, ул. Краснооктябрьская, д. 33а</t>
  </si>
  <si>
    <t>Г. Ярцево, ул. Ленинская, д. 4</t>
  </si>
  <si>
    <t>Г. Ярцево, ул. Ленинская, д. 7</t>
  </si>
  <si>
    <t>Г. Ярцево, ул. ЛММС, д. 1</t>
  </si>
  <si>
    <t>Г. Ярцево, ул. Луначарского, д. 4</t>
  </si>
  <si>
    <t>Г. Ярцево, ул. Луначарского, д. 6</t>
  </si>
  <si>
    <t>Г. Ярцево, ул. Ольховская, д. 17</t>
  </si>
  <si>
    <t>Г. Ярцево, ул. Ольховская, д. 19</t>
  </si>
  <si>
    <t>Г. Ярцево, ул. Первомайская, д. 23</t>
  </si>
  <si>
    <t>Г. Ярцево, ул. Советская, д. 16</t>
  </si>
  <si>
    <t>Г. Ярцево, ул. Советская, д. 18</t>
  </si>
  <si>
    <t>Г. Ярцево, ул. Советская, д. 18а</t>
  </si>
  <si>
    <t>Г. Ярцево, ул. Советская, д. 21</t>
  </si>
  <si>
    <t>Г. Ярцево, ул. Советская, д. 22/2</t>
  </si>
  <si>
    <t>Г. Ярцево, ул. Строителей, д. 10</t>
  </si>
  <si>
    <t>Г. Ярцево, ул. Чайковского, д. 1</t>
  </si>
  <si>
    <t>Г. Ярцево, ул. Чернышевского, д. 9/8</t>
  </si>
  <si>
    <t>Г. Ярцево, ул. Шоссейная, д. 27</t>
  </si>
  <si>
    <t>Г. Ярцево, ул. Шоссейная, д. 35</t>
  </si>
  <si>
    <t>Дер. Капыревщина, ул. Славы, д. 10</t>
  </si>
  <si>
    <t>С. Глинка, ул. Ленина, д. 5</t>
  </si>
  <si>
    <t>С. Глинка, ул. Ленина, д. 36</t>
  </si>
  <si>
    <t>Г. Демидов, ул. Хренова, д. 16а</t>
  </si>
  <si>
    <t>Г. Демидов, ул. Хренова, д. 14</t>
  </si>
  <si>
    <t>Г. Демидов, ул. Фрадкова, д. 21</t>
  </si>
  <si>
    <t>Г. Демидов, ул. Руднянская, д. 66</t>
  </si>
  <si>
    <t>Г. Демидов, ул. Руднянская, д. 63</t>
  </si>
  <si>
    <t>Г. Демидов, ул. Просвещения, д. 11</t>
  </si>
  <si>
    <t>Г. Демидов, ул. Кооперативная, д. 2</t>
  </si>
  <si>
    <t>Г. Демидов, ул. Коммунистическая, д. 23</t>
  </si>
  <si>
    <t>Г. Демидов, ул. Коммунистическая, д. 14</t>
  </si>
  <si>
    <t>Г. Демидов, ул. Гуреевская, д. 166</t>
  </si>
  <si>
    <t>Г. Демидов, ул. Витебская, д. 8</t>
  </si>
  <si>
    <t>Г. Демидов, пр.  Суворовский, д. 8</t>
  </si>
  <si>
    <t>Г. Демидов, пр. Суворовский, д. 12</t>
  </si>
  <si>
    <t>Г. Демидов, пр. Суворовский, д. 10</t>
  </si>
  <si>
    <t>Г. Демидов, ул. Хренова, д. 22</t>
  </si>
  <si>
    <t>Дер. Слойково, ул. Центральная, д. 23</t>
  </si>
  <si>
    <t>Дер. Слойково, ул. Центральная, д. 29</t>
  </si>
  <si>
    <t>до 1917</t>
  </si>
  <si>
    <t>Итого по Тумановскому сельскому поселению Вяземского района Смоленской области</t>
  </si>
  <si>
    <t>Итого по Каменскому сельскому поселению Кардымовского района Смоленской области</t>
  </si>
  <si>
    <t>Итого по Капыревщинскому сельскому поселению Ярцевского района Смоленской области</t>
  </si>
  <si>
    <t>324.</t>
  </si>
  <si>
    <t>325.</t>
  </si>
  <si>
    <t>326.</t>
  </si>
  <si>
    <t>327.</t>
  </si>
  <si>
    <t>328.</t>
  </si>
  <si>
    <t>329.</t>
  </si>
  <si>
    <t>330.</t>
  </si>
  <si>
    <t>331.</t>
  </si>
  <si>
    <t>332.</t>
  </si>
  <si>
    <t>333.</t>
  </si>
  <si>
    <t>334.</t>
  </si>
  <si>
    <t>335.</t>
  </si>
  <si>
    <t>336.</t>
  </si>
  <si>
    <t>337.</t>
  </si>
  <si>
    <t>338.</t>
  </si>
  <si>
    <t>339.</t>
  </si>
  <si>
    <t>341.</t>
  </si>
  <si>
    <t>342.</t>
  </si>
  <si>
    <t>344.</t>
  </si>
  <si>
    <t>345.</t>
  </si>
  <si>
    <t>346.</t>
  </si>
  <si>
    <t>347.</t>
  </si>
  <si>
    <t>348.</t>
  </si>
  <si>
    <t>349.</t>
  </si>
  <si>
    <t>350.</t>
  </si>
  <si>
    <t>351.</t>
  </si>
  <si>
    <t>352.</t>
  </si>
  <si>
    <t>353.</t>
  </si>
  <si>
    <t>354.</t>
  </si>
  <si>
    <t>355.</t>
  </si>
  <si>
    <t>356.</t>
  </si>
  <si>
    <t>357.</t>
  </si>
  <si>
    <t>358.</t>
  </si>
  <si>
    <t>360.</t>
  </si>
  <si>
    <t>361.</t>
  </si>
  <si>
    <t>362.</t>
  </si>
  <si>
    <t>363.</t>
  </si>
  <si>
    <t>364.</t>
  </si>
  <si>
    <t>365.</t>
  </si>
  <si>
    <t>366.</t>
  </si>
  <si>
    <t>367.</t>
  </si>
  <si>
    <t>368.</t>
  </si>
  <si>
    <t>369.</t>
  </si>
  <si>
    <t>370.</t>
  </si>
  <si>
    <t>371.</t>
  </si>
  <si>
    <t>372.</t>
  </si>
  <si>
    <t>373.</t>
  </si>
  <si>
    <t>374.</t>
  </si>
  <si>
    <t>375.</t>
  </si>
  <si>
    <t>376.</t>
  </si>
  <si>
    <t>377.</t>
  </si>
  <si>
    <t>378.</t>
  </si>
  <si>
    <t>379.</t>
  </si>
  <si>
    <t>380.</t>
  </si>
  <si>
    <t>381.</t>
  </si>
  <si>
    <t>382.</t>
  </si>
  <si>
    <t>383.</t>
  </si>
  <si>
    <t>384.</t>
  </si>
  <si>
    <t>386.</t>
  </si>
  <si>
    <t>387.</t>
  </si>
  <si>
    <t>389.</t>
  </si>
  <si>
    <t>390.</t>
  </si>
  <si>
    <t>391.</t>
  </si>
  <si>
    <t>392.</t>
  </si>
  <si>
    <t>393.</t>
  </si>
  <si>
    <t>394.</t>
  </si>
  <si>
    <t>395.</t>
  </si>
  <si>
    <t>396.</t>
  </si>
  <si>
    <t>397.</t>
  </si>
  <si>
    <t>398.</t>
  </si>
  <si>
    <t>399.</t>
  </si>
  <si>
    <t>400.</t>
  </si>
  <si>
    <t>401.</t>
  </si>
  <si>
    <t>402.</t>
  </si>
  <si>
    <t>403.</t>
  </si>
  <si>
    <t>404.</t>
  </si>
  <si>
    <t>405.</t>
  </si>
  <si>
    <t>406.</t>
  </si>
  <si>
    <t>407.</t>
  </si>
  <si>
    <t>408.</t>
  </si>
  <si>
    <t>409.</t>
  </si>
  <si>
    <t>410.</t>
  </si>
  <si>
    <t>411.</t>
  </si>
  <si>
    <t>412.</t>
  </si>
  <si>
    <t>413.</t>
  </si>
  <si>
    <t>414.</t>
  </si>
  <si>
    <t>415.</t>
  </si>
  <si>
    <t>416.</t>
  </si>
  <si>
    <t>417.</t>
  </si>
  <si>
    <t>418.</t>
  </si>
  <si>
    <t>419.</t>
  </si>
  <si>
    <t>420.</t>
  </si>
  <si>
    <t>421.</t>
  </si>
  <si>
    <t>422.</t>
  </si>
  <si>
    <t>424.</t>
  </si>
  <si>
    <t>425.</t>
  </si>
  <si>
    <t>426.</t>
  </si>
  <si>
    <t>427.</t>
  </si>
  <si>
    <t>428.</t>
  </si>
  <si>
    <t>429.</t>
  </si>
  <si>
    <t>430.</t>
  </si>
  <si>
    <t>431.</t>
  </si>
  <si>
    <t>432.</t>
  </si>
  <si>
    <t>433.</t>
  </si>
  <si>
    <t>434.</t>
  </si>
  <si>
    <t>435.</t>
  </si>
  <si>
    <t>436.</t>
  </si>
  <si>
    <t>437.</t>
  </si>
  <si>
    <t>438.</t>
  </si>
  <si>
    <t>439.</t>
  </si>
  <si>
    <t>440.</t>
  </si>
  <si>
    <t>441.</t>
  </si>
  <si>
    <t>442.</t>
  </si>
  <si>
    <t>443.</t>
  </si>
  <si>
    <t>444.</t>
  </si>
  <si>
    <t>445.</t>
  </si>
  <si>
    <t>446.</t>
  </si>
  <si>
    <t>447.</t>
  </si>
  <si>
    <t>448.</t>
  </si>
  <si>
    <t>449.</t>
  </si>
  <si>
    <t>450.</t>
  </si>
  <si>
    <t>451.</t>
  </si>
  <si>
    <t>452.</t>
  </si>
  <si>
    <t>453.</t>
  </si>
  <si>
    <t>454.</t>
  </si>
  <si>
    <t>455.</t>
  </si>
  <si>
    <t>458.</t>
  </si>
  <si>
    <t>460.</t>
  </si>
  <si>
    <t>461.</t>
  </si>
  <si>
    <t>462.</t>
  </si>
  <si>
    <t>463.</t>
  </si>
  <si>
    <t>464.</t>
  </si>
  <si>
    <t>465.</t>
  </si>
  <si>
    <t>467.</t>
  </si>
  <si>
    <t>468.</t>
  </si>
  <si>
    <t>469.</t>
  </si>
  <si>
    <t>470.</t>
  </si>
  <si>
    <t>471.</t>
  </si>
  <si>
    <t>472.</t>
  </si>
  <si>
    <t>473.</t>
  </si>
  <si>
    <t>474.</t>
  </si>
  <si>
    <t>476.</t>
  </si>
  <si>
    <t>478.</t>
  </si>
  <si>
    <t>479.</t>
  </si>
  <si>
    <t>480.</t>
  </si>
  <si>
    <t>481.</t>
  </si>
  <si>
    <t>482.</t>
  </si>
  <si>
    <t>484.</t>
  </si>
  <si>
    <t>485.</t>
  </si>
  <si>
    <t>486.</t>
  </si>
  <si>
    <t>487.</t>
  </si>
  <si>
    <t>488.</t>
  </si>
  <si>
    <t>489.</t>
  </si>
  <si>
    <t>490.</t>
  </si>
  <si>
    <t>491.</t>
  </si>
  <si>
    <t>492.</t>
  </si>
  <si>
    <t>493.</t>
  </si>
  <si>
    <t>494.</t>
  </si>
  <si>
    <t>495.</t>
  </si>
  <si>
    <t>496.</t>
  </si>
  <si>
    <t>497.</t>
  </si>
  <si>
    <t>498.</t>
  </si>
  <si>
    <t>499.</t>
  </si>
  <si>
    <t>500.</t>
  </si>
  <si>
    <t>501.</t>
  </si>
  <si>
    <t>502.</t>
  </si>
  <si>
    <t>503.</t>
  </si>
  <si>
    <t>504.</t>
  </si>
  <si>
    <t>505.</t>
  </si>
  <si>
    <t>506.</t>
  </si>
  <si>
    <t>507.</t>
  </si>
  <si>
    <t>508.</t>
  </si>
  <si>
    <t>509.</t>
  </si>
  <si>
    <t>510.</t>
  </si>
  <si>
    <t>511.</t>
  </si>
  <si>
    <t>512.</t>
  </si>
  <si>
    <t>513.</t>
  </si>
  <si>
    <t>514.</t>
  </si>
  <si>
    <t>515.</t>
  </si>
  <si>
    <t>516.</t>
  </si>
  <si>
    <t>517.</t>
  </si>
  <si>
    <t>518.</t>
  </si>
  <si>
    <t>519.</t>
  </si>
  <si>
    <t>520.</t>
  </si>
  <si>
    <t>521.</t>
  </si>
  <si>
    <t>522.</t>
  </si>
  <si>
    <t>523.</t>
  </si>
  <si>
    <t>524.</t>
  </si>
  <si>
    <t>525.</t>
  </si>
  <si>
    <t>526.</t>
  </si>
  <si>
    <t>527.</t>
  </si>
  <si>
    <t>528.</t>
  </si>
  <si>
    <t>529.</t>
  </si>
  <si>
    <t>530.</t>
  </si>
  <si>
    <t>531.</t>
  </si>
  <si>
    <t>532.</t>
  </si>
  <si>
    <t>533.</t>
  </si>
  <si>
    <t>534.</t>
  </si>
  <si>
    <t>535.</t>
  </si>
  <si>
    <t>536.</t>
  </si>
  <si>
    <t>537.</t>
  </si>
  <si>
    <t>538.</t>
  </si>
  <si>
    <t>539.</t>
  </si>
  <si>
    <t>540.</t>
  </si>
  <si>
    <t>541.</t>
  </si>
  <si>
    <t>542.</t>
  </si>
  <si>
    <t>543.</t>
  </si>
  <si>
    <t>544.</t>
  </si>
  <si>
    <t>545.</t>
  </si>
  <si>
    <t>546.</t>
  </si>
  <si>
    <t>547.</t>
  </si>
  <si>
    <t>548.</t>
  </si>
  <si>
    <t>549.</t>
  </si>
  <si>
    <t>550.</t>
  </si>
  <si>
    <t>551.</t>
  </si>
  <si>
    <t>552.</t>
  </si>
  <si>
    <t>553.</t>
  </si>
  <si>
    <t>554.</t>
  </si>
  <si>
    <t>556.</t>
  </si>
  <si>
    <t>557.</t>
  </si>
  <si>
    <t>558.</t>
  </si>
  <si>
    <t>559.</t>
  </si>
  <si>
    <t>560.</t>
  </si>
  <si>
    <t>561.</t>
  </si>
  <si>
    <t>562.</t>
  </si>
  <si>
    <t>563.</t>
  </si>
  <si>
    <t>564.</t>
  </si>
  <si>
    <t>565.</t>
  </si>
  <si>
    <t>566.</t>
  </si>
  <si>
    <t>567.</t>
  </si>
  <si>
    <t>568.</t>
  </si>
  <si>
    <t>569.</t>
  </si>
  <si>
    <t>570.</t>
  </si>
  <si>
    <t>571.</t>
  </si>
  <si>
    <t>572.</t>
  </si>
  <si>
    <t>573.</t>
  </si>
  <si>
    <t>574.</t>
  </si>
  <si>
    <t>575.</t>
  </si>
  <si>
    <t>576.</t>
  </si>
  <si>
    <t>577.</t>
  </si>
  <si>
    <t>578.</t>
  </si>
  <si>
    <t>579.</t>
  </si>
  <si>
    <t>580.</t>
  </si>
  <si>
    <t>581.</t>
  </si>
  <si>
    <t>582.</t>
  </si>
  <si>
    <t>583.</t>
  </si>
  <si>
    <t>585.</t>
  </si>
  <si>
    <t>586.</t>
  </si>
  <si>
    <t>587.</t>
  </si>
  <si>
    <t>588.</t>
  </si>
  <si>
    <t>589.</t>
  </si>
  <si>
    <t>590.</t>
  </si>
  <si>
    <t>591.</t>
  </si>
  <si>
    <t>592.</t>
  </si>
  <si>
    <t>593.</t>
  </si>
  <si>
    <t>594.</t>
  </si>
  <si>
    <t>595.</t>
  </si>
  <si>
    <t>596.</t>
  </si>
  <si>
    <t>597.</t>
  </si>
  <si>
    <t>598.</t>
  </si>
  <si>
    <t>599.</t>
  </si>
  <si>
    <t>600.</t>
  </si>
  <si>
    <t>601.</t>
  </si>
  <si>
    <t>602.</t>
  </si>
  <si>
    <t>603.</t>
  </si>
  <si>
    <t>604.</t>
  </si>
  <si>
    <t>606.</t>
  </si>
  <si>
    <t>607.</t>
  </si>
  <si>
    <t>608.</t>
  </si>
  <si>
    <t>609.</t>
  </si>
  <si>
    <t>612.</t>
  </si>
  <si>
    <t>614.</t>
  </si>
  <si>
    <t>616.</t>
  </si>
  <si>
    <t>617.</t>
  </si>
  <si>
    <t>620.</t>
  </si>
  <si>
    <t>621.</t>
  </si>
  <si>
    <t>622.</t>
  </si>
  <si>
    <t>623.</t>
  </si>
  <si>
    <t>625.</t>
  </si>
  <si>
    <t>626.</t>
  </si>
  <si>
    <t>627.</t>
  </si>
  <si>
    <t>628.</t>
  </si>
  <si>
    <t>629.</t>
  </si>
  <si>
    <t>630.</t>
  </si>
  <si>
    <t>631.</t>
  </si>
  <si>
    <t>632.</t>
  </si>
  <si>
    <t>633.</t>
  </si>
  <si>
    <t>634.</t>
  </si>
  <si>
    <t>635.</t>
  </si>
  <si>
    <t>636.</t>
  </si>
  <si>
    <t>637.</t>
  </si>
  <si>
    <t>638.</t>
  </si>
  <si>
    <t>639.</t>
  </si>
  <si>
    <t>641.</t>
  </si>
  <si>
    <t>642.</t>
  </si>
  <si>
    <t>643.</t>
  </si>
  <si>
    <t>644.</t>
  </si>
  <si>
    <t>645.</t>
  </si>
  <si>
    <t>646.</t>
  </si>
  <si>
    <t>647.</t>
  </si>
  <si>
    <t>649.</t>
  </si>
  <si>
    <t>650.</t>
  </si>
  <si>
    <t>651.</t>
  </si>
  <si>
    <t>652.</t>
  </si>
  <si>
    <t>653.</t>
  </si>
  <si>
    <t>654.</t>
  </si>
  <si>
    <t>655.</t>
  </si>
  <si>
    <t>656.</t>
  </si>
  <si>
    <t>657.</t>
  </si>
  <si>
    <t>658.</t>
  </si>
  <si>
    <t>659.</t>
  </si>
  <si>
    <t>660.</t>
  </si>
  <si>
    <t>661.</t>
  </si>
  <si>
    <t>662.</t>
  </si>
  <si>
    <t>663.</t>
  </si>
  <si>
    <t>664.</t>
  </si>
  <si>
    <t>665.</t>
  </si>
  <si>
    <t>666.</t>
  </si>
  <si>
    <t>667.</t>
  </si>
  <si>
    <t>668.</t>
  </si>
  <si>
    <t>669.</t>
  </si>
  <si>
    <t>670.</t>
  </si>
  <si>
    <t>671.</t>
  </si>
  <si>
    <t>672.</t>
  </si>
  <si>
    <t>673.</t>
  </si>
  <si>
    <t>674.</t>
  </si>
  <si>
    <t>675.</t>
  </si>
  <si>
    <t>676.</t>
  </si>
  <si>
    <t>678.</t>
  </si>
  <si>
    <t>679.</t>
  </si>
  <si>
    <t>680.</t>
  </si>
  <si>
    <t>682.</t>
  </si>
  <si>
    <t>683.</t>
  </si>
  <si>
    <t>684.</t>
  </si>
  <si>
    <t>685.</t>
  </si>
  <si>
    <t>686.</t>
  </si>
  <si>
    <t>687.</t>
  </si>
  <si>
    <t>688.</t>
  </si>
  <si>
    <t>689.</t>
  </si>
  <si>
    <t>690.</t>
  </si>
  <si>
    <t>691.</t>
  </si>
  <si>
    <t>692.</t>
  </si>
  <si>
    <t>693.</t>
  </si>
  <si>
    <t>694.</t>
  </si>
  <si>
    <t>696.</t>
  </si>
  <si>
    <t>697.</t>
  </si>
  <si>
    <t>698.</t>
  </si>
  <si>
    <t>699.</t>
  </si>
  <si>
    <t>700.</t>
  </si>
  <si>
    <t>701.</t>
  </si>
  <si>
    <t>702.</t>
  </si>
  <si>
    <t>703.</t>
  </si>
  <si>
    <t>704.</t>
  </si>
  <si>
    <t>705.</t>
  </si>
  <si>
    <t>706.</t>
  </si>
  <si>
    <t>707.</t>
  </si>
  <si>
    <t>708.</t>
  </si>
  <si>
    <t>709.</t>
  </si>
  <si>
    <t>710.</t>
  </si>
  <si>
    <t>711.</t>
  </si>
  <si>
    <t>712.</t>
  </si>
  <si>
    <t>713.</t>
  </si>
  <si>
    <t>714.</t>
  </si>
  <si>
    <t>715.</t>
  </si>
  <si>
    <t>717.</t>
  </si>
  <si>
    <t>718.</t>
  </si>
  <si>
    <t>719.</t>
  </si>
  <si>
    <t>720.</t>
  </si>
  <si>
    <t>721.</t>
  </si>
  <si>
    <t>722.</t>
  </si>
  <si>
    <t>723.</t>
  </si>
  <si>
    <t>724.</t>
  </si>
  <si>
    <t>725.</t>
  </si>
  <si>
    <t>726.</t>
  </si>
  <si>
    <t>727.</t>
  </si>
  <si>
    <t>728.</t>
  </si>
  <si>
    <t>729.</t>
  </si>
  <si>
    <t>732.</t>
  </si>
  <si>
    <t>733.</t>
  </si>
  <si>
    <t>734.</t>
  </si>
  <si>
    <t>735.</t>
  </si>
  <si>
    <t>736.</t>
  </si>
  <si>
    <t>737.</t>
  </si>
  <si>
    <t>738.</t>
  </si>
  <si>
    <t>739.</t>
  </si>
  <si>
    <t>740.</t>
  </si>
  <si>
    <t>742.</t>
  </si>
  <si>
    <t>743.</t>
  </si>
  <si>
    <t>744.</t>
  </si>
  <si>
    <t>745.</t>
  </si>
  <si>
    <t>746.</t>
  </si>
  <si>
    <t>747.</t>
  </si>
  <si>
    <t>748.</t>
  </si>
  <si>
    <t>749.</t>
  </si>
  <si>
    <t>750.</t>
  </si>
  <si>
    <t>751.</t>
  </si>
  <si>
    <t>752.</t>
  </si>
  <si>
    <t>753.</t>
  </si>
  <si>
    <t>754.</t>
  </si>
  <si>
    <t>755.</t>
  </si>
  <si>
    <t>756.</t>
  </si>
  <si>
    <t>757.</t>
  </si>
  <si>
    <t>758.</t>
  </si>
  <si>
    <t>759.</t>
  </si>
  <si>
    <t>760.</t>
  </si>
  <si>
    <t>761.</t>
  </si>
  <si>
    <t>762.</t>
  </si>
  <si>
    <t>763.</t>
  </si>
  <si>
    <t>764.</t>
  </si>
  <si>
    <t>765.</t>
  </si>
  <si>
    <t>766.</t>
  </si>
  <si>
    <t>767.</t>
  </si>
  <si>
    <t>768.</t>
  </si>
  <si>
    <t>769.</t>
  </si>
  <si>
    <t>770.</t>
  </si>
  <si>
    <t>771.</t>
  </si>
  <si>
    <t>772.</t>
  </si>
  <si>
    <t>773.</t>
  </si>
  <si>
    <t>774.</t>
  </si>
  <si>
    <t>775.</t>
  </si>
  <si>
    <t>776.</t>
  </si>
  <si>
    <t>777.</t>
  </si>
  <si>
    <t>778.</t>
  </si>
  <si>
    <t>779.</t>
  </si>
  <si>
    <t>780.</t>
  </si>
  <si>
    <t>781.</t>
  </si>
  <si>
    <t>782.</t>
  </si>
  <si>
    <t>784.</t>
  </si>
  <si>
    <t>785.</t>
  </si>
  <si>
    <t>786.</t>
  </si>
  <si>
    <t>787.</t>
  </si>
  <si>
    <t>788.</t>
  </si>
  <si>
    <t>789.</t>
  </si>
  <si>
    <t>790.</t>
  </si>
  <si>
    <t>791.</t>
  </si>
  <si>
    <t>792.</t>
  </si>
  <si>
    <t>793.</t>
  </si>
  <si>
    <t>794.</t>
  </si>
  <si>
    <t>795.</t>
  </si>
  <si>
    <t>796.</t>
  </si>
  <si>
    <t>797.</t>
  </si>
  <si>
    <t>798.</t>
  </si>
  <si>
    <t>799.</t>
  </si>
  <si>
    <t>800.</t>
  </si>
  <si>
    <t>801.</t>
  </si>
  <si>
    <t>802.</t>
  </si>
  <si>
    <t>803.</t>
  </si>
  <si>
    <t>804.</t>
  </si>
  <si>
    <t>805.</t>
  </si>
  <si>
    <t>806.</t>
  </si>
  <si>
    <t>808.</t>
  </si>
  <si>
    <t>809.</t>
  </si>
  <si>
    <t>810.</t>
  </si>
  <si>
    <t>811.</t>
  </si>
  <si>
    <t>812.</t>
  </si>
  <si>
    <t>813.</t>
  </si>
  <si>
    <t>814.</t>
  </si>
  <si>
    <t>815.</t>
  </si>
  <si>
    <t>816.</t>
  </si>
  <si>
    <t>817.</t>
  </si>
  <si>
    <t>818.</t>
  </si>
  <si>
    <t>819.</t>
  </si>
  <si>
    <t>820.</t>
  </si>
  <si>
    <t>821.</t>
  </si>
  <si>
    <t>822.</t>
  </si>
  <si>
    <t>823.</t>
  </si>
  <si>
    <t>824.</t>
  </si>
  <si>
    <t>825.</t>
  </si>
  <si>
    <t>826.</t>
  </si>
  <si>
    <t>827.</t>
  </si>
  <si>
    <t>828.</t>
  </si>
  <si>
    <t>829.</t>
  </si>
  <si>
    <t>830.</t>
  </si>
  <si>
    <t>831.</t>
  </si>
  <si>
    <t>832.</t>
  </si>
  <si>
    <t>833.</t>
  </si>
  <si>
    <t>835.</t>
  </si>
  <si>
    <t>836.</t>
  </si>
  <si>
    <t>837.</t>
  </si>
  <si>
    <t>838.</t>
  </si>
  <si>
    <t>839.</t>
  </si>
  <si>
    <t>840.</t>
  </si>
  <si>
    <t>841.</t>
  </si>
  <si>
    <t>842.</t>
  </si>
  <si>
    <t>843.</t>
  </si>
  <si>
    <t>845.</t>
  </si>
  <si>
    <t>846.</t>
  </si>
  <si>
    <t>847.</t>
  </si>
  <si>
    <t>848.</t>
  </si>
  <si>
    <t>849.</t>
  </si>
  <si>
    <t>850.</t>
  </si>
  <si>
    <t>851.</t>
  </si>
  <si>
    <t>852.</t>
  </si>
  <si>
    <t>853.</t>
  </si>
  <si>
    <t>855.</t>
  </si>
  <si>
    <t>856.</t>
  </si>
  <si>
    <t>857.</t>
  </si>
  <si>
    <t>858.</t>
  </si>
  <si>
    <t>859.</t>
  </si>
  <si>
    <t>860.</t>
  </si>
  <si>
    <t>861.</t>
  </si>
  <si>
    <t>862.</t>
  </si>
  <si>
    <t>863.</t>
  </si>
  <si>
    <t>864.</t>
  </si>
  <si>
    <t>865.</t>
  </si>
  <si>
    <t>867.</t>
  </si>
  <si>
    <t>868.</t>
  </si>
  <si>
    <t>869.</t>
  </si>
  <si>
    <t>870.</t>
  </si>
  <si>
    <t>871.</t>
  </si>
  <si>
    <t>872.</t>
  </si>
  <si>
    <t>873.</t>
  </si>
  <si>
    <t>876.</t>
  </si>
  <si>
    <t>877.</t>
  </si>
  <si>
    <t>878.</t>
  </si>
  <si>
    <t>879.</t>
  </si>
  <si>
    <t>880.</t>
  </si>
  <si>
    <t>881.</t>
  </si>
  <si>
    <t>882.</t>
  </si>
  <si>
    <t>883.</t>
  </si>
  <si>
    <t>884.</t>
  </si>
  <si>
    <t>885.</t>
  </si>
  <si>
    <t>886.</t>
  </si>
  <si>
    <t>887.</t>
  </si>
  <si>
    <t>888.</t>
  </si>
  <si>
    <t>889.</t>
  </si>
  <si>
    <t>890.</t>
  </si>
  <si>
    <t>891.</t>
  </si>
  <si>
    <t>892.</t>
  </si>
  <si>
    <t>893.</t>
  </si>
  <si>
    <t>894.</t>
  </si>
  <si>
    <t>895.</t>
  </si>
  <si>
    <t>896.</t>
  </si>
  <si>
    <t>897.</t>
  </si>
  <si>
    <t>898.</t>
  </si>
  <si>
    <t>900.</t>
  </si>
  <si>
    <t>901.</t>
  </si>
  <si>
    <t>902.</t>
  </si>
  <si>
    <t>903.</t>
  </si>
  <si>
    <t>904.</t>
  </si>
  <si>
    <t>905.</t>
  </si>
  <si>
    <t>906.</t>
  </si>
  <si>
    <t>907.</t>
  </si>
  <si>
    <t>908.</t>
  </si>
  <si>
    <t>909.</t>
  </si>
  <si>
    <t>910.</t>
  </si>
  <si>
    <t>911.</t>
  </si>
  <si>
    <t>912.</t>
  </si>
  <si>
    <t>913.</t>
  </si>
  <si>
    <t>914.</t>
  </si>
  <si>
    <t>915.</t>
  </si>
  <si>
    <t>916.</t>
  </si>
  <si>
    <t>917.</t>
  </si>
  <si>
    <t>919.</t>
  </si>
  <si>
    <t>920.</t>
  </si>
  <si>
    <t>921.</t>
  </si>
  <si>
    <t>922.</t>
  </si>
  <si>
    <t>923.</t>
  </si>
  <si>
    <t>924.</t>
  </si>
  <si>
    <t>925.</t>
  </si>
  <si>
    <t>926.</t>
  </si>
  <si>
    <t>927.</t>
  </si>
  <si>
    <t>928.</t>
  </si>
  <si>
    <t>929.</t>
  </si>
  <si>
    <t>930.</t>
  </si>
  <si>
    <t>931.</t>
  </si>
  <si>
    <t>932.</t>
  </si>
  <si>
    <t>933.</t>
  </si>
  <si>
    <t>934.</t>
  </si>
  <si>
    <t>935.</t>
  </si>
  <si>
    <t>936.</t>
  </si>
  <si>
    <t>937.</t>
  </si>
  <si>
    <t>938.</t>
  </si>
  <si>
    <t>939.</t>
  </si>
  <si>
    <t>940.</t>
  </si>
  <si>
    <t>941.</t>
  </si>
  <si>
    <t>942.</t>
  </si>
  <si>
    <t>943.</t>
  </si>
  <si>
    <t>944.</t>
  </si>
  <si>
    <t>945.</t>
  </si>
  <si>
    <t>946.</t>
  </si>
  <si>
    <t>947.</t>
  </si>
  <si>
    <t>948.</t>
  </si>
  <si>
    <t>949.</t>
  </si>
  <si>
    <t>950.</t>
  </si>
  <si>
    <t>951.</t>
  </si>
  <si>
    <t>952.</t>
  </si>
  <si>
    <t>953.</t>
  </si>
  <si>
    <t>954.</t>
  </si>
  <si>
    <t>955.</t>
  </si>
  <si>
    <t>956.</t>
  </si>
  <si>
    <t>957.</t>
  </si>
  <si>
    <t>958.</t>
  </si>
  <si>
    <t>959.</t>
  </si>
  <si>
    <t>960.</t>
  </si>
  <si>
    <t>961.</t>
  </si>
  <si>
    <t>962.</t>
  </si>
  <si>
    <t>963.</t>
  </si>
  <si>
    <t>964.</t>
  </si>
  <si>
    <t>965.</t>
  </si>
  <si>
    <t>966.</t>
  </si>
  <si>
    <t>967.</t>
  </si>
  <si>
    <t>968.</t>
  </si>
  <si>
    <t>969.</t>
  </si>
  <si>
    <t>970.</t>
  </si>
  <si>
    <t>971.</t>
  </si>
  <si>
    <t>972.</t>
  </si>
  <si>
    <t>973.</t>
  </si>
  <si>
    <t>974.</t>
  </si>
  <si>
    <t>975.</t>
  </si>
  <si>
    <t>976.</t>
  </si>
  <si>
    <t>977.</t>
  </si>
  <si>
    <t>978.</t>
  </si>
  <si>
    <t>979.</t>
  </si>
  <si>
    <t>980.</t>
  </si>
  <si>
    <t>983.</t>
  </si>
  <si>
    <t>984.</t>
  </si>
  <si>
    <t>985.</t>
  </si>
  <si>
    <t>986.</t>
  </si>
  <si>
    <t>987.</t>
  </si>
  <si>
    <t>988.</t>
  </si>
  <si>
    <t>989.</t>
  </si>
  <si>
    <t>991.</t>
  </si>
  <si>
    <t>992.</t>
  </si>
  <si>
    <t>993.</t>
  </si>
  <si>
    <t>994.</t>
  </si>
  <si>
    <t>995.</t>
  </si>
  <si>
    <t>996.</t>
  </si>
  <si>
    <t>997.</t>
  </si>
  <si>
    <t>998.</t>
  </si>
  <si>
    <t>999.</t>
  </si>
  <si>
    <t>1001.</t>
  </si>
  <si>
    <t>1002.</t>
  </si>
  <si>
    <t>1003.</t>
  </si>
  <si>
    <t>1004.</t>
  </si>
  <si>
    <t>1005.</t>
  </si>
  <si>
    <t>1006.</t>
  </si>
  <si>
    <t>1007.</t>
  </si>
  <si>
    <t>1008.</t>
  </si>
  <si>
    <t>1009.</t>
  </si>
  <si>
    <t>1010.</t>
  </si>
  <si>
    <t>1011.</t>
  </si>
  <si>
    <t>1012.</t>
  </si>
  <si>
    <t>1013.</t>
  </si>
  <si>
    <t>1014.</t>
  </si>
  <si>
    <t>1015.</t>
  </si>
  <si>
    <t>1016.</t>
  </si>
  <si>
    <t>1017.</t>
  </si>
  <si>
    <t>1018.</t>
  </si>
  <si>
    <t>1019.</t>
  </si>
  <si>
    <t>1020.</t>
  </si>
  <si>
    <t>1021.</t>
  </si>
  <si>
    <t>1022.</t>
  </si>
  <si>
    <t>1023.</t>
  </si>
  <si>
    <t>1024.</t>
  </si>
  <si>
    <t>1025.</t>
  </si>
  <si>
    <t>С. Алексино, ул. Центральная, д. 16</t>
  </si>
  <si>
    <t>С. Алексино, ул. Центральная, д. 18</t>
  </si>
  <si>
    <t>С. Алексино, ул. Центральная, д. 20</t>
  </si>
  <si>
    <t>С. Алексино, ул. Центральная, д. 21</t>
  </si>
  <si>
    <t>С. Алексино, ул. Центральная, д. 23</t>
  </si>
  <si>
    <t>4. Вязьма-Брянское сельское поселение Вяземского района Смоленской области</t>
  </si>
  <si>
    <t>5. Новосельское сельское поселение Вяземского района Смоленской области</t>
  </si>
  <si>
    <t>Г. Починок, мкрн. Ёлки, д. 203</t>
  </si>
  <si>
    <t>Г. Смоленск, ул. Дзержинского, д. 19а</t>
  </si>
  <si>
    <t>12.2021</t>
  </si>
  <si>
    <t>Г. Смоленск, пер. Смирнова, д. 3/4</t>
  </si>
  <si>
    <t>Г. Смоленск, ул. Фрунзе, д. 29</t>
  </si>
  <si>
    <t>Г. Сафоново, ул. Ковалева, д. 17</t>
  </si>
  <si>
    <t>Г. Смоленск, ул. Октябрьской революции, д. 30</t>
  </si>
  <si>
    <t>Дер. Лубня, ул. Мирная, д. 2</t>
  </si>
  <si>
    <t>С. Талашкино, ул. Ленина, д. 11</t>
  </si>
  <si>
    <t>Г. Смоленск, ул. Большая Краснофлотская, д. 1</t>
  </si>
  <si>
    <t>восстано-влен в 1946</t>
  </si>
  <si>
    <t>Г. Ельня, ул. Советская, д. 16</t>
  </si>
  <si>
    <t>Г. Ельня, ул. Советская, д. 18</t>
  </si>
  <si>
    <t>Г. Вязьма, ул. Ленина, д. 48</t>
  </si>
  <si>
    <t>Г. Смоленск, ул. Котовского, д. 5б</t>
  </si>
  <si>
    <t>Г. Смоленск, ул. Нарвская, д. 15</t>
  </si>
  <si>
    <t>Г. Смоленск, пер. Больничный, д. 7</t>
  </si>
  <si>
    <t>Г. Смоленск, пер. 4-й Краснофлотский, д. 1</t>
  </si>
  <si>
    <t>Г. Смоленск, ул. Большая Советская, д. 14</t>
  </si>
  <si>
    <t>Г. Рудня, пос. Молкомбината, д. 1</t>
  </si>
  <si>
    <t>Г. Рудня, пос. Молкомбината, д. 2</t>
  </si>
  <si>
    <t>Г. Рудня, ул. Колхозная, д. 8</t>
  </si>
  <si>
    <t>Г. Рудня, ул. Киреева, д. 119</t>
  </si>
  <si>
    <t>бутовый</t>
  </si>
  <si>
    <t>Г. Смоленск, ул. Фрунзе, д. 16</t>
  </si>
  <si>
    <t>Г. Смоленск, ул. Фрунзе, д. 18</t>
  </si>
  <si>
    <t>Г. Смоленск, ул. Фрунзе, д. 27</t>
  </si>
  <si>
    <t>Г. Смоленск, просп. Гагарина, д. 13/2</t>
  </si>
  <si>
    <t>Дер. Гранки, ул. Пушкина, д. 1</t>
  </si>
  <si>
    <t>Г. Смоленск, просп. Гагарина, д. 29/1</t>
  </si>
  <si>
    <t>Г. Вязьма, ул. Строителей, д. 12</t>
  </si>
  <si>
    <t>Итого по Шумячскому городскому поселению</t>
  </si>
  <si>
    <t>Г. Рудня, ул. 19 Гвардейской стрелковой дивизии, 
д. 4</t>
  </si>
  <si>
    <t>Г. Сафоново, микрорайон-1, д. 8</t>
  </si>
  <si>
    <t>Г. Сафоново, микрорайон-1, д. 9</t>
  </si>
  <si>
    <t>Г. Сафоново, микрорайон-1, д. 10</t>
  </si>
  <si>
    <t>Г. Сафоново, микрорайон-1, д. 11</t>
  </si>
  <si>
    <t>Г. Смоленск, ул. Фрунзе, д. 56</t>
  </si>
  <si>
    <t>Г. Ярцево, просп. Металлургов, д. 29</t>
  </si>
  <si>
    <t>Дер. Капыревщина, ул. Славы, д. 2</t>
  </si>
  <si>
    <t>Дер. Капыревщина, ул. Магистральная, д. 21а</t>
  </si>
  <si>
    <t>Г. Ярцево, ул. Маршала Жукова, д. 1</t>
  </si>
  <si>
    <t>Г. Ярцево, ул. Маршала Жукова, д. 6</t>
  </si>
  <si>
    <t>Г. Ярцево, ул. Маршала Жукова, д. 7</t>
  </si>
  <si>
    <t>Г. Смоленск, ул. Соболева, д. 105</t>
  </si>
  <si>
    <t>Г. Смоленск, ул. Тухачевского, д. 9</t>
  </si>
  <si>
    <t>С. Токарево, ул. Центральная, д. 13</t>
  </si>
  <si>
    <t>С. Карманово, ул. Мира, д. 6</t>
  </si>
  <si>
    <t>Г. Рославль, ул. Урицкого, д. 13а</t>
  </si>
  <si>
    <t>Г. Рославль, ул. Урицкого, д. 15а</t>
  </si>
  <si>
    <t>Г. Ярцево, ул. Автозаводская, д. 38</t>
  </si>
  <si>
    <t>Г. Вязьма, ул. Кронштадтская, д. 35</t>
  </si>
  <si>
    <t>Г. Смоленск, ул. Тенишевой, д. 4</t>
  </si>
  <si>
    <t>Г. Вязьма, ул. Ленина, д. 63</t>
  </si>
  <si>
    <t>Г. Смоленск, ул. Энгельса, д. 3</t>
  </si>
  <si>
    <t>спецсчет</t>
  </si>
  <si>
    <t>Г. Смоленск, просп. Гагарина, д. 3</t>
  </si>
  <si>
    <t>Г. Рославль, ул. Пушкина, д. 10</t>
  </si>
  <si>
    <t>Г. Смоленск, пер. Смирнова, д. 3</t>
  </si>
  <si>
    <t>Пос. Вадино, ул. Молодежная, д. 5</t>
  </si>
  <si>
    <t>1959</t>
  </si>
  <si>
    <t xml:space="preserve"> кирпич</t>
  </si>
  <si>
    <t>С. Знаменка, ул. Филиппова, д. 1</t>
  </si>
  <si>
    <t>Итого по Знаменскому сельскому поселению Угранского района Смоленской области</t>
  </si>
  <si>
    <t>477.</t>
  </si>
  <si>
    <t>611.</t>
  </si>
  <si>
    <t>874.</t>
  </si>
  <si>
    <t>875.</t>
  </si>
  <si>
    <t>1000.</t>
  </si>
  <si>
    <t>1026.</t>
  </si>
  <si>
    <t>1027.</t>
  </si>
  <si>
    <t>1029.</t>
  </si>
  <si>
    <t>1030.</t>
  </si>
  <si>
    <t>1031.</t>
  </si>
  <si>
    <t>1032.</t>
  </si>
  <si>
    <t>1033.</t>
  </si>
  <si>
    <t>1034.</t>
  </si>
  <si>
    <t>1035.</t>
  </si>
  <si>
    <t>1036.</t>
  </si>
  <si>
    <t>1037.</t>
  </si>
  <si>
    <t>1038.</t>
  </si>
  <si>
    <t>1039.</t>
  </si>
  <si>
    <t>1040.</t>
  </si>
  <si>
    <t>1041.</t>
  </si>
  <si>
    <t>1042.</t>
  </si>
  <si>
    <t>1043.</t>
  </si>
  <si>
    <t>1044.</t>
  </si>
  <si>
    <t>1045.</t>
  </si>
  <si>
    <t>1046.</t>
  </si>
  <si>
    <t>1047.</t>
  </si>
  <si>
    <t>1048.</t>
  </si>
  <si>
    <t>1049.</t>
  </si>
  <si>
    <t>1050.</t>
  </si>
  <si>
    <t>1051.</t>
  </si>
  <si>
    <t>1052.</t>
  </si>
  <si>
    <t>1053.</t>
  </si>
  <si>
    <t>1054.</t>
  </si>
  <si>
    <t>1055.</t>
  </si>
  <si>
    <t>1056.</t>
  </si>
  <si>
    <t>1057.</t>
  </si>
  <si>
    <t>1058.</t>
  </si>
  <si>
    <t>1059.</t>
  </si>
  <si>
    <t>1061.</t>
  </si>
  <si>
    <t>1062.</t>
  </si>
  <si>
    <t>1063.</t>
  </si>
  <si>
    <t>1064.</t>
  </si>
  <si>
    <t>1065.</t>
  </si>
  <si>
    <t>1066.</t>
  </si>
  <si>
    <t>1067.</t>
  </si>
  <si>
    <t>1068.</t>
  </si>
  <si>
    <t>1069.</t>
  </si>
  <si>
    <t>1070.</t>
  </si>
  <si>
    <t>1071.</t>
  </si>
  <si>
    <t>1072.</t>
  </si>
  <si>
    <t>1073.</t>
  </si>
  <si>
    <t>1074.</t>
  </si>
  <si>
    <t>1075.</t>
  </si>
  <si>
    <t>1076.</t>
  </si>
  <si>
    <t>1077.</t>
  </si>
  <si>
    <t>1078.</t>
  </si>
  <si>
    <t>1079.</t>
  </si>
  <si>
    <t>1080.</t>
  </si>
  <si>
    <t>1081.</t>
  </si>
  <si>
    <t>1082.</t>
  </si>
  <si>
    <t>1083.</t>
  </si>
  <si>
    <t>1084.</t>
  </si>
  <si>
    <t>1085.</t>
  </si>
  <si>
    <t>1086.</t>
  </si>
  <si>
    <t>1087.</t>
  </si>
  <si>
    <t>1088.</t>
  </si>
  <si>
    <t>1089.</t>
  </si>
  <si>
    <t>1090.</t>
  </si>
  <si>
    <t>1092.</t>
  </si>
  <si>
    <t>6. Кайдаковское сельское поселение Вяземского района Смоленской области</t>
  </si>
  <si>
    <t>Итого по Кайдаковскому сельскому поселению Вяземского района Смоленской области</t>
  </si>
  <si>
    <t>Г. Смоленск, ул. Ленина, д. 33</t>
  </si>
  <si>
    <t>Г. Смоленск, ул. Багратиона, д. 57б</t>
  </si>
  <si>
    <t>Г. Ярцево, ул. Шоссейная, д. 33</t>
  </si>
  <si>
    <t>Г. Ярцево, ул. Максима Горького, д. 16</t>
  </si>
  <si>
    <t>Дер. Сташки, ул. Молодежная, д. 1</t>
  </si>
  <si>
    <t>1960</t>
  </si>
  <si>
    <t>2</t>
  </si>
  <si>
    <t>3</t>
  </si>
  <si>
    <t>Г. Починок, мкрн. Ёлки, д. 204</t>
  </si>
  <si>
    <t>Г. Починок, мкрн. Ёлки, д. 202</t>
  </si>
  <si>
    <t>Г. Починок, мкрн. Ёлки, д. 201</t>
  </si>
  <si>
    <t>Г. Рославль, ул. Товарная, д. 11</t>
  </si>
  <si>
    <t>1933-1940</t>
  </si>
  <si>
    <t>Г. Велиж, ул. Советская, д. 13</t>
  </si>
  <si>
    <t>Г. Велиж, ул. Советская, д. 26</t>
  </si>
  <si>
    <t>Г. Вязьма, ул. Ленина, д. 6</t>
  </si>
  <si>
    <t>Г. Вязьма, ул. Ленина, д. 7</t>
  </si>
  <si>
    <t>Г. Вязьма, ул. Покровского, д. 3</t>
  </si>
  <si>
    <t>Г. Гагарин, пр. Сельхозтехника, д. 2</t>
  </si>
  <si>
    <t>Г. Вязьма, ул. 25 Октября, д. 4</t>
  </si>
  <si>
    <t>Г. Вязьма, ул. 25 Октября, д. 13</t>
  </si>
  <si>
    <t>Г. Вязьма, ул. 25 Октября, д. 15</t>
  </si>
  <si>
    <t>Г. Вязьма, ул. 25 Октября, д. 17</t>
  </si>
  <si>
    <t>Г. Рудня, ул. Льнозаводская, д. 14</t>
  </si>
  <si>
    <t>Дер. Рыбки, ул. Центральная, д. 13</t>
  </si>
  <si>
    <t>1976</t>
  </si>
  <si>
    <t>Итого по Рыбковскому сельскому поселению Сафоновского района Смоленской области</t>
  </si>
  <si>
    <t>Г. Смоленск, ул. Нахимова, д. 16</t>
  </si>
  <si>
    <t>Г. Смоленск, ул. Кловская, д. 7</t>
  </si>
  <si>
    <t>Г. Смоленск, ул. Матросова, д. 20</t>
  </si>
  <si>
    <t>Дер. Михали, ул. Центральная, д. 1</t>
  </si>
  <si>
    <t>Итого по Игоревскому сельскому поселению Холм-Жирковского района Смоленской области</t>
  </si>
  <si>
    <t>Ст. Игоревская, ул. Южная, д. 9</t>
  </si>
  <si>
    <t>Г. Ярцево, ул. Максима Горького, д. 24</t>
  </si>
  <si>
    <t>Г. Ярцево, ул. Ольховская, д. 11</t>
  </si>
  <si>
    <t>Г. Демидов, ул. Фрадкова, д. 10</t>
  </si>
  <si>
    <t>С. Ворга, пер. Первомайский, д. 2</t>
  </si>
  <si>
    <t>Г. Сафоново, ул. Московская, д. 1</t>
  </si>
  <si>
    <t>Г. Сафоново, микрорайон ГМП, д. 4</t>
  </si>
  <si>
    <t>Дер. Рыбки, ул. Центральная, д. 10</t>
  </si>
  <si>
    <t>Г. Смоленск, ул. Шевченко, д. 80</t>
  </si>
  <si>
    <t>Г. Ярцево, ул. Максима Горького, д. 15</t>
  </si>
  <si>
    <t>Г. Десногорск, мкрн. 1, д. 9</t>
  </si>
  <si>
    <t>Г. Десногорск, мкрн. 1, д. 2</t>
  </si>
  <si>
    <t>Г. Вязьма, ул. 25 Октября, д. 29</t>
  </si>
  <si>
    <t>Г. Вязьма, ул. Полевая, д. 1</t>
  </si>
  <si>
    <t>Г. Демидов, ул. Фрадкова, д. 19</t>
  </si>
  <si>
    <t>Г. Рославль, ул. Пролетарская, д. 44</t>
  </si>
  <si>
    <t>Г. Смоленск, городок Коминтерна, д. 13</t>
  </si>
  <si>
    <t>1936-1938</t>
  </si>
  <si>
    <t>Г. Смоленск, пер. Запольный, д. 4</t>
  </si>
  <si>
    <t>до 1941</t>
  </si>
  <si>
    <t>Г. Смоленск, пер. Запольный, д. 5а</t>
  </si>
  <si>
    <t>Г. Смоленск, ул. 8 Марта, д. 17</t>
  </si>
  <si>
    <t>Г. Смоленск, ул. Беляева, д. 6</t>
  </si>
  <si>
    <t>Г. Смоленск, ул. Генерала Городнянского, д. 3</t>
  </si>
  <si>
    <t>Г. Смоленск, ул. Глинки, д. 9</t>
  </si>
  <si>
    <t>Г. Смоленск, ул. Исаковского, д. 18</t>
  </si>
  <si>
    <t>Г. Смоленск, ул. Карла Маркса, д. 12а</t>
  </si>
  <si>
    <t>Г. Смоленск, ул. Ленина, д. 31/19</t>
  </si>
  <si>
    <t>Г. Смоленск, ул. Мало-Краснофлотская, д. 29</t>
  </si>
  <si>
    <t>Г. Смоленск, ул. Маршала Жукова, д. 20</t>
  </si>
  <si>
    <t>Г. Смоленск, ул. Маршала Жукова, д. 27</t>
  </si>
  <si>
    <t>Г. Смоленск, ул. Московский Большак, д. 51а</t>
  </si>
  <si>
    <t>Г. Смоленск, ул. Московский Большак, д. 55а</t>
  </si>
  <si>
    <t>Г. Смоленск, ул. Нахимсона, д. 5</t>
  </si>
  <si>
    <t>Г. Смоленск, ул. Парковая, д. 22</t>
  </si>
  <si>
    <t>Г. Смоленск, ул. Пржевальского, д. 2</t>
  </si>
  <si>
    <t>Г. Смоленск, ул. Пржевальского, д. 6/25</t>
  </si>
  <si>
    <t>Г. Смоленск, ул. Твардовского, д. 16</t>
  </si>
  <si>
    <t>Г. Смоленск, ул. Тенишевой, д. 6</t>
  </si>
  <si>
    <t>Г. Смоленск, ул. Черняховского, д. 34</t>
  </si>
  <si>
    <t>Дер. Мальцево, ул. Парковая, д. 4</t>
  </si>
  <si>
    <t>Дер. Богородицкое, ул. Викторова, д. 27</t>
  </si>
  <si>
    <t>Г. Смоленск, ул. Николаева, д. 15</t>
  </si>
  <si>
    <t>Г. Смоленск, ул. Октябрьской революции, д. 7</t>
  </si>
  <si>
    <t>Г. Смоленск, ул. Фрунзе, д. 31</t>
  </si>
  <si>
    <t>Г. Сафоново, ул. Революционная, д. 3</t>
  </si>
  <si>
    <t>1917-1975</t>
  </si>
  <si>
    <t>Г. Смоленск, ул. Шоссейная, д. 1</t>
  </si>
  <si>
    <t>Дер. Козловка, ул. Мира, д. 51</t>
  </si>
  <si>
    <t>Дер. Козловка, ул. Мира, д. 27</t>
  </si>
  <si>
    <t>Г. Смоленск, ул. Ленина, д. 9</t>
  </si>
  <si>
    <t>Г. Смоленск, ул. Карбышева, д. 2</t>
  </si>
  <si>
    <t>Г. Смоленск, ул. Чернышевского, д. 10</t>
  </si>
  <si>
    <t>677.</t>
  </si>
  <si>
    <t>Г. Смоленск, ул. Центральная, д. 2</t>
  </si>
  <si>
    <t>Итого по Ершичскому сельскому поселению Ершичского района Смоленской области</t>
  </si>
  <si>
    <t>С. Ершичи, ул. Молодёжная, д. 2</t>
  </si>
  <si>
    <t>Г. Ельня, ул. Смоленский большак, д. 61</t>
  </si>
  <si>
    <t>Пгт Верхнеднепровский, пер. Днепровский, д. 6</t>
  </si>
  <si>
    <t>Пгт Верхнеднепровский, ул. Дорогобужская, д. 1</t>
  </si>
  <si>
    <t>Пгт Верхнеднепровский, ул. Дорогобужская, д. 3</t>
  </si>
  <si>
    <t>Пгт Верхнеднепровский, ул. Комсомольская, д. 10</t>
  </si>
  <si>
    <t>Пгт Верхнеднепровский, ул. Комсомольская, д. 12</t>
  </si>
  <si>
    <t>Пгт Верхнеднепровский, ул. Комсомольская, д. 13</t>
  </si>
  <si>
    <t>Пгт Верхнеднепровский, ул. Комсомольская, д. 14</t>
  </si>
  <si>
    <t>Пгт Верхнеднепровский, ул. Комсомольская, д. 3</t>
  </si>
  <si>
    <t>Пгт Верхнеднепровский, ул. Комсомольская, д. 4</t>
  </si>
  <si>
    <t>Пгт Верхнеднепровский, ул. Комсомольская, д. 5</t>
  </si>
  <si>
    <t>Пгт Верхнеднепровский, ул. Комсомольская, д. 6</t>
  </si>
  <si>
    <t>Пгт Верхнеднепровский, ул. Комсомольская, д. 7</t>
  </si>
  <si>
    <t>Пгт Верхнеднепровский, ул. Комсомольская, д. 8</t>
  </si>
  <si>
    <t>Пгт Верхнеднепровский, ул. Ленина, д. 10а</t>
  </si>
  <si>
    <t>Пгт Верхнеднепровский, ул. Ленина, д. 11</t>
  </si>
  <si>
    <t>Пгт Верхнеднепровский, ул. Ленина, д. 13</t>
  </si>
  <si>
    <t>Пгт Верхнеднепровский, ул. Ленина, д. 16</t>
  </si>
  <si>
    <t>Пгт Верхнеднепровский, ул. Ленина, д. 18</t>
  </si>
  <si>
    <t>Пгт Верхнеднепровский, ул. Ленина, д. 20</t>
  </si>
  <si>
    <t>Пгт Верхнеднепровский, ул. Молодежная, д. 16</t>
  </si>
  <si>
    <t>Пгт Верхнеднепровский, ул. Молодежная, д. 18</t>
  </si>
  <si>
    <t>Пгт Верхнеднепровский, ул. Молодежная, д. 20</t>
  </si>
  <si>
    <t>Пгт Верхнеднепровский, ул. Молодежная, д. 6</t>
  </si>
  <si>
    <t>Пгт Верхнеднепровский, ул. Советская, д. 11</t>
  </si>
  <si>
    <t>Пгт Верхнеднепровский, ул. Советская, д. 13</t>
  </si>
  <si>
    <t>Пгт Верхнеднепровский, ул. Советская, д. 15</t>
  </si>
  <si>
    <t>Пгт Верхнеднепровский, ул. Советская, д. 17</t>
  </si>
  <si>
    <t>Пгт Верхнеднепровский, ул. Советская, д. 19</t>
  </si>
  <si>
    <t>Пгт Верхнеднепровский, ул. Советская, д. 6</t>
  </si>
  <si>
    <t>Пгт Верхнеднепровский, ул. Советская, д. 7</t>
  </si>
  <si>
    <t>Пгт Верхнеднепровский, ул. Советская, д. 9</t>
  </si>
  <si>
    <t>Пгт Озерный, ул. Октябрьская, д. 12а</t>
  </si>
  <si>
    <t>Пгт Озерный, ул. Октябрьская, д. 14а</t>
  </si>
  <si>
    <t>Пгт Озерный, ул. Октябрьская, д. 16</t>
  </si>
  <si>
    <t>Пгт Озерный, ул. Строителей, д. 19</t>
  </si>
  <si>
    <t>Пгт Кардымово, ул. Октябрьская, д. 3</t>
  </si>
  <si>
    <t>Пгт Красный, пер. Строителей, д. 2а</t>
  </si>
  <si>
    <t>Пгт Красный, пер. Строителей, д. 8</t>
  </si>
  <si>
    <t>Пгт Красный, ул. Кутузова, д. 34</t>
  </si>
  <si>
    <t>Пгт Красный, ул. Ленина, д. 28а</t>
  </si>
  <si>
    <t>Пгт Красный, ул. Лесная, д. 3</t>
  </si>
  <si>
    <t>Пгт Красный, ул. Советская, д. 36</t>
  </si>
  <si>
    <t>Пгт Монастырщина, тер. Сельхозтехника, д. 10</t>
  </si>
  <si>
    <t>Пгт Монастырщина, ул. Интернациональная, д. 9б</t>
  </si>
  <si>
    <t>Пгт Монастырщина, ул. Мира, д. 17</t>
  </si>
  <si>
    <t>Пгт Монастырщина, ул. Мира, д. 6</t>
  </si>
  <si>
    <t>Пгт Монастырщина, ул. Мира, д. 8</t>
  </si>
  <si>
    <t>Пгт Голынки, ул. Ленина, д. 6</t>
  </si>
  <si>
    <t>Пгт Голынки, ул. Ленина, д. 8</t>
  </si>
  <si>
    <t>С. Издешково, ул. 2-я Ленинская, д. 19</t>
  </si>
  <si>
    <t>С. Издешково, ул. 2-я Ленинская, д. 21</t>
  </si>
  <si>
    <t>С. Издешково, ул. 2-я Ленинская, д. 23</t>
  </si>
  <si>
    <t>Г. Дорогобуж, ул. ДОС, д. 1</t>
  </si>
  <si>
    <t>Г. Дорогобуж, ул. ДОС, д. 2</t>
  </si>
  <si>
    <t>Г. Дорогобуж, ул. ДОС, д. 3</t>
  </si>
  <si>
    <t>Г. Смоленск, ул. Дзержинского, д. 2а</t>
  </si>
  <si>
    <t>Г. Смоленск, ул. Маяковского, д. 5а</t>
  </si>
  <si>
    <t>Дер. Озерная, ул. Руссковская, д. 5а</t>
  </si>
  <si>
    <t>С. Печерск, ул. Пионерская, д. 6</t>
  </si>
  <si>
    <t>Г. Десногорск, мкрн. 1, д. 7</t>
  </si>
  <si>
    <t>Г. Вязьма, ул. Кашена, д. 1</t>
  </si>
  <si>
    <t>Г. Вязьма, ул. Воинов-интернационалистов, д. 5, корпус 2</t>
  </si>
  <si>
    <t>Г. Вязьма, ул. Лейтенанта Шмидта, д. 10а</t>
  </si>
  <si>
    <t>Г. Вязьма, ул. Полины Осипенко, д. 1а</t>
  </si>
  <si>
    <t>Г. Вязьма, ул. Юбилейная, д. 15</t>
  </si>
  <si>
    <t>С. Карманово, ул. Пролетарская, д. 7</t>
  </si>
  <si>
    <t>Г. Гагарин, мкр. Лесной, ул. Мира, д. 4</t>
  </si>
  <si>
    <t>С. Токарево, ул. Центральная, д. 15</t>
  </si>
  <si>
    <t>Пгт Монастырщина, ул. Ленинская, д. 17</t>
  </si>
  <si>
    <t>Г. Рославль, мкрн. 15, д. 24</t>
  </si>
  <si>
    <t>Г. Рославль, мкрн. 15, д. 25</t>
  </si>
  <si>
    <t>Пгт Голынки, ул. Коммунистическая, д. 8</t>
  </si>
  <si>
    <t>Пгт Хиславичи, ул. Берестнева, д. 25</t>
  </si>
  <si>
    <t>Пгт Хиславичи, ул. Советская, д. 41</t>
  </si>
  <si>
    <t>Пгт Хиславичи, ул. Шилкина, д. 5</t>
  </si>
  <si>
    <t>Пгт Хиславичи, ул. Шилкина, д. 7</t>
  </si>
  <si>
    <t>Пгт Холм-Жирковский, ул. Ленина, д. 6</t>
  </si>
  <si>
    <t>Пгт Холм-Жирковский, ул. Ленина, д. 8</t>
  </si>
  <si>
    <t xml:space="preserve">Пгт Холм-Жирковский, ул. Московская, д. 14 </t>
  </si>
  <si>
    <t>Пгт Шумячи, ул. Заводская, д. 5</t>
  </si>
  <si>
    <t>КРАТКОСРОЧНЫЙ ПЛАН 
реализации Региональной программы капитального ремонта общего имущества в многоквартирных домах, расположенных на территории Смоленской области, на 2014-2055 годы на 2023-2025 годы</t>
  </si>
  <si>
    <t>Дер. Тюхменево, ул. Карьероуправления, д. 15</t>
  </si>
  <si>
    <t>Г. Рудня, ул. Киреева, д. 109</t>
  </si>
  <si>
    <t>Г. Сафоново, ул. 40 лет Октября, д. 10</t>
  </si>
  <si>
    <t>Г. Сафоново, ул. Революционная, д. 1</t>
  </si>
  <si>
    <t>Г. Смоленск, Витебское шоссе, д. 6</t>
  </si>
  <si>
    <t>Г. Смоленск, ул. Коммунистическая, д. 22</t>
  </si>
  <si>
    <t>Г. Смоленск, ул. Ленина, д. 11</t>
  </si>
  <si>
    <t>Г. Смоленск, ул. Нахимсона, д. 16</t>
  </si>
  <si>
    <t>Г. Смоленск, ул. Реввоенсовета, д. 16</t>
  </si>
  <si>
    <t>Г. Смоленск, ул. Тухачевского, д. 1</t>
  </si>
  <si>
    <t>Г. Смоленск, ул. Тухачевского, д. 3</t>
  </si>
  <si>
    <t>Г. Смоленск, ул. Шевченко, д. 82</t>
  </si>
  <si>
    <t>Г. Сычевка, ул. Станционное Шоссе, д. 9</t>
  </si>
  <si>
    <t>Дер. Юшино, ул. Дачная, д. 2</t>
  </si>
  <si>
    <t>Г. Ярцево, ул. Автозаводская, д. 40</t>
  </si>
  <si>
    <t>Г. Ярцево, ул. Краснооктябрьская, д. 34</t>
  </si>
  <si>
    <t>Г. Ярцево, ул. ЛММС, д. 4</t>
  </si>
  <si>
    <t>Г. Ярцево, ул. Максима Горького, д. 4</t>
  </si>
  <si>
    <t>Г. Ярцево, ул. Школьная, д. 2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</si>
  <si>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</si>
  <si>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</si>
  <si>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</si>
  <si>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</si>
  <si>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</si>
  <si>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</si>
  <si>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</si>
  <si>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</si>
  <si>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</si>
  <si>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</si>
  <si>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</si>
  <si>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</si>
  <si>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</si>
  <si>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</si>
  <si>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</si>
  <si>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</si>
  <si>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</si>
  <si>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</si>
  <si>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</si>
  <si>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</si>
  <si>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</si>
  <si>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</si>
  <si>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</si>
  <si>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</si>
  <si>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183.</t>
  </si>
  <si>
    <t>185.</t>
  </si>
  <si>
    <t>340.</t>
  </si>
  <si>
    <t>Дер. Денисово, д. 1/1</t>
  </si>
  <si>
    <t>385.</t>
  </si>
  <si>
    <t>584.</t>
  </si>
  <si>
    <t>613.</t>
  </si>
  <si>
    <t>640.</t>
  </si>
  <si>
    <t>695.</t>
  </si>
  <si>
    <t>716.</t>
  </si>
  <si>
    <t>741.</t>
  </si>
  <si>
    <t>807.</t>
  </si>
  <si>
    <t>834.</t>
  </si>
  <si>
    <t>844.</t>
  </si>
  <si>
    <t>854.</t>
  </si>
  <si>
    <t>990.</t>
  </si>
  <si>
    <t>1060.</t>
  </si>
  <si>
    <t>1093.</t>
  </si>
  <si>
    <t>1094.</t>
  </si>
  <si>
    <t>1095.</t>
  </si>
  <si>
    <t>1096.</t>
  </si>
  <si>
    <t>1097.</t>
  </si>
  <si>
    <t>1098.</t>
  </si>
  <si>
    <t>1099.</t>
  </si>
  <si>
    <t>1100.</t>
  </si>
  <si>
    <t>1101.</t>
  </si>
  <si>
    <t>1102.</t>
  </si>
  <si>
    <t>1103.</t>
  </si>
  <si>
    <t>1104.</t>
  </si>
  <si>
    <t>1105.</t>
  </si>
  <si>
    <t>1106.</t>
  </si>
  <si>
    <t>1107.</t>
  </si>
  <si>
    <t>1109.</t>
  </si>
  <si>
    <t>1110.</t>
  </si>
  <si>
    <t>1111.</t>
  </si>
  <si>
    <t>1112.</t>
  </si>
  <si>
    <t>1113.</t>
  </si>
  <si>
    <t>1114.</t>
  </si>
  <si>
    <t>1115.</t>
  </si>
  <si>
    <t>1117.</t>
  </si>
  <si>
    <t>1118.</t>
  </si>
  <si>
    <t>1119.</t>
  </si>
  <si>
    <t>1120.</t>
  </si>
  <si>
    <t>1121.</t>
  </si>
  <si>
    <t>1122.</t>
  </si>
  <si>
    <t>1123.</t>
  </si>
  <si>
    <t>1124.</t>
  </si>
  <si>
    <t>1125.</t>
  </si>
  <si>
    <t>1126.</t>
  </si>
  <si>
    <t>1127.</t>
  </si>
  <si>
    <t>1128.</t>
  </si>
  <si>
    <t>1129.</t>
  </si>
  <si>
    <t>1130.</t>
  </si>
  <si>
    <t>1131.</t>
  </si>
  <si>
    <t>1132.</t>
  </si>
  <si>
    <t>1133.</t>
  </si>
  <si>
    <t>1134.</t>
  </si>
  <si>
    <t>1135.</t>
  </si>
  <si>
    <t>1136.</t>
  </si>
  <si>
    <t>1137.</t>
  </si>
  <si>
    <t>1138.</t>
  </si>
  <si>
    <t>1139.</t>
  </si>
  <si>
    <t>1140.</t>
  </si>
  <si>
    <t>1142.</t>
  </si>
  <si>
    <t>1143.</t>
  </si>
  <si>
    <t>1144.</t>
  </si>
  <si>
    <t>1145.</t>
  </si>
  <si>
    <t>1146.</t>
  </si>
  <si>
    <t>1147.</t>
  </si>
  <si>
    <t>1148.</t>
  </si>
  <si>
    <t>1149.</t>
  </si>
  <si>
    <t>1150.</t>
  </si>
  <si>
    <t>1151.</t>
  </si>
  <si>
    <t>1152.</t>
  </si>
  <si>
    <t>1153.</t>
  </si>
  <si>
    <t>1154.</t>
  </si>
  <si>
    <t>1155.</t>
  </si>
  <si>
    <t>1156.</t>
  </si>
  <si>
    <t>1157.</t>
  </si>
  <si>
    <t>1158.</t>
  </si>
  <si>
    <t>1159.</t>
  </si>
  <si>
    <t>1160.</t>
  </si>
  <si>
    <t>1161.</t>
  </si>
  <si>
    <t>1162.</t>
  </si>
  <si>
    <t>1163.</t>
  </si>
  <si>
    <t>1164.</t>
  </si>
  <si>
    <t>1165.</t>
  </si>
  <si>
    <t>1166.</t>
  </si>
  <si>
    <t>1167.</t>
  </si>
  <si>
    <t>1168.</t>
  </si>
  <si>
    <t>1169.</t>
  </si>
  <si>
    <t>1170.</t>
  </si>
  <si>
    <t>1171.</t>
  </si>
  <si>
    <t>1172.</t>
  </si>
  <si>
    <t>1173.</t>
  </si>
  <si>
    <t>1174.</t>
  </si>
  <si>
    <t>1175.</t>
  </si>
  <si>
    <t>7. Семлевское сельское поселение Вяземского района Смоленской области</t>
  </si>
  <si>
    <t>8. Степаниковское сельское поселение Вяземского района Смоленской области</t>
  </si>
  <si>
    <t>9. Тумановское сельское поселение Вяземского района Смоленской области</t>
  </si>
  <si>
    <t>10. Гагаринское городское поселение Гагаринского района Смоленской области</t>
  </si>
  <si>
    <t>11. Гагаринское сельское поселение Гагаринского района Смоленской области</t>
  </si>
  <si>
    <t>12. Кармановское сельское поселение Гагаринского района Смоленской области</t>
  </si>
  <si>
    <t>13. Никольское сельское поселение Гагаринского района Смоленской области</t>
  </si>
  <si>
    <t>14. Глинковское сельское поселение Глинковского района Смоленской области</t>
  </si>
  <si>
    <t>15. Демидовское городское поселение Демидовского района Смоленской области</t>
  </si>
  <si>
    <t>16. Титовщинское сельское поселение Демидовского района Смоленской области</t>
  </si>
  <si>
    <t>17. Муниципальное образование «город Десногорск» Смоленской области</t>
  </si>
  <si>
    <t>18. Дорогобужское городское поселение Дорогобужского района Смоленской области</t>
  </si>
  <si>
    <t>19. Верхнеднепровское городское поселение Дорогобужского района Смоленской области</t>
  </si>
  <si>
    <t>20. Алексинское сельское поселение Дорогобужского района Смоленской области</t>
  </si>
  <si>
    <t>21. Усвятское сельское поселение Дорогобужского района Смоленской области</t>
  </si>
  <si>
    <t>22. Духовщинское городское поселение Духовщинского района Смоленской области</t>
  </si>
  <si>
    <t>23. Озерненское городское поселение Духовщинского района Смоленской области</t>
  </si>
  <si>
    <t>24. Булгаковское сельское поселение Духовщинского района Смоленской области</t>
  </si>
  <si>
    <t>25. Ельнинское городское поселение Ельнинского района Смоленской области</t>
  </si>
  <si>
    <t>26. Ершичское сельское поселение Ершичского района Смоленской области</t>
  </si>
  <si>
    <t>27. Воргинское сельское поселение Ершичского района Смоленской области</t>
  </si>
  <si>
    <t>28. Кардымовское городское поселение Кардымовского района Смоленской области</t>
  </si>
  <si>
    <t>29. Каменское сельское поселение Кардымовского района Смоленской области</t>
  </si>
  <si>
    <t>70. Дивасовское сельское поселение Смоленского района Смоленской области</t>
  </si>
  <si>
    <t>71. Касплянское сельское поселение Смоленского района Смоленской области</t>
  </si>
  <si>
    <t>72. Катынское сельское поселение Смоленского района Смоленской области</t>
  </si>
  <si>
    <t>73. Козинское сельское поселение Смоленского района Смоленской области</t>
  </si>
  <si>
    <t>74. Корохоткинское сельское поселение Смоленского района Смоленской области</t>
  </si>
  <si>
    <t>75. Михновское сельское поселение Смоленского района Смоленской области</t>
  </si>
  <si>
    <t>76. Новосельское сельское поселение Смоленского района Смоленской области</t>
  </si>
  <si>
    <t>77. Печерское сельское поселение Смоленского района Смоленской области</t>
  </si>
  <si>
    <t>78. Пионерское сельское поселение Смоленского района Смоленской области</t>
  </si>
  <si>
    <t>79. Пригорское сельское поселение Смоленского района Смоленской области</t>
  </si>
  <si>
    <t>80. Сметанинское сельское поселение Смоленского района Смоленской области</t>
  </si>
  <si>
    <t>81. Стабенское сельское поселение Смоленского района Смоленской области</t>
  </si>
  <si>
    <t>82. Талашкинское сельское поселение Смоленского района Смоленской области</t>
  </si>
  <si>
    <t>83. Хохловское сельское поселение Смоленского района Смоленской области</t>
  </si>
  <si>
    <t>84. Сычевское городское поселение Сычевского района Смоленской области</t>
  </si>
  <si>
    <t>85. Дугинское сельское поселение Сычевского района Смоленской области</t>
  </si>
  <si>
    <t>С. Карманово, ул. Советская, д. 52</t>
  </si>
  <si>
    <t>Итого по Гнездовскому сельскому поселению Смоленского района Смоленской области</t>
  </si>
  <si>
    <t>Дер. Новые Батеки, ул. Северная, д. 20</t>
  </si>
  <si>
    <t>Г. Смоленск, ул. Автозаводская, д. 21/3</t>
  </si>
  <si>
    <t>Г. Смоленск, ул. Лавочкина, д. 53а</t>
  </si>
  <si>
    <t>Г. Смоленск, ул. Седова, д. 33а</t>
  </si>
  <si>
    <t>Г. Смоленск, ул. Маршала Соколовского, д. 6</t>
  </si>
  <si>
    <t>Пос. Гедеоновка, д. 14</t>
  </si>
  <si>
    <t>Дер. Ивановское, ул. Центральная, д. 11</t>
  </si>
  <si>
    <t>Г. Рославль, ул. Пролетарская, д. 72</t>
  </si>
  <si>
    <t>Г. Смоленск, ул. Коненкова, д. 3</t>
  </si>
  <si>
    <t>30. Тюшинское сельское поселение Кардымовского района Смоленской области</t>
  </si>
  <si>
    <t>31. Краснинское городское поселение Краснинского района Смоленской области</t>
  </si>
  <si>
    <t>32. Гусинское сельское поселение Краснинского района Смоленской области</t>
  </si>
  <si>
    <t>33. Мерлинское сельское поселение Краснинского района Смоленской области</t>
  </si>
  <si>
    <t>34. Монастырщинское городское поселение Монастырщинского района Смоленской области</t>
  </si>
  <si>
    <t>35. Соболевское сельское поселение Монастырщинского района Смоленской области</t>
  </si>
  <si>
    <t>36. Высоковское сельское поселение Новодугинского района Смоленской области</t>
  </si>
  <si>
    <t>37. Починковское городское поселение Починковского района Смоленской области</t>
  </si>
  <si>
    <t>38. Ленинское сельское поселение Починковского района Смоленской области</t>
  </si>
  <si>
    <t>40. Прудковское сельское поселение Починковского района Смоленской области</t>
  </si>
  <si>
    <t>41. Стодолищенское сельское поселение Починковского района Смоленской области</t>
  </si>
  <si>
    <t>43. Рославльское городское поселение Рославльского района Смоленской области</t>
  </si>
  <si>
    <t>44. Астапковичское сельское поселение Рославльского района Смоленской области</t>
  </si>
  <si>
    <t>45. Екимовичское сельское поселение Рославльского района Смоленской области</t>
  </si>
  <si>
    <t>46. Остерское сельское поселение Рославльского района Смоленской области</t>
  </si>
  <si>
    <t>48. Любовское сельское поселение Рославльского района Смоленской области</t>
  </si>
  <si>
    <t>49. Перенское сельское поселение Рославльского района Смоленской области</t>
  </si>
  <si>
    <t>50. Сырокоренское сельское поселение Рославльского района Смоленской области</t>
  </si>
  <si>
    <t>51. Руднянское городское поселение Руднянского района Смоленской области</t>
  </si>
  <si>
    <t>52. Голынковское городское поселение Руднянского района Смоленской области</t>
  </si>
  <si>
    <t>53. Любавичское сельское поселение Руднянского района Смоленской области</t>
  </si>
  <si>
    <t>54. Переволочское сельское поселение Руднянского района Смоленской области</t>
  </si>
  <si>
    <t>55. Чистиковское сельское поселение Руднянского района Смоленской области</t>
  </si>
  <si>
    <t>56. Сафоновское городское поселение Сафоновского района Смоленской области</t>
  </si>
  <si>
    <t>57. Барановское сельское поселение Сафоновского района Смоленской области</t>
  </si>
  <si>
    <t>58. Беленинское сельское поселение Сафоновского района Смоленской области</t>
  </si>
  <si>
    <t>59. Вадинское сельское поселение Сафоновского района Смоленской области</t>
  </si>
  <si>
    <t>60. Вышегорское сельское поселение Сафоновского района Смоленской области</t>
  </si>
  <si>
    <t>61. Издешковское сельское поселение Сафоновского района Смоленской области</t>
  </si>
  <si>
    <t>62. Казулинское сельское поселение Сафоновского района Смоленской области</t>
  </si>
  <si>
    <t>63. Николо-Погореловское сельское поселение Сафоновского района Смоленской области</t>
  </si>
  <si>
    <t>64. Прудковское сельское поселение Сафоновского района Смоленской области</t>
  </si>
  <si>
    <t>65. Рыбковское сельское поселение Сафоновского района Смоленской области</t>
  </si>
  <si>
    <t>66. Город Смоленск</t>
  </si>
  <si>
    <t>67. Волоковское сельское поселение Смоленского района Смоленской области</t>
  </si>
  <si>
    <t>68. Вязгинское сельское поселение Смоленского района Смоленской области</t>
  </si>
  <si>
    <t>69. Гнездовское сельское поселение Смоленского района Смоленской области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</si>
  <si>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</si>
  <si>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</si>
  <si>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</si>
  <si>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</si>
  <si>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</si>
  <si>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</si>
  <si>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</si>
  <si>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</si>
  <si>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</si>
  <si>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</si>
  <si>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</si>
  <si>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</si>
  <si>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</si>
  <si>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</si>
  <si>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</si>
  <si>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</si>
  <si>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</si>
  <si>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</si>
  <si>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</si>
  <si>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</si>
  <si>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</si>
  <si>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</si>
  <si>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</si>
  <si>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</si>
  <si>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</si>
  <si>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</si>
  <si>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</si>
  <si>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</si>
  <si>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</si>
  <si>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</si>
  <si>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</si>
  <si>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</si>
  <si>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</si>
  <si>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</si>
  <si>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</si>
  <si>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</si>
  <si>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</si>
  <si>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</si>
  <si>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</si>
  <si>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</si>
  <si>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</si>
  <si>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</si>
  <si>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</si>
  <si>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</si>
  <si>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</si>
  <si>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</si>
  <si>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</si>
  <si>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</si>
  <si>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</si>
  <si>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</si>
  <si>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</si>
  <si>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</si>
  <si>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</si>
  <si>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</si>
  <si>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</si>
  <si>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</si>
  <si>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</si>
  <si>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</si>
  <si>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</si>
  <si>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</si>
  <si>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88.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</si>
  <si>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</si>
  <si>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</si>
  <si>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</si>
  <si>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</si>
  <si>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</si>
  <si>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</si>
  <si>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</si>
  <si>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</si>
  <si>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</si>
  <si>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</si>
  <si>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</si>
  <si>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</si>
  <si>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</si>
  <si>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</si>
  <si>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</si>
  <si>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</si>
  <si>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</si>
  <si>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</si>
  <si>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</si>
  <si>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</si>
  <si>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</si>
  <si>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</si>
  <si>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</si>
  <si>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</si>
  <si>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</si>
  <si>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</si>
  <si>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</si>
  <si>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</si>
  <si>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</si>
  <si>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</si>
  <si>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</si>
  <si>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</si>
  <si>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</si>
  <si>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</si>
  <si>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</si>
  <si>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</si>
  <si>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</si>
  <si>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</si>
  <si>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</si>
  <si>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</si>
  <si>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</si>
  <si>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</si>
  <si>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</si>
  <si>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</si>
  <si>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</si>
  <si>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</si>
  <si>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</si>
  <si>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</si>
  <si>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</si>
  <si>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</si>
  <si>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</si>
  <si>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</si>
  <si>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</si>
  <si>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</si>
  <si>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</si>
  <si>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</si>
  <si>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</si>
  <si>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</si>
  <si>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</si>
  <si>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</si>
  <si>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</si>
  <si>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</si>
  <si>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</si>
  <si>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</si>
  <si>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</si>
  <si>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156.</t>
  </si>
  <si>
    <t>157.</t>
  </si>
  <si>
    <t>158.</t>
  </si>
  <si>
    <t>159.</t>
  </si>
  <si>
    <t>160.</t>
  </si>
  <si>
    <t>161.</t>
  </si>
  <si>
    <t>162.</t>
  </si>
  <si>
    <t>163.</t>
  </si>
  <si>
    <t>164.</t>
  </si>
  <si>
    <t>165.</t>
  </si>
  <si>
    <t>166.</t>
  </si>
  <si>
    <t>167.</t>
  </si>
  <si>
    <t>168.</t>
  </si>
  <si>
    <t>169.</t>
  </si>
  <si>
    <t>170.</t>
  </si>
  <si>
    <t>171.</t>
  </si>
  <si>
    <t>172.</t>
  </si>
  <si>
    <t>173.</t>
  </si>
  <si>
    <t>174.</t>
  </si>
  <si>
    <t>175.</t>
  </si>
  <si>
    <t>176.</t>
  </si>
  <si>
    <t>177.</t>
  </si>
  <si>
    <t>178.</t>
  </si>
  <si>
    <t>179.</t>
  </si>
  <si>
    <t>180.</t>
  </si>
  <si>
    <t>181.</t>
  </si>
  <si>
    <t>182.</t>
  </si>
  <si>
    <t>184.</t>
  </si>
  <si>
    <t>186.</t>
  </si>
  <si>
    <t>187.</t>
  </si>
  <si>
    <t>188.</t>
  </si>
  <si>
    <t>189.</t>
  </si>
  <si>
    <t>190.</t>
  </si>
  <si>
    <t>191.</t>
  </si>
  <si>
    <t>192.</t>
  </si>
  <si>
    <t>193.</t>
  </si>
  <si>
    <t>194.</t>
  </si>
  <si>
    <t>195.</t>
  </si>
  <si>
    <t>196.</t>
  </si>
  <si>
    <t>197.</t>
  </si>
  <si>
    <t>198.</t>
  </si>
  <si>
    <t>199.</t>
  </si>
  <si>
    <t>200.</t>
  </si>
  <si>
    <t>201.</t>
  </si>
  <si>
    <t>203.</t>
  </si>
  <si>
    <t>204.</t>
  </si>
  <si>
    <t>205.</t>
  </si>
  <si>
    <t>206.</t>
  </si>
  <si>
    <t>207.</t>
  </si>
  <si>
    <t>208.</t>
  </si>
  <si>
    <t>209.</t>
  </si>
  <si>
    <t>210.</t>
  </si>
  <si>
    <t>211.</t>
  </si>
  <si>
    <t>212.</t>
  </si>
  <si>
    <t>213.</t>
  </si>
  <si>
    <t>214.</t>
  </si>
  <si>
    <t>215.</t>
  </si>
  <si>
    <t>216.</t>
  </si>
  <si>
    <t>217.</t>
  </si>
  <si>
    <t>218.</t>
  </si>
  <si>
    <t>219.</t>
  </si>
  <si>
    <t>220.</t>
  </si>
  <si>
    <t>221.</t>
  </si>
  <si>
    <t>222.</t>
  </si>
  <si>
    <t>223.</t>
  </si>
  <si>
    <t>224.</t>
  </si>
  <si>
    <t>225.</t>
  </si>
  <si>
    <t>226.</t>
  </si>
  <si>
    <t>227.</t>
  </si>
  <si>
    <t>228.</t>
  </si>
  <si>
    <t>229.</t>
  </si>
  <si>
    <t>230.</t>
  </si>
  <si>
    <t>231.</t>
  </si>
  <si>
    <t>232.</t>
  </si>
  <si>
    <t>233.</t>
  </si>
  <si>
    <t>234.</t>
  </si>
  <si>
    <t>235.</t>
  </si>
  <si>
    <t>236.</t>
  </si>
  <si>
    <t>237.</t>
  </si>
  <si>
    <t>238.</t>
  </si>
  <si>
    <t>239.</t>
  </si>
  <si>
    <t>240.</t>
  </si>
  <si>
    <t>241.</t>
  </si>
  <si>
    <t>242.</t>
  </si>
  <si>
    <t>243.</t>
  </si>
  <si>
    <t>244.</t>
  </si>
  <si>
    <t>245.</t>
  </si>
  <si>
    <t>246.</t>
  </si>
  <si>
    <t>247.</t>
  </si>
  <si>
    <t>248.</t>
  </si>
  <si>
    <t>249.</t>
  </si>
  <si>
    <t>250.</t>
  </si>
  <si>
    <t>251.</t>
  </si>
  <si>
    <t>252.</t>
  </si>
  <si>
    <t>253.</t>
  </si>
  <si>
    <t>254.</t>
  </si>
  <si>
    <t>255.</t>
  </si>
  <si>
    <t>256.</t>
  </si>
  <si>
    <t>257.</t>
  </si>
  <si>
    <t>258.</t>
  </si>
  <si>
    <t>259.</t>
  </si>
  <si>
    <t>260.</t>
  </si>
  <si>
    <t>261.</t>
  </si>
  <si>
    <t>262.</t>
  </si>
  <si>
    <t>263.</t>
  </si>
  <si>
    <t>264.</t>
  </si>
  <si>
    <t>265.</t>
  </si>
  <si>
    <t>266.</t>
  </si>
  <si>
    <t>267.</t>
  </si>
  <si>
    <t>268.</t>
  </si>
  <si>
    <t>269.</t>
  </si>
  <si>
    <t>270.</t>
  </si>
  <si>
    <t>271.</t>
  </si>
  <si>
    <t>272.</t>
  </si>
  <si>
    <t>273.</t>
  </si>
  <si>
    <t>274.</t>
  </si>
  <si>
    <t>275.</t>
  </si>
  <si>
    <t>276.</t>
  </si>
  <si>
    <t>277.</t>
  </si>
  <si>
    <t>278.</t>
  </si>
  <si>
    <t>279.</t>
  </si>
  <si>
    <t>280.</t>
  </si>
  <si>
    <t>281.</t>
  </si>
  <si>
    <t>282.</t>
  </si>
  <si>
    <t>285.</t>
  </si>
  <si>
    <t>286.</t>
  </si>
  <si>
    <t>287.</t>
  </si>
  <si>
    <t>288.</t>
  </si>
  <si>
    <t>289.</t>
  </si>
  <si>
    <t>290.</t>
  </si>
  <si>
    <t>291.</t>
  </si>
  <si>
    <t>292.</t>
  </si>
  <si>
    <t>293.</t>
  </si>
  <si>
    <t>294.</t>
  </si>
  <si>
    <t>295.</t>
  </si>
  <si>
    <t>296.</t>
  </si>
  <si>
    <t>297.</t>
  </si>
  <si>
    <t>298.</t>
  </si>
  <si>
    <t>299.</t>
  </si>
  <si>
    <t>300.</t>
  </si>
  <si>
    <t>301.</t>
  </si>
  <si>
    <t>302.</t>
  </si>
  <si>
    <t>303.</t>
  </si>
  <si>
    <t>304.</t>
  </si>
  <si>
    <t>305.</t>
  </si>
  <si>
    <t>306.</t>
  </si>
  <si>
    <t>307.</t>
  </si>
  <si>
    <t>308.</t>
  </si>
  <si>
    <t>309.</t>
  </si>
  <si>
    <t>310.</t>
  </si>
  <si>
    <t>311.</t>
  </si>
  <si>
    <t>312.</t>
  </si>
  <si>
    <t>313.</t>
  </si>
  <si>
    <t>314.</t>
  </si>
  <si>
    <t>315.</t>
  </si>
  <si>
    <t>316.</t>
  </si>
  <si>
    <t>317.</t>
  </si>
  <si>
    <t>318.</t>
  </si>
  <si>
    <t>319.</t>
  </si>
  <si>
    <t>320.</t>
  </si>
  <si>
    <t>321.</t>
  </si>
  <si>
    <t>322.</t>
  </si>
  <si>
    <t>323.</t>
  </si>
  <si>
    <t>343.</t>
  </si>
  <si>
    <t>388.</t>
  </si>
  <si>
    <t>423.</t>
  </si>
  <si>
    <t>456.</t>
  </si>
  <si>
    <t>457.</t>
  </si>
  <si>
    <t>466.</t>
  </si>
  <si>
    <t>475.</t>
  </si>
  <si>
    <t>555.</t>
  </si>
  <si>
    <t>605.</t>
  </si>
  <si>
    <t>610.</t>
  </si>
  <si>
    <t>615.</t>
  </si>
  <si>
    <t>618.</t>
  </si>
  <si>
    <t>619.</t>
  </si>
  <si>
    <t>624.</t>
  </si>
  <si>
    <t>648.</t>
  </si>
  <si>
    <t>681.</t>
  </si>
  <si>
    <t>730.</t>
  </si>
  <si>
    <t>731.</t>
  </si>
  <si>
    <t>783.</t>
  </si>
  <si>
    <t>866.</t>
  </si>
  <si>
    <t>899.</t>
  </si>
  <si>
    <t>918.</t>
  </si>
  <si>
    <t>981.</t>
  </si>
  <si>
    <t>982.</t>
  </si>
  <si>
    <t>1028.</t>
  </si>
  <si>
    <t>1091.</t>
  </si>
  <si>
    <t>1108.</t>
  </si>
  <si>
    <t>39. Мурыгинское сельское поселение Починковского района Смоленской области</t>
  </si>
  <si>
    <t>42. Шаталовское сельское поселение Починковского района Смоленской области</t>
  </si>
  <si>
    <t>47. Кирилловское сельское поселение Рославльского района Смоленской области</t>
  </si>
  <si>
    <t>Итого по Кирилловскому сельскому поселению Рославльского района Смоленской области</t>
  </si>
  <si>
    <t>Итого по Вязьма-Брянскому сельскому поселению Вяземского района Смоленской области</t>
  </si>
  <si>
    <t>Итого по Озерному сельскому поселению Шумячского района Смоленской области</t>
  </si>
  <si>
    <t>Г. Смоленск, ул. Большая Советская, д. 19/2</t>
  </si>
  <si>
    <t>705.87</t>
  </si>
  <si>
    <t>С. Талашкино, ул. Лесная, д. 2</t>
  </si>
  <si>
    <t>Г. Десногорск, мкрн. 1, д. 4</t>
  </si>
  <si>
    <t>Дер. Капыревщина, ул. Мира, д. 10</t>
  </si>
  <si>
    <t>Дер. Кайдаково, ул. Парковая, д. 6</t>
  </si>
  <si>
    <t>Г. Сафоново, микрорайон-1, д. 16</t>
  </si>
  <si>
    <t>Г. Сафоново, микрорайон-1, д. 17</t>
  </si>
  <si>
    <t>Г. Сафоново, микрорайон-1, д. 29</t>
  </si>
  <si>
    <t>Г. Сафоново, микрорайон-3, д. 2</t>
  </si>
  <si>
    <t>Г. Смоленск, ул. Дзержинского, д. 15</t>
  </si>
  <si>
    <t>Г. Смоленск, ул. Памфилова, д. 7</t>
  </si>
  <si>
    <t xml:space="preserve">Пгт Холм-Жирковский, пер. Октябрьский, д. 4 </t>
  </si>
  <si>
    <t>4</t>
  </si>
  <si>
    <t>5</t>
  </si>
  <si>
    <t>Пгт Шумячи, ул. Заводская, д. 8</t>
  </si>
  <si>
    <t>Г. Демидов, пр.  Суворовский, д. 6</t>
  </si>
  <si>
    <t>155.</t>
  </si>
  <si>
    <t>283.</t>
  </si>
  <si>
    <t>284.</t>
  </si>
  <si>
    <t>359.</t>
  </si>
  <si>
    <t>483.</t>
  </si>
  <si>
    <t>1116.</t>
  </si>
  <si>
    <t>1141.</t>
  </si>
  <si>
    <t>86. Мальцевское сельское поселение Сычевского района Смоленской области</t>
  </si>
  <si>
    <t>87. Темкинское сельское поселение Темкинского района Смоленской области</t>
  </si>
  <si>
    <t>бревенчатый, обложенный кирпичом</t>
  </si>
  <si>
    <t>Г. Вязьма, ул. Московская, д. 25</t>
  </si>
  <si>
    <t>Г. Вязьма, ул. Репина, д. 16а</t>
  </si>
  <si>
    <t>Г. Гагарин, пер. Пушкина, д. 5, корпус 1</t>
  </si>
  <si>
    <t>Г. Гагарин, пер. Пушкина, д. 5, корпус 2</t>
  </si>
  <si>
    <t>Г. Гагарин, ул. Петра Алексеева, д. 15</t>
  </si>
  <si>
    <t>Г. Гагарин, ул. Солнцева, д. 5</t>
  </si>
  <si>
    <t>Г. Десногорск, мкрн. 2, д. 14</t>
  </si>
  <si>
    <t>Г. Дорогобуж, ул. Мира, д. 28</t>
  </si>
  <si>
    <t>Г. Дорогобуж, ул. Чистякова, д. 2</t>
  </si>
  <si>
    <t>Г. Рославль, мкрн. 15, д. 30</t>
  </si>
  <si>
    <t>Г. Рославль, мкрн. 16, д. 22</t>
  </si>
  <si>
    <t>Г. Рославль, мкрн. 16, д. 10</t>
  </si>
  <si>
    <t>Г. Рославль, мкрн. 16, д. 9</t>
  </si>
  <si>
    <t>Г. Смоленск, пер. 2-й Краснофлотский, д. 42</t>
  </si>
  <si>
    <t>Г. Смоленск, пер. 2-й Краснофлотский, д. 44</t>
  </si>
  <si>
    <t>Г. Смоленск, пер. Юннатов, д. 3</t>
  </si>
  <si>
    <t>Г. Смоленск, просп. Строителей, д. 10</t>
  </si>
  <si>
    <t>Г. Смоленск, просп. Строителей, д. 14</t>
  </si>
  <si>
    <t>Г. Смоленск, просп. Строителей, д. 5</t>
  </si>
  <si>
    <t>Г. Смоленск, ул. 12 лет Октября, д. 2а</t>
  </si>
  <si>
    <t>Г. Смоленск, ул. Автозаводская, д. 29</t>
  </si>
  <si>
    <t>Г. Смоленск, ул. Автозаводская, д. 29а</t>
  </si>
  <si>
    <t>Г. Смоленск, ул. Автозаводская, д. 54</t>
  </si>
  <si>
    <t>Г. Смоленск, ул. Генерала Городнянского, д. 1</t>
  </si>
  <si>
    <t>Г. Смоленск, ул. Кирова, д. 29б</t>
  </si>
  <si>
    <t>Г. Смоленск, ул. Кирова, д. 49</t>
  </si>
  <si>
    <t>Г. Смоленск, ул. Кирова, д. 61</t>
  </si>
  <si>
    <t>Г. Смоленск, ул. Котовского, д. 27</t>
  </si>
  <si>
    <t>Г. Смоленск, ул. Маршала Еременко, д. 14</t>
  </si>
  <si>
    <t>Г. Смоленск, ул. Маршала Еременко, д. 34</t>
  </si>
  <si>
    <t>Г. Смоленск, ул. Маршала Еременко, д. 36</t>
  </si>
  <si>
    <t>Г. Смоленск, ул. Маршала Еременко, д. 8</t>
  </si>
  <si>
    <t>Г. Смоленск, ул. Маршала Еременко, д. 64</t>
  </si>
  <si>
    <t>Г. Смоленск, ул. Нахимова, д. 30</t>
  </si>
  <si>
    <t>Г. Смоленск, ул. Николаева, д. 50</t>
  </si>
  <si>
    <t>Г. Смоленск, ул. Николаева, д. 54</t>
  </si>
  <si>
    <t>Г. Смоленск, ул. Николаева, д. 75</t>
  </si>
  <si>
    <t xml:space="preserve">Г. Смоленск, ул. Нормандия-Неман, д. 2 </t>
  </si>
  <si>
    <t>Г. Смоленск, ул. Нормандия-Неман, д. 6а</t>
  </si>
  <si>
    <t>Г. Смоленск, ул. Островского, д. 6</t>
  </si>
  <si>
    <t>Г. Смоленск, ул. Петра Алексеева, д. 13</t>
  </si>
  <si>
    <t>Г. Смоленск, ул. Попова, д. 100</t>
  </si>
  <si>
    <t>Г. Смоленск, ул. Попова, д. 44</t>
  </si>
  <si>
    <t>Г. Смоленск, ул. Попова, д. 54</t>
  </si>
  <si>
    <t>Г. Смоленск, ул. Раевского, д. 10</t>
  </si>
  <si>
    <t>Г. Смоленск, ул. Фрунзе, д. 22</t>
  </si>
  <si>
    <t>Г. Смоленск, ул. Черняховского, д. 38</t>
  </si>
  <si>
    <t>Г. Смоленск, ул. Черняховского, д. 40</t>
  </si>
  <si>
    <t>Г. Смоленск, ул. Черняховского, д. 44</t>
  </si>
  <si>
    <t>Г. Смоленск, ул. Юрьева, д. 3</t>
  </si>
  <si>
    <t>Г. Смоленск, ул. Юрьева, д. 11/12</t>
  </si>
  <si>
    <t>Г. Смоленск, ул. Юрьева, д. 5</t>
  </si>
  <si>
    <t>Г. Смоленск, ул. Дзержинского, д. 10</t>
  </si>
  <si>
    <t>Г. Смоленск, ул. Большая Советская, д. 29/1</t>
  </si>
  <si>
    <t>Г. Смоленск, ул. Ленина, д. 13</t>
  </si>
  <si>
    <t>Г. Смоленск, ул. Ленина, д. 15</t>
  </si>
  <si>
    <t>Г. Смоленск, ул. Дзержинского, д. 8</t>
  </si>
  <si>
    <t>Г. Смоленск, ул. Николаева, д. 7</t>
  </si>
  <si>
    <t>Г. Смоленск, ул. Соболева, д. 22</t>
  </si>
  <si>
    <t>Г. Смоленск, ул. Соболева, д. 8</t>
  </si>
  <si>
    <t>Г. Смоленск, ул. Бакунина, д. 5</t>
  </si>
  <si>
    <t>Г. Смоленск, ул. Багратиона, д. 5</t>
  </si>
  <si>
    <t xml:space="preserve">Г. Смоленск, ул. Гарабурды, д. 19, корпус 1 </t>
  </si>
  <si>
    <t>Г. Смоленск, ул. Гарабурды, д. 29</t>
  </si>
  <si>
    <t>Г. Смоленск, ул. Дзержинского, д. 2</t>
  </si>
  <si>
    <t>Г. Смоленск, ул. Кирова, д. 41</t>
  </si>
  <si>
    <t>Г. Смоленск, ул. Кловская, д. 58</t>
  </si>
  <si>
    <t>Г. Смоленск, ул. Нормандия-Неман, д. 23б</t>
  </si>
  <si>
    <t>Г. Смоленск, ул. Лавочкина, д. 42</t>
  </si>
  <si>
    <t>Г. Смоленск, ул. Маршала Соколовского, д. 12</t>
  </si>
  <si>
    <t>Г. Смоленск, ул. Маршала Соколовского, д. 16</t>
  </si>
  <si>
    <t>Г. Смоленск, ул. Маршала Соколовского, д. 5</t>
  </si>
  <si>
    <t xml:space="preserve">Г. Смоленск, ул. Попова, д. 38, корпус 1 </t>
  </si>
  <si>
    <t>Г. Смоленск, ул. Попова, д. 38, корпус 2</t>
  </si>
  <si>
    <t>Г. Смоленск, ул. Соболева, д. 109г</t>
  </si>
  <si>
    <t>Г. Смоленск, ул. Тухачевского, д. 4</t>
  </si>
  <si>
    <t>Г. Смоленск, ул. Шейна, д. 20</t>
  </si>
  <si>
    <t>Г. Сафоново, микрорайон ГМП, д. 20</t>
  </si>
  <si>
    <t>Г. Сафоново, микрорайон ГМП, д. 22</t>
  </si>
  <si>
    <t>1981-1983</t>
  </si>
  <si>
    <t>1990-1991</t>
  </si>
  <si>
    <t>Г. Смоленск, ул. Октябрьской революции, д. 26</t>
  </si>
  <si>
    <t>1986-1990</t>
  </si>
  <si>
    <t>1990-1993</t>
  </si>
  <si>
    <t>Г. Смоленск, ул. Дзержинского, д. 6</t>
  </si>
  <si>
    <t>1974-1976</t>
  </si>
  <si>
    <t>Г. Сафоново, ул. Ковалева, д. 3</t>
  </si>
  <si>
    <t>Г. Смоленск, просп. Гагарина, д. 68</t>
  </si>
  <si>
    <t>Г. Смоленск, ул. 12 лет Октября, д. 15</t>
  </si>
  <si>
    <t>Г. Смоленск, ул. Большая Советская, д. 33</t>
  </si>
  <si>
    <t>Г. Смоленск, ул. Большая Советская, д. 35</t>
  </si>
  <si>
    <t>Г. Смоленск, ул. Большая Советская, д. 39/11</t>
  </si>
  <si>
    <t>66</t>
  </si>
  <si>
    <t>86.</t>
  </si>
  <si>
    <t>87.</t>
  </si>
  <si>
    <t>89.</t>
  </si>
  <si>
    <t>Г. Смоленск, ул. 2-я линия Красноармейской слободы, д. 7</t>
  </si>
  <si>
    <t>1176.</t>
  </si>
  <si>
    <t>1177.</t>
  </si>
  <si>
    <t>1178.</t>
  </si>
  <si>
    <t>1179.</t>
  </si>
  <si>
    <t>1180.</t>
  </si>
  <si>
    <t>1181.</t>
  </si>
  <si>
    <t>1182.</t>
  </si>
  <si>
    <t>1183.</t>
  </si>
  <si>
    <t>1184.</t>
  </si>
  <si>
    <t>1185.</t>
  </si>
  <si>
    <t>1186.</t>
  </si>
  <si>
    <t>1187.</t>
  </si>
  <si>
    <t>1188.</t>
  </si>
  <si>
    <t>1189.</t>
  </si>
  <si>
    <t>1190.</t>
  </si>
  <si>
    <t>1191.</t>
  </si>
  <si>
    <t>1192.</t>
  </si>
  <si>
    <t>1193.</t>
  </si>
  <si>
    <t>1194.</t>
  </si>
  <si>
    <t>1195.</t>
  </si>
  <si>
    <t>1196.</t>
  </si>
  <si>
    <t>1197.</t>
  </si>
  <si>
    <t>1198.</t>
  </si>
  <si>
    <t>1199.</t>
  </si>
  <si>
    <t>1200.</t>
  </si>
  <si>
    <t>1201.</t>
  </si>
  <si>
    <t>1202.</t>
  </si>
  <si>
    <t>1203.</t>
  </si>
  <si>
    <t>1204.</t>
  </si>
  <si>
    <t>1205.</t>
  </si>
  <si>
    <t>1206.</t>
  </si>
  <si>
    <t>1207.</t>
  </si>
  <si>
    <t>1208.</t>
  </si>
  <si>
    <t>1209.</t>
  </si>
  <si>
    <t>1210.</t>
  </si>
  <si>
    <t>1211.</t>
  </si>
  <si>
    <t>1212.</t>
  </si>
  <si>
    <t>1213.</t>
  </si>
  <si>
    <t>1214.</t>
  </si>
  <si>
    <t>1215.</t>
  </si>
  <si>
    <t>1216.</t>
  </si>
  <si>
    <t>1217.</t>
  </si>
  <si>
    <t>1218.</t>
  </si>
  <si>
    <t>1219.</t>
  </si>
  <si>
    <t>1220.</t>
  </si>
  <si>
    <t>1221.</t>
  </si>
  <si>
    <t>1222.</t>
  </si>
  <si>
    <t>1223.</t>
  </si>
  <si>
    <t>1224.</t>
  </si>
  <si>
    <t>1225.</t>
  </si>
  <si>
    <t>1226.</t>
  </si>
  <si>
    <t>1227.</t>
  </si>
  <si>
    <t>1228.</t>
  </si>
  <si>
    <t>1229.</t>
  </si>
  <si>
    <t>1230.</t>
  </si>
  <si>
    <t>1231.</t>
  </si>
  <si>
    <t>1232.</t>
  </si>
  <si>
    <t>88. Угранское сельское поселение Угранского района Смоленской области</t>
  </si>
  <si>
    <t>89. Знаменское сельское поселение Угранского района Смоленской области</t>
  </si>
  <si>
    <t>90. Михалевское сельское поселение Угранского района Смоленской области</t>
  </si>
  <si>
    <t>91. Хиславичское городское поселение Хиславичского района Смоленской области</t>
  </si>
  <si>
    <t>92. Холм-Жирковское городское поселение Холм-Жирковского района Смоленской области</t>
  </si>
  <si>
    <t>93. Шумячское городское поселение</t>
  </si>
  <si>
    <t>94. Озерное сельское поселение Шумячского района Смоленской области</t>
  </si>
  <si>
    <t>95. Игоревское сельское поселение Холм-Жирковского района Смоленской области</t>
  </si>
  <si>
    <t>96. Первомайское сельское поселение Шумячского района Смоленской области</t>
  </si>
  <si>
    <t>97. Ярцевское городское поселение Ярцевского района Смоленской области</t>
  </si>
  <si>
    <t>98. Капыревщинское сельское поселение Ярцевского района Смоленской области</t>
  </si>
  <si>
    <t>99. Михейковское сельское поселение Ярцевского района Смоленской области</t>
  </si>
  <si>
    <t>100. Суетовское сельское поселение Ярцевского района Смоленской области</t>
  </si>
  <si>
    <t xml:space="preserve">Приложение 
к распоряжению Администрации Смоленской области                    от 12.05.2022 № 660-р/адм  (в редакции распоряжений Администрации Смоленской области от 07.12.2022 № 1786-р/адм, от 03.03.2023 № 379-р/адм, от 03.08.2023 № 1285-р/адм, распоряжений Правительства Смоленской области    от 23.11.2023  № 240-рп, от 28.12.2023 № 597-рп, от 29.12.2023 № 619-рп)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</si>
</sst>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#,##0.00_ ;\-#,##0.00\ "/>
  </numFmts>
  <fonts count="18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Calibri"/>
      <family val="2"/>
      <charset val="1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name val="Calibri"/>
      <family val="2"/>
      <charset val="204"/>
    </font>
    <font>
      <sz val="10"/>
      <name val="Times New Roman"/>
      <family val="1"/>
      <charset val="204"/>
    </font>
    <font>
      <sz val="11.5"/>
      <color rgb="FF000000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4">
    <xf numFmtId="0" fontId="0" fillId="0" borderId="0"/>
    <xf numFmtId="0" fontId="8" fillId="0" borderId="0"/>
    <xf numFmtId="0" fontId="9" fillId="0" borderId="0"/>
    <xf numFmtId="0" fontId="2" fillId="0" borderId="0"/>
    <xf numFmtId="0" fontId="8" fillId="0" borderId="0"/>
    <xf numFmtId="0" fontId="8" fillId="0" borderId="0"/>
    <xf numFmtId="0" fontId="2" fillId="0" borderId="0"/>
    <xf numFmtId="0" fontId="8" fillId="0" borderId="0"/>
    <xf numFmtId="0" fontId="8" fillId="0" borderId="0"/>
    <xf numFmtId="0" fontId="10" fillId="0" borderId="0"/>
    <xf numFmtId="0" fontId="7" fillId="0" borderId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1" fillId="0" borderId="0"/>
  </cellStyleXfs>
  <cellXfs count="425">
    <xf numFmtId="0" fontId="0" fillId="0" borderId="0" xfId="0"/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1" fontId="5" fillId="0" borderId="0" xfId="0" applyNumberFormat="1" applyFont="1" applyFill="1" applyBorder="1" applyAlignment="1">
      <alignment horizontal="center" vertical="center" readingOrder="1"/>
    </xf>
    <xf numFmtId="1" fontId="6" fillId="0" borderId="0" xfId="0" applyNumberFormat="1" applyFont="1" applyFill="1" applyBorder="1" applyAlignment="1">
      <alignment horizontal="center" vertical="center" readingOrder="1"/>
    </xf>
    <xf numFmtId="1" fontId="6" fillId="0" borderId="0" xfId="0" applyNumberFormat="1" applyFont="1" applyFill="1" applyBorder="1" applyAlignment="1">
      <alignment horizontal="center" vertical="center" wrapText="1" readingOrder="1"/>
    </xf>
    <xf numFmtId="4" fontId="5" fillId="0" borderId="0" xfId="0" applyNumberFormat="1" applyFont="1" applyFill="1" applyBorder="1" applyAlignment="1">
      <alignment horizontal="right" vertical="center" readingOrder="1"/>
    </xf>
    <xf numFmtId="164" fontId="5" fillId="0" borderId="0" xfId="11" applyNumberFormat="1" applyFont="1" applyFill="1" applyBorder="1" applyAlignment="1">
      <alignment horizontal="right" vertical="center" readingOrder="1"/>
    </xf>
    <xf numFmtId="164" fontId="5" fillId="0" borderId="0" xfId="0" applyNumberFormat="1" applyFont="1" applyFill="1" applyBorder="1" applyAlignment="1">
      <alignment horizontal="right" vertical="center" readingOrder="1"/>
    </xf>
    <xf numFmtId="0" fontId="6" fillId="0" borderId="0" xfId="0" applyFont="1" applyFill="1" applyBorder="1" applyAlignment="1">
      <alignment horizontal="right" vertical="center" readingOrder="1"/>
    </xf>
    <xf numFmtId="0" fontId="6" fillId="0" borderId="0" xfId="0" applyFont="1" applyFill="1" applyBorder="1" applyAlignment="1">
      <alignment horizontal="right" vertical="center" wrapText="1" readingOrder="1"/>
    </xf>
    <xf numFmtId="0" fontId="5" fillId="0" borderId="0" xfId="0" applyFont="1" applyFill="1" applyBorder="1" applyAlignment="1">
      <alignment horizontal="right" vertical="center" readingOrder="1"/>
    </xf>
    <xf numFmtId="4" fontId="6" fillId="0" borderId="1" xfId="0" applyNumberFormat="1" applyFont="1" applyFill="1" applyBorder="1" applyAlignment="1">
      <alignment horizontal="center" vertical="center" wrapText="1"/>
    </xf>
    <xf numFmtId="49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4" fontId="6" fillId="0" borderId="1" xfId="0" applyNumberFormat="1" applyFont="1" applyFill="1" applyBorder="1" applyAlignment="1">
      <alignment vertical="center"/>
    </xf>
    <xf numFmtId="4" fontId="6" fillId="0" borderId="0" xfId="0" applyNumberFormat="1" applyFont="1" applyFill="1" applyBorder="1" applyAlignment="1">
      <alignment vertical="center"/>
    </xf>
    <xf numFmtId="4" fontId="5" fillId="0" borderId="1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4" fontId="5" fillId="0" borderId="0" xfId="11" applyNumberFormat="1" applyFont="1" applyFill="1" applyBorder="1" applyAlignment="1">
      <alignment horizontal="right" vertical="center"/>
    </xf>
    <xf numFmtId="4" fontId="5" fillId="0" borderId="0" xfId="0" applyNumberFormat="1" applyFont="1" applyFill="1" applyBorder="1" applyAlignment="1">
      <alignment horizontal="right" vertical="center"/>
    </xf>
    <xf numFmtId="4" fontId="5" fillId="0" borderId="0" xfId="11" applyNumberFormat="1" applyFont="1" applyFill="1" applyBorder="1" applyAlignment="1">
      <alignment horizontal="right" vertical="center" readingOrder="1"/>
    </xf>
    <xf numFmtId="49" fontId="5" fillId="0" borderId="0" xfId="0" applyNumberFormat="1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 textRotation="90" wrapText="1" readingOrder="1"/>
    </xf>
    <xf numFmtId="4" fontId="5" fillId="0" borderId="1" xfId="0" applyNumberFormat="1" applyFont="1" applyFill="1" applyBorder="1" applyAlignment="1">
      <alignment horizontal="center" vertical="center" wrapText="1" readingOrder="1"/>
    </xf>
    <xf numFmtId="0" fontId="5" fillId="0" borderId="1" xfId="0" applyFont="1" applyFill="1" applyBorder="1" applyAlignment="1">
      <alignment horizontal="center" vertical="center" wrapText="1" readingOrder="1"/>
    </xf>
    <xf numFmtId="0" fontId="5" fillId="0" borderId="1" xfId="0" applyFont="1" applyFill="1" applyBorder="1" applyAlignment="1">
      <alignment horizontal="center" vertical="center" readingOrder="1"/>
    </xf>
    <xf numFmtId="3" fontId="5" fillId="0" borderId="1" xfId="0" applyNumberFormat="1" applyFont="1" applyFill="1" applyBorder="1" applyAlignment="1">
      <alignment horizontal="center" vertical="center" readingOrder="1"/>
    </xf>
    <xf numFmtId="1" fontId="6" fillId="0" borderId="1" xfId="0" applyNumberFormat="1" applyFont="1" applyFill="1" applyBorder="1" applyAlignment="1">
      <alignment horizontal="center" vertical="center" wrapText="1" readingOrder="1"/>
    </xf>
    <xf numFmtId="4" fontId="6" fillId="0" borderId="1" xfId="0" applyNumberFormat="1" applyFont="1" applyFill="1" applyBorder="1" applyAlignment="1">
      <alignment horizontal="right" vertical="center" readingOrder="1"/>
    </xf>
    <xf numFmtId="49" fontId="6" fillId="0" borderId="1" xfId="0" applyNumberFormat="1" applyFont="1" applyFill="1" applyBorder="1" applyAlignment="1">
      <alignment horizontal="center" vertical="center" wrapText="1"/>
    </xf>
    <xf numFmtId="49" fontId="5" fillId="0" borderId="1" xfId="11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65" fontId="6" fillId="0" borderId="1" xfId="11" applyNumberFormat="1" applyFont="1" applyFill="1" applyBorder="1" applyAlignment="1">
      <alignment horizontal="right" vertical="center" readingOrder="1"/>
    </xf>
    <xf numFmtId="0" fontId="6" fillId="0" borderId="1" xfId="0" applyFont="1" applyFill="1" applyBorder="1" applyAlignment="1">
      <alignment horizontal="center" vertical="center" wrapText="1" readingOrder="1"/>
    </xf>
    <xf numFmtId="0" fontId="5" fillId="0" borderId="0" xfId="0" applyFont="1" applyFill="1" applyBorder="1" applyAlignment="1">
      <alignment horizontal="left" vertical="center"/>
    </xf>
    <xf numFmtId="4" fontId="5" fillId="0" borderId="0" xfId="0" applyNumberFormat="1" applyFont="1" applyFill="1" applyBorder="1" applyAlignment="1">
      <alignment vertical="center"/>
    </xf>
    <xf numFmtId="1" fontId="5" fillId="0" borderId="1" xfId="0" applyNumberFormat="1" applyFont="1" applyFill="1" applyBorder="1" applyAlignment="1">
      <alignment horizontal="center" vertical="center"/>
    </xf>
    <xf numFmtId="4" fontId="5" fillId="0" borderId="1" xfId="11" applyNumberFormat="1" applyFont="1" applyFill="1" applyBorder="1" applyAlignment="1">
      <alignment horizontal="right" vertical="center" readingOrder="1"/>
    </xf>
    <xf numFmtId="4" fontId="5" fillId="0" borderId="1" xfId="0" applyNumberFormat="1" applyFont="1" applyFill="1" applyBorder="1" applyAlignment="1">
      <alignment horizontal="right" vertical="center"/>
    </xf>
    <xf numFmtId="4" fontId="5" fillId="0" borderId="1" xfId="0" applyNumberFormat="1" applyFont="1" applyFill="1" applyBorder="1" applyAlignment="1">
      <alignment horizontal="right" vertical="center" wrapText="1"/>
    </xf>
    <xf numFmtId="4" fontId="5" fillId="0" borderId="1" xfId="11" applyNumberFormat="1" applyFont="1" applyFill="1" applyBorder="1" applyAlignment="1">
      <alignment horizontal="right" vertical="center"/>
    </xf>
    <xf numFmtId="4" fontId="5" fillId="0" borderId="1" xfId="0" applyNumberFormat="1" applyFont="1" applyFill="1" applyBorder="1" applyAlignment="1">
      <alignment horizontal="right" vertical="center" readingOrder="1"/>
    </xf>
    <xf numFmtId="1" fontId="5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vertical="center" readingOrder="1"/>
    </xf>
    <xf numFmtId="4" fontId="5" fillId="0" borderId="1" xfId="12" applyNumberFormat="1" applyFont="1" applyFill="1" applyBorder="1" applyAlignment="1">
      <alignment horizontal="right" vertical="center"/>
    </xf>
    <xf numFmtId="49" fontId="5" fillId="0" borderId="1" xfId="12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/>
    </xf>
    <xf numFmtId="1" fontId="5" fillId="0" borderId="1" xfId="10" applyNumberFormat="1" applyFont="1" applyFill="1" applyBorder="1" applyAlignment="1">
      <alignment horizontal="center" vertical="center" wrapText="1"/>
    </xf>
    <xf numFmtId="1" fontId="5" fillId="0" borderId="1" xfId="10" applyNumberFormat="1" applyFont="1" applyFill="1" applyBorder="1" applyAlignment="1" applyProtection="1">
      <alignment horizontal="center" vertical="center" wrapText="1"/>
      <protection locked="0"/>
    </xf>
    <xf numFmtId="1" fontId="5" fillId="0" borderId="1" xfId="10" applyNumberFormat="1" applyFont="1" applyFill="1" applyBorder="1" applyAlignment="1">
      <alignment horizontal="center" vertical="center"/>
    </xf>
    <xf numFmtId="0" fontId="5" fillId="0" borderId="1" xfId="10" applyNumberFormat="1" applyFont="1" applyFill="1" applyBorder="1" applyAlignment="1">
      <alignment horizontal="center" vertical="center" wrapText="1"/>
    </xf>
    <xf numFmtId="0" fontId="5" fillId="0" borderId="1" xfId="10" applyNumberFormat="1" applyFont="1" applyFill="1" applyBorder="1" applyAlignment="1" applyProtection="1">
      <alignment horizontal="center" vertical="center" wrapText="1"/>
      <protection locked="0"/>
    </xf>
    <xf numFmtId="4" fontId="5" fillId="0" borderId="1" xfId="0" applyNumberFormat="1" applyFont="1" applyFill="1" applyBorder="1" applyAlignment="1">
      <alignment vertical="center" wrapText="1" readingOrder="1"/>
    </xf>
    <xf numFmtId="1" fontId="5" fillId="0" borderId="1" xfId="0" applyNumberFormat="1" applyFont="1" applyFill="1" applyBorder="1" applyAlignment="1">
      <alignment horizontal="center" vertical="center" wrapText="1" readingOrder="1"/>
    </xf>
    <xf numFmtId="4" fontId="6" fillId="0" borderId="4" xfId="0" applyNumberFormat="1" applyFont="1" applyFill="1" applyBorder="1" applyAlignment="1">
      <alignment vertical="center"/>
    </xf>
    <xf numFmtId="0" fontId="6" fillId="0" borderId="4" xfId="0" applyFont="1" applyFill="1" applyBorder="1" applyAlignment="1">
      <alignment horizontal="center" vertical="center" wrapText="1"/>
    </xf>
    <xf numFmtId="4" fontId="6" fillId="0" borderId="4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4" fontId="5" fillId="0" borderId="1" xfId="12" applyNumberFormat="1" applyFont="1" applyFill="1" applyBorder="1" applyAlignment="1">
      <alignment horizontal="right" vertical="center" wrapText="1"/>
    </xf>
    <xf numFmtId="4" fontId="12" fillId="0" borderId="1" xfId="0" applyNumberFormat="1" applyFont="1" applyFill="1" applyBorder="1" applyAlignment="1">
      <alignment horizontal="right" vertical="center" wrapText="1"/>
    </xf>
    <xf numFmtId="4" fontId="5" fillId="0" borderId="1" xfId="12" applyNumberFormat="1" applyFont="1" applyFill="1" applyBorder="1" applyAlignment="1">
      <alignment vertical="center" readingOrder="1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5" fillId="0" borderId="1" xfId="13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 applyProtection="1">
      <alignment horizontal="right" vertical="center" wrapText="1"/>
      <protection locked="0"/>
    </xf>
    <xf numFmtId="4" fontId="5" fillId="0" borderId="1" xfId="0" applyNumberFormat="1" applyFont="1" applyFill="1" applyBorder="1" applyAlignment="1" applyProtection="1">
      <alignment horizontal="right" vertical="center"/>
      <protection locked="0"/>
    </xf>
    <xf numFmtId="4" fontId="5" fillId="0" borderId="1" xfId="13" applyNumberFormat="1" applyFont="1" applyFill="1" applyBorder="1" applyAlignment="1">
      <alignment horizontal="right" vertical="center"/>
    </xf>
    <xf numFmtId="49" fontId="6" fillId="0" borderId="0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4" fontId="5" fillId="0" borderId="1" xfId="12" applyNumberFormat="1" applyFont="1" applyFill="1" applyBorder="1" applyAlignment="1">
      <alignment vertical="center"/>
    </xf>
    <xf numFmtId="49" fontId="5" fillId="0" borderId="4" xfId="0" applyNumberFormat="1" applyFont="1" applyFill="1" applyBorder="1" applyAlignment="1">
      <alignment horizontal="center" vertical="center"/>
    </xf>
    <xf numFmtId="4" fontId="13" fillId="0" borderId="1" xfId="0" applyNumberFormat="1" applyFont="1" applyFill="1" applyBorder="1" applyAlignment="1">
      <alignment horizontal="right" vertical="center" wrapText="1"/>
    </xf>
    <xf numFmtId="4" fontId="12" fillId="0" borderId="1" xfId="0" applyNumberFormat="1" applyFont="1" applyFill="1" applyBorder="1" applyAlignment="1">
      <alignment horizontal="right" vertical="center"/>
    </xf>
    <xf numFmtId="1" fontId="6" fillId="0" borderId="1" xfId="0" applyNumberFormat="1" applyFont="1" applyFill="1" applyBorder="1" applyAlignment="1">
      <alignment horizontal="center" vertical="center" readingOrder="1"/>
    </xf>
    <xf numFmtId="4" fontId="6" fillId="0" borderId="1" xfId="11" applyNumberFormat="1" applyFont="1" applyFill="1" applyBorder="1" applyAlignment="1">
      <alignment horizontal="right" vertical="center" readingOrder="1"/>
    </xf>
    <xf numFmtId="4" fontId="6" fillId="0" borderId="1" xfId="11" applyNumberFormat="1" applyFont="1" applyFill="1" applyBorder="1" applyAlignment="1">
      <alignment horizontal="center" vertical="center" readingOrder="1"/>
    </xf>
    <xf numFmtId="49" fontId="6" fillId="0" borderId="1" xfId="11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49" fontId="5" fillId="0" borderId="1" xfId="0" applyNumberFormat="1" applyFont="1" applyFill="1" applyBorder="1" applyAlignment="1" applyProtection="1">
      <alignment horizontal="left" vertical="center" wrapText="1"/>
      <protection hidden="1"/>
    </xf>
    <xf numFmtId="4" fontId="6" fillId="0" borderId="1" xfId="11" applyNumberFormat="1" applyFont="1" applyFill="1" applyBorder="1" applyAlignment="1">
      <alignment horizontal="right" vertical="center" wrapText="1" readingOrder="1"/>
    </xf>
    <xf numFmtId="0" fontId="6" fillId="0" borderId="4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0" fontId="5" fillId="0" borderId="1" xfId="0" applyNumberFormat="1" applyFont="1" applyFill="1" applyBorder="1" applyAlignment="1">
      <alignment horizontal="left" vertical="center" wrapText="1"/>
    </xf>
    <xf numFmtId="0" fontId="5" fillId="0" borderId="1" xfId="10" applyFont="1" applyFill="1" applyBorder="1" applyAlignment="1" applyProtection="1">
      <alignment horizontal="left" vertical="center" wrapText="1"/>
      <protection locked="0"/>
    </xf>
    <xf numFmtId="0" fontId="5" fillId="0" borderId="3" xfId="0" applyFont="1" applyFill="1" applyBorder="1" applyAlignment="1">
      <alignment horizontal="left" vertical="center" wrapText="1"/>
    </xf>
    <xf numFmtId="0" fontId="6" fillId="0" borderId="0" xfId="0" applyFont="1" applyFill="1" applyBorder="1"/>
    <xf numFmtId="0" fontId="5" fillId="0" borderId="0" xfId="0" applyFont="1" applyFill="1" applyBorder="1"/>
    <xf numFmtId="0" fontId="6" fillId="0" borderId="1" xfId="0" applyFont="1" applyFill="1" applyBorder="1"/>
    <xf numFmtId="0" fontId="5" fillId="0" borderId="1" xfId="0" applyFont="1" applyFill="1" applyBorder="1"/>
    <xf numFmtId="4" fontId="6" fillId="0" borderId="1" xfId="0" applyNumberFormat="1" applyFont="1" applyFill="1" applyBorder="1"/>
    <xf numFmtId="0" fontId="6" fillId="0" borderId="4" xfId="0" applyFont="1" applyFill="1" applyBorder="1"/>
    <xf numFmtId="0" fontId="14" fillId="0" borderId="1" xfId="0" applyFont="1" applyFill="1" applyBorder="1" applyAlignment="1">
      <alignment vertical="center"/>
    </xf>
    <xf numFmtId="0" fontId="14" fillId="0" borderId="4" xfId="0" applyFont="1" applyFill="1" applyBorder="1" applyAlignment="1">
      <alignment vertical="center"/>
    </xf>
    <xf numFmtId="0" fontId="14" fillId="0" borderId="0" xfId="0" applyFont="1" applyFill="1" applyBorder="1" applyAlignment="1">
      <alignment vertical="center"/>
    </xf>
    <xf numFmtId="4" fontId="6" fillId="0" borderId="1" xfId="12" applyNumberFormat="1" applyFont="1" applyFill="1" applyBorder="1" applyAlignment="1">
      <alignment horizontal="right" vertical="center" readingOrder="1"/>
    </xf>
    <xf numFmtId="4" fontId="6" fillId="0" borderId="1" xfId="12" applyNumberFormat="1" applyFont="1" applyFill="1" applyBorder="1" applyAlignment="1">
      <alignment horizontal="center" vertical="center" readingOrder="1"/>
    </xf>
    <xf numFmtId="49" fontId="6" fillId="0" borderId="1" xfId="12" applyNumberFormat="1" applyFont="1" applyFill="1" applyBorder="1" applyAlignment="1">
      <alignment horizontal="center" vertical="center"/>
    </xf>
    <xf numFmtId="4" fontId="5" fillId="0" borderId="0" xfId="0" applyNumberFormat="1" applyFont="1" applyFill="1" applyBorder="1" applyAlignment="1">
      <alignment horizontal="right" vertical="center" wrapText="1" readingOrder="1"/>
    </xf>
    <xf numFmtId="4" fontId="5" fillId="0" borderId="1" xfId="0" applyNumberFormat="1" applyFont="1" applyFill="1" applyBorder="1" applyAlignment="1">
      <alignment horizontal="center" vertical="center" wrapText="1"/>
    </xf>
    <xf numFmtId="1" fontId="5" fillId="0" borderId="2" xfId="1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readingOrder="1"/>
    </xf>
    <xf numFmtId="4" fontId="6" fillId="0" borderId="0" xfId="0" applyNumberFormat="1" applyFont="1" applyFill="1" applyBorder="1"/>
    <xf numFmtId="2" fontId="5" fillId="0" borderId="1" xfId="0" applyNumberFormat="1" applyFont="1" applyFill="1" applyBorder="1" applyAlignment="1">
      <alignment vertical="center" readingOrder="1"/>
    </xf>
    <xf numFmtId="2" fontId="5" fillId="0" borderId="1" xfId="12" applyNumberFormat="1" applyFont="1" applyFill="1" applyBorder="1" applyAlignment="1">
      <alignment horizontal="right" vertical="center" readingOrder="1"/>
    </xf>
    <xf numFmtId="4" fontId="6" fillId="0" borderId="4" xfId="0" applyNumberFormat="1" applyFont="1" applyFill="1" applyBorder="1"/>
    <xf numFmtId="4" fontId="14" fillId="0" borderId="4" xfId="0" applyNumberFormat="1" applyFont="1" applyFill="1" applyBorder="1" applyAlignment="1">
      <alignment vertical="center"/>
    </xf>
    <xf numFmtId="4" fontId="14" fillId="0" borderId="1" xfId="0" applyNumberFormat="1" applyFont="1" applyFill="1" applyBorder="1" applyAlignment="1">
      <alignment vertical="center"/>
    </xf>
    <xf numFmtId="0" fontId="5" fillId="0" borderId="2" xfId="0" applyFont="1" applyFill="1" applyBorder="1" applyAlignment="1">
      <alignment horizontal="justify" vertical="center" wrapText="1"/>
    </xf>
    <xf numFmtId="4" fontId="5" fillId="0" borderId="1" xfId="10" applyNumberFormat="1" applyFont="1" applyFill="1" applyBorder="1" applyAlignment="1" applyProtection="1">
      <alignment horizontal="left" vertical="center" wrapText="1"/>
      <protection locked="0"/>
    </xf>
    <xf numFmtId="4" fontId="5" fillId="0" borderId="1" xfId="12" applyNumberFormat="1" applyFont="1" applyFill="1" applyBorder="1" applyAlignment="1">
      <alignment horizontal="center" vertical="center" readingOrder="1"/>
    </xf>
    <xf numFmtId="4" fontId="5" fillId="0" borderId="4" xfId="0" applyNumberFormat="1" applyFont="1" applyFill="1" applyBorder="1" applyAlignment="1">
      <alignment horizontal="right" vertical="center" readingOrder="1"/>
    </xf>
    <xf numFmtId="2" fontId="5" fillId="0" borderId="1" xfId="0" applyNumberFormat="1" applyFont="1" applyFill="1" applyBorder="1" applyAlignment="1">
      <alignment horizontal="right" vertical="center" wrapText="1" readingOrder="1"/>
    </xf>
    <xf numFmtId="4" fontId="5" fillId="0" borderId="0" xfId="0" applyNumberFormat="1" applyFont="1" applyFill="1" applyBorder="1"/>
    <xf numFmtId="4" fontId="5" fillId="0" borderId="2" xfId="12" applyNumberFormat="1" applyFont="1" applyFill="1" applyBorder="1" applyAlignment="1">
      <alignment horizontal="right" vertical="center" wrapText="1" readingOrder="1"/>
    </xf>
    <xf numFmtId="4" fontId="5" fillId="0" borderId="1" xfId="12" applyNumberFormat="1" applyFont="1" applyFill="1" applyBorder="1" applyAlignment="1">
      <alignment horizontal="right" vertical="center" wrapText="1" readingOrder="1"/>
    </xf>
    <xf numFmtId="0" fontId="6" fillId="0" borderId="2" xfId="0" applyFont="1" applyFill="1" applyBorder="1" applyAlignment="1">
      <alignment horizontal="center" vertical="center" wrapText="1"/>
    </xf>
    <xf numFmtId="1" fontId="6" fillId="0" borderId="2" xfId="0" applyNumberFormat="1" applyFont="1" applyFill="1" applyBorder="1" applyAlignment="1">
      <alignment horizontal="center" vertical="center" wrapText="1" readingOrder="1"/>
    </xf>
    <xf numFmtId="4" fontId="6" fillId="0" borderId="2" xfId="0" applyNumberFormat="1" applyFont="1" applyFill="1" applyBorder="1" applyAlignment="1">
      <alignment horizontal="right" vertical="center" wrapText="1" readingOrder="1"/>
    </xf>
    <xf numFmtId="4" fontId="6" fillId="0" borderId="2" xfId="0" applyNumberFormat="1" applyFont="1" applyFill="1" applyBorder="1" applyAlignment="1">
      <alignment horizontal="right" vertical="center" readingOrder="1"/>
    </xf>
    <xf numFmtId="4" fontId="6" fillId="0" borderId="2" xfId="0" applyNumberFormat="1" applyFont="1" applyFill="1" applyBorder="1" applyAlignment="1">
      <alignment horizontal="center" vertical="center" wrapText="1" readingOrder="1"/>
    </xf>
    <xf numFmtId="49" fontId="6" fillId="0" borderId="2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center" readingOrder="1"/>
    </xf>
    <xf numFmtId="0" fontId="5" fillId="0" borderId="1" xfId="0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horizontal="right" vertical="center" wrapText="1" readingOrder="1"/>
    </xf>
    <xf numFmtId="0" fontId="5" fillId="0" borderId="1" xfId="0" applyFont="1" applyFill="1" applyBorder="1" applyAlignment="1">
      <alignment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4" fontId="5" fillId="0" borderId="2" xfId="0" applyNumberFormat="1" applyFont="1" applyFill="1" applyBorder="1" applyAlignment="1">
      <alignment horizontal="right" vertical="center" wrapText="1"/>
    </xf>
    <xf numFmtId="49" fontId="5" fillId="0" borderId="2" xfId="0" applyNumberFormat="1" applyFont="1" applyFill="1" applyBorder="1" applyAlignment="1">
      <alignment horizontal="center" vertical="center"/>
    </xf>
    <xf numFmtId="49" fontId="5" fillId="0" borderId="8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left" vertical="center" wrapText="1"/>
    </xf>
    <xf numFmtId="0" fontId="5" fillId="0" borderId="8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left" vertical="center" wrapText="1"/>
    </xf>
    <xf numFmtId="0" fontId="5" fillId="0" borderId="8" xfId="0" applyNumberFormat="1" applyFont="1" applyFill="1" applyBorder="1" applyAlignment="1">
      <alignment horizontal="left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49" fontId="5" fillId="0" borderId="8" xfId="0" applyNumberFormat="1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right" vertical="center"/>
    </xf>
    <xf numFmtId="4" fontId="5" fillId="0" borderId="8" xfId="0" applyNumberFormat="1" applyFont="1" applyFill="1" applyBorder="1" applyAlignment="1">
      <alignment horizontal="right" vertical="center"/>
    </xf>
    <xf numFmtId="1" fontId="5" fillId="0" borderId="2" xfId="0" applyNumberFormat="1" applyFont="1" applyFill="1" applyBorder="1" applyAlignment="1">
      <alignment horizontal="center" vertical="center" readingOrder="1"/>
    </xf>
    <xf numFmtId="1" fontId="5" fillId="0" borderId="8" xfId="0" applyNumberFormat="1" applyFont="1" applyFill="1" applyBorder="1" applyAlignment="1">
      <alignment horizontal="center" vertical="center" readingOrder="1"/>
    </xf>
    <xf numFmtId="4" fontId="5" fillId="0" borderId="2" xfId="0" applyNumberFormat="1" applyFont="1" applyFill="1" applyBorder="1" applyAlignment="1">
      <alignment horizontal="right" vertical="center" readingOrder="1"/>
    </xf>
    <xf numFmtId="4" fontId="5" fillId="0" borderId="8" xfId="0" applyNumberFormat="1" applyFont="1" applyFill="1" applyBorder="1" applyAlignment="1">
      <alignment horizontal="right" vertical="center" readingOrder="1"/>
    </xf>
    <xf numFmtId="4" fontId="5" fillId="0" borderId="2" xfId="0" applyNumberFormat="1" applyFont="1" applyFill="1" applyBorder="1" applyAlignment="1">
      <alignment vertical="center" readingOrder="1"/>
    </xf>
    <xf numFmtId="1" fontId="5" fillId="0" borderId="2" xfId="10" applyNumberFormat="1" applyFont="1" applyFill="1" applyBorder="1" applyAlignment="1">
      <alignment horizontal="center" vertical="center" wrapText="1"/>
    </xf>
    <xf numFmtId="1" fontId="5" fillId="0" borderId="2" xfId="0" applyNumberFormat="1" applyFont="1" applyFill="1" applyBorder="1" applyAlignment="1">
      <alignment horizontal="center" vertical="center" wrapText="1" readingOrder="1"/>
    </xf>
    <xf numFmtId="1" fontId="5" fillId="0" borderId="8" xfId="0" applyNumberFormat="1" applyFont="1" applyFill="1" applyBorder="1" applyAlignment="1">
      <alignment horizontal="center" vertical="center" wrapText="1" readingOrder="1"/>
    </xf>
    <xf numFmtId="1" fontId="5" fillId="0" borderId="2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right" vertical="center" wrapText="1" readingOrder="1"/>
    </xf>
    <xf numFmtId="4" fontId="5" fillId="0" borderId="8" xfId="0" applyNumberFormat="1" applyFont="1" applyFill="1" applyBorder="1" applyAlignment="1">
      <alignment horizontal="right" vertical="center" wrapText="1" readingOrder="1"/>
    </xf>
    <xf numFmtId="0" fontId="5" fillId="0" borderId="1" xfId="0" applyFont="1" applyFill="1" applyBorder="1" applyAlignment="1">
      <alignment horizontal="left" vertical="center" wrapText="1"/>
    </xf>
    <xf numFmtId="4" fontId="5" fillId="0" borderId="2" xfId="12" applyNumberFormat="1" applyFont="1" applyFill="1" applyBorder="1" applyAlignment="1">
      <alignment horizontal="right" vertical="center"/>
    </xf>
    <xf numFmtId="4" fontId="5" fillId="0" borderId="2" xfId="12" applyNumberFormat="1" applyFont="1" applyFill="1" applyBorder="1" applyAlignment="1">
      <alignment horizontal="right" vertical="center" readingOrder="1"/>
    </xf>
    <xf numFmtId="4" fontId="5" fillId="0" borderId="8" xfId="12" applyNumberFormat="1" applyFont="1" applyFill="1" applyBorder="1" applyAlignment="1">
      <alignment horizontal="right" vertical="center" readingOrder="1"/>
    </xf>
    <xf numFmtId="0" fontId="5" fillId="0" borderId="2" xfId="10" applyFont="1" applyFill="1" applyBorder="1" applyAlignment="1" applyProtection="1">
      <alignment horizontal="left" vertical="center" wrapText="1"/>
      <protection locked="0"/>
    </xf>
    <xf numFmtId="4" fontId="5" fillId="0" borderId="1" xfId="0" applyNumberFormat="1" applyFont="1" applyFill="1" applyBorder="1" applyAlignment="1">
      <alignment horizontal="right" vertical="center" wrapText="1" readingOrder="1"/>
    </xf>
    <xf numFmtId="0" fontId="13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1" fontId="5" fillId="0" borderId="1" xfId="0" applyNumberFormat="1" applyFont="1" applyFill="1" applyBorder="1" applyAlignment="1">
      <alignment horizontal="center" vertical="center" readingOrder="1"/>
    </xf>
    <xf numFmtId="0" fontId="5" fillId="0" borderId="2" xfId="0" applyFont="1" applyFill="1" applyBorder="1" applyAlignment="1">
      <alignment vertical="center"/>
    </xf>
    <xf numFmtId="0" fontId="5" fillId="0" borderId="8" xfId="0" applyFont="1" applyFill="1" applyBorder="1" applyAlignment="1">
      <alignment vertical="center"/>
    </xf>
    <xf numFmtId="4" fontId="5" fillId="0" borderId="1" xfId="12" applyNumberFormat="1" applyFont="1" applyFill="1" applyBorder="1" applyAlignment="1">
      <alignment horizontal="right" vertical="center" readingOrder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readingOrder="1"/>
    </xf>
    <xf numFmtId="4" fontId="5" fillId="2" borderId="1" xfId="0" applyNumberFormat="1" applyFont="1" applyFill="1" applyBorder="1" applyAlignment="1">
      <alignment horizontal="right" vertical="center" wrapText="1" readingOrder="1"/>
    </xf>
    <xf numFmtId="4" fontId="5" fillId="2" borderId="1" xfId="0" applyNumberFormat="1" applyFont="1" applyFill="1" applyBorder="1" applyAlignment="1">
      <alignment horizontal="right" vertical="center" readingOrder="1"/>
    </xf>
    <xf numFmtId="49" fontId="5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4" fontId="5" fillId="2" borderId="1" xfId="11" applyNumberFormat="1" applyFont="1" applyFill="1" applyBorder="1" applyAlignment="1">
      <alignment horizontal="right" vertical="center" readingOrder="1"/>
    </xf>
    <xf numFmtId="4" fontId="5" fillId="0" borderId="2" xfId="0" applyNumberFormat="1" applyFont="1" applyFill="1" applyBorder="1" applyAlignment="1">
      <alignment horizontal="right" vertical="center"/>
    </xf>
    <xf numFmtId="49" fontId="5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1" fontId="5" fillId="0" borderId="2" xfId="10" applyNumberFormat="1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right" vertical="center" wrapText="1"/>
    </xf>
    <xf numFmtId="4" fontId="5" fillId="0" borderId="2" xfId="0" applyNumberFormat="1" applyFont="1" applyFill="1" applyBorder="1" applyAlignment="1">
      <alignment horizontal="right" vertical="center" readingOrder="1"/>
    </xf>
    <xf numFmtId="4" fontId="5" fillId="0" borderId="2" xfId="0" applyNumberFormat="1" applyFont="1" applyFill="1" applyBorder="1" applyAlignment="1">
      <alignment horizontal="right" vertical="center" wrapText="1" readingOrder="1"/>
    </xf>
    <xf numFmtId="1" fontId="5" fillId="0" borderId="2" xfId="0" applyNumberFormat="1" applyFont="1" applyFill="1" applyBorder="1" applyAlignment="1">
      <alignment horizontal="center" vertical="center" readingOrder="1"/>
    </xf>
    <xf numFmtId="4" fontId="5" fillId="0" borderId="2" xfId="12" applyNumberFormat="1" applyFont="1" applyFill="1" applyBorder="1" applyAlignment="1">
      <alignment horizontal="right" vertical="center" readingOrder="1"/>
    </xf>
    <xf numFmtId="4" fontId="5" fillId="0" borderId="8" xfId="12" applyNumberFormat="1" applyFont="1" applyFill="1" applyBorder="1" applyAlignment="1">
      <alignment horizontal="right" vertical="center" readingOrder="1"/>
    </xf>
    <xf numFmtId="0" fontId="5" fillId="0" borderId="1" xfId="0" applyFont="1" applyFill="1" applyBorder="1" applyAlignment="1">
      <alignment horizontal="left" vertical="center" wrapText="1"/>
    </xf>
    <xf numFmtId="4" fontId="5" fillId="0" borderId="1" xfId="12" applyNumberFormat="1" applyFont="1" applyFill="1" applyBorder="1" applyAlignment="1">
      <alignment horizontal="right" vertical="center" readingOrder="1"/>
    </xf>
    <xf numFmtId="4" fontId="5" fillId="0" borderId="1" xfId="0" applyNumberFormat="1" applyFont="1" applyFill="1" applyBorder="1" applyAlignment="1">
      <alignment horizontal="right" vertical="center" wrapText="1" readingOrder="1"/>
    </xf>
    <xf numFmtId="164" fontId="5" fillId="0" borderId="1" xfId="11" applyNumberFormat="1" applyFont="1" applyFill="1" applyBorder="1" applyAlignment="1">
      <alignment horizontal="center" vertical="center" wrapText="1" readingOrder="1"/>
    </xf>
    <xf numFmtId="164" fontId="5" fillId="0" borderId="1" xfId="0" applyNumberFormat="1" applyFont="1" applyFill="1" applyBorder="1" applyAlignment="1">
      <alignment horizontal="center" vertical="center" wrapText="1" readingOrder="1"/>
    </xf>
    <xf numFmtId="0" fontId="6" fillId="2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 wrapText="1"/>
    </xf>
    <xf numFmtId="0" fontId="6" fillId="2" borderId="1" xfId="0" applyFont="1" applyFill="1" applyBorder="1"/>
    <xf numFmtId="0" fontId="14" fillId="2" borderId="1" xfId="0" applyFont="1" applyFill="1" applyBorder="1" applyAlignment="1">
      <alignment vertical="center"/>
    </xf>
    <xf numFmtId="0" fontId="5" fillId="2" borderId="1" xfId="0" applyFont="1" applyFill="1" applyBorder="1"/>
    <xf numFmtId="0" fontId="5" fillId="4" borderId="0" xfId="0" applyFont="1" applyFill="1" applyBorder="1" applyAlignment="1">
      <alignment horizontal="center" vertical="center"/>
    </xf>
    <xf numFmtId="1" fontId="5" fillId="4" borderId="0" xfId="0" applyNumberFormat="1" applyFont="1" applyFill="1" applyBorder="1" applyAlignment="1">
      <alignment horizontal="center" vertical="center" readingOrder="1"/>
    </xf>
    <xf numFmtId="1" fontId="5" fillId="4" borderId="0" xfId="0" applyNumberFormat="1" applyFont="1" applyFill="1" applyBorder="1" applyAlignment="1">
      <alignment horizontal="center" vertical="center" wrapText="1" readingOrder="1"/>
    </xf>
    <xf numFmtId="4" fontId="5" fillId="4" borderId="0" xfId="0" applyNumberFormat="1" applyFont="1" applyFill="1" applyBorder="1" applyAlignment="1">
      <alignment vertical="center"/>
    </xf>
    <xf numFmtId="4" fontId="5" fillId="4" borderId="0" xfId="0" applyNumberFormat="1" applyFont="1" applyFill="1" applyBorder="1" applyAlignment="1">
      <alignment horizontal="right" vertical="center"/>
    </xf>
    <xf numFmtId="4" fontId="5" fillId="4" borderId="0" xfId="11" applyNumberFormat="1" applyFont="1" applyFill="1" applyBorder="1" applyAlignment="1">
      <alignment horizontal="right" vertical="center"/>
    </xf>
    <xf numFmtId="4" fontId="5" fillId="4" borderId="0" xfId="0" applyNumberFormat="1" applyFont="1" applyFill="1" applyBorder="1" applyAlignment="1">
      <alignment horizontal="right" vertical="center" readingOrder="1"/>
    </xf>
    <xf numFmtId="0" fontId="5" fillId="4" borderId="0" xfId="0" applyFont="1" applyFill="1" applyBorder="1" applyAlignment="1">
      <alignment horizontal="right" vertical="center" readingOrder="1"/>
    </xf>
    <xf numFmtId="4" fontId="5" fillId="2" borderId="0" xfId="0" applyNumberFormat="1" applyFont="1" applyFill="1" applyBorder="1" applyAlignment="1">
      <alignment vertical="center"/>
    </xf>
    <xf numFmtId="4" fontId="5" fillId="2" borderId="0" xfId="0" applyNumberFormat="1" applyFont="1" applyFill="1" applyBorder="1" applyAlignment="1">
      <alignment horizontal="right" vertical="center" wrapText="1"/>
    </xf>
    <xf numFmtId="4" fontId="5" fillId="2" borderId="0" xfId="0" applyNumberFormat="1" applyFont="1" applyFill="1" applyBorder="1" applyAlignment="1">
      <alignment horizontal="right" vertical="center" readingOrder="1"/>
    </xf>
    <xf numFmtId="4" fontId="5" fillId="0" borderId="1" xfId="0" applyNumberFormat="1" applyFont="1" applyFill="1" applyBorder="1" applyAlignment="1">
      <alignment horizontal="right" vertical="center" wrapText="1"/>
    </xf>
    <xf numFmtId="0" fontId="5" fillId="3" borderId="1" xfId="0" applyFont="1" applyFill="1" applyBorder="1"/>
    <xf numFmtId="0" fontId="6" fillId="3" borderId="1" xfId="0" applyFont="1" applyFill="1" applyBorder="1" applyAlignment="1">
      <alignment vertical="center"/>
    </xf>
    <xf numFmtId="0" fontId="5" fillId="3" borderId="1" xfId="0" applyFont="1" applyFill="1" applyBorder="1" applyAlignment="1">
      <alignment vertical="center"/>
    </xf>
    <xf numFmtId="0" fontId="5" fillId="0" borderId="2" xfId="0" applyFont="1" applyFill="1" applyBorder="1" applyAlignment="1">
      <alignment horizontal="center" vertical="center" wrapText="1" readingOrder="1"/>
    </xf>
    <xf numFmtId="49" fontId="5" fillId="0" borderId="2" xfId="0" applyNumberFormat="1" applyFont="1" applyFill="1" applyBorder="1" applyAlignment="1">
      <alignment horizontal="center" vertical="center" wrapText="1" readingOrder="1"/>
    </xf>
    <xf numFmtId="2" fontId="5" fillId="4" borderId="0" xfId="11" applyNumberFormat="1" applyFont="1" applyFill="1" applyBorder="1" applyAlignment="1">
      <alignment horizontal="right" vertical="center" readingOrder="1"/>
    </xf>
    <xf numFmtId="0" fontId="6" fillId="0" borderId="10" xfId="0" applyFont="1" applyFill="1" applyBorder="1" applyAlignment="1">
      <alignment vertical="center"/>
    </xf>
    <xf numFmtId="0" fontId="6" fillId="0" borderId="8" xfId="0" applyFont="1" applyFill="1" applyBorder="1" applyAlignment="1">
      <alignment vertical="center"/>
    </xf>
    <xf numFmtId="0" fontId="6" fillId="0" borderId="7" xfId="0" applyFont="1" applyFill="1" applyBorder="1" applyAlignment="1">
      <alignment vertical="center"/>
    </xf>
    <xf numFmtId="0" fontId="6" fillId="0" borderId="2" xfId="0" applyFont="1" applyFill="1" applyBorder="1" applyAlignment="1">
      <alignment vertical="center"/>
    </xf>
    <xf numFmtId="2" fontId="5" fillId="0" borderId="2" xfId="0" applyNumberFormat="1" applyFont="1" applyFill="1" applyBorder="1" applyAlignment="1">
      <alignment horizontal="right" vertical="center" wrapText="1"/>
    </xf>
    <xf numFmtId="2" fontId="5" fillId="0" borderId="1" xfId="0" applyNumberFormat="1" applyFont="1" applyFill="1" applyBorder="1" applyAlignment="1">
      <alignment horizontal="right" vertical="center" wrapText="1" readingOrder="1"/>
    </xf>
    <xf numFmtId="2" fontId="5" fillId="0" borderId="1" xfId="12" applyNumberFormat="1" applyFont="1" applyFill="1" applyBorder="1" applyAlignment="1">
      <alignment horizontal="right" vertical="center" readingOrder="1"/>
    </xf>
    <xf numFmtId="0" fontId="5" fillId="0" borderId="1" xfId="0" applyFont="1" applyFill="1" applyBorder="1" applyAlignment="1">
      <alignment horizontal="center" vertical="center" wrapText="1" readingOrder="1"/>
    </xf>
    <xf numFmtId="2" fontId="5" fillId="0" borderId="1" xfId="0" applyNumberFormat="1" applyFont="1" applyFill="1" applyBorder="1" applyAlignment="1">
      <alignment horizontal="right" vertical="center" wrapText="1"/>
    </xf>
    <xf numFmtId="2" fontId="5" fillId="0" borderId="1" xfId="0" applyNumberFormat="1" applyFont="1" applyFill="1" applyBorder="1" applyAlignment="1">
      <alignment horizontal="right" vertical="center"/>
    </xf>
    <xf numFmtId="2" fontId="5" fillId="0" borderId="2" xfId="12" applyNumberFormat="1" applyFont="1" applyFill="1" applyBorder="1" applyAlignment="1">
      <alignment horizontal="right" vertical="center" readingOrder="1"/>
    </xf>
    <xf numFmtId="0" fontId="15" fillId="0" borderId="1" xfId="0" applyFont="1" applyFill="1" applyBorder="1" applyAlignment="1">
      <alignment horizontal="center" vertical="center" wrapText="1"/>
    </xf>
    <xf numFmtId="2" fontId="5" fillId="0" borderId="1" xfId="11" applyNumberFormat="1" applyFont="1" applyFill="1" applyBorder="1" applyAlignment="1">
      <alignment horizontal="right" vertical="center"/>
    </xf>
    <xf numFmtId="2" fontId="5" fillId="0" borderId="1" xfId="11" applyNumberFormat="1" applyFont="1" applyFill="1" applyBorder="1" applyAlignment="1">
      <alignment horizontal="right" vertical="center" readingOrder="1"/>
    </xf>
    <xf numFmtId="2" fontId="5" fillId="0" borderId="1" xfId="12" applyNumberFormat="1" applyFont="1" applyFill="1" applyBorder="1" applyAlignment="1">
      <alignment horizontal="right" vertical="center"/>
    </xf>
    <xf numFmtId="2" fontId="5" fillId="0" borderId="2" xfId="12" applyNumberFormat="1" applyFont="1" applyFill="1" applyBorder="1" applyAlignment="1">
      <alignment horizontal="right" vertical="center" wrapText="1" readingOrder="1"/>
    </xf>
    <xf numFmtId="2" fontId="5" fillId="0" borderId="2" xfId="11" applyNumberFormat="1" applyFont="1" applyFill="1" applyBorder="1" applyAlignment="1">
      <alignment horizontal="right" vertical="center"/>
    </xf>
    <xf numFmtId="2" fontId="5" fillId="0" borderId="2" xfId="0" applyNumberFormat="1" applyFont="1" applyFill="1" applyBorder="1" applyAlignment="1">
      <alignment horizontal="right" vertical="center"/>
    </xf>
    <xf numFmtId="2" fontId="5" fillId="0" borderId="2" xfId="12" applyNumberFormat="1" applyFont="1" applyFill="1" applyBorder="1" applyAlignment="1">
      <alignment horizontal="right" vertical="center"/>
    </xf>
    <xf numFmtId="2" fontId="5" fillId="0" borderId="1" xfId="0" applyNumberFormat="1" applyFont="1" applyFill="1" applyBorder="1" applyAlignment="1">
      <alignment horizontal="right" vertical="center" readingOrder="1"/>
    </xf>
    <xf numFmtId="0" fontId="5" fillId="0" borderId="2" xfId="0" applyFont="1" applyFill="1" applyBorder="1" applyAlignment="1">
      <alignment horizontal="center" vertical="center" readingOrder="1"/>
    </xf>
    <xf numFmtId="49" fontId="5" fillId="0" borderId="1" xfId="0" applyNumberFormat="1" applyFont="1" applyFill="1" applyBorder="1" applyAlignment="1">
      <alignment horizontal="center" vertical="center" wrapText="1" readingOrder="1"/>
    </xf>
    <xf numFmtId="2" fontId="5" fillId="0" borderId="2" xfId="0" applyNumberFormat="1" applyFont="1" applyFill="1" applyBorder="1" applyAlignment="1">
      <alignment horizontal="right" vertical="center" readingOrder="1"/>
    </xf>
    <xf numFmtId="2" fontId="5" fillId="0" borderId="2" xfId="0" applyNumberFormat="1" applyFont="1" applyFill="1" applyBorder="1" applyAlignment="1">
      <alignment horizontal="right" vertical="center" wrapText="1" readingOrder="1"/>
    </xf>
    <xf numFmtId="2" fontId="5" fillId="0" borderId="8" xfId="12" applyNumberFormat="1" applyFont="1" applyFill="1" applyBorder="1" applyAlignment="1">
      <alignment horizontal="right" vertical="center" readingOrder="1"/>
    </xf>
    <xf numFmtId="2" fontId="5" fillId="0" borderId="8" xfId="0" applyNumberFormat="1" applyFont="1" applyFill="1" applyBorder="1" applyAlignment="1">
      <alignment horizontal="right" vertical="center" wrapText="1" readingOrder="1"/>
    </xf>
    <xf numFmtId="0" fontId="5" fillId="0" borderId="1" xfId="0" applyFont="1" applyFill="1" applyBorder="1" applyAlignment="1" applyProtection="1">
      <alignment horizontal="center" vertical="center" readingOrder="1"/>
      <protection locked="0"/>
    </xf>
    <xf numFmtId="0" fontId="5" fillId="0" borderId="1" xfId="0" applyFont="1" applyFill="1" applyBorder="1" applyAlignment="1" applyProtection="1">
      <alignment horizontal="center" vertical="center" readingOrder="1"/>
    </xf>
    <xf numFmtId="2" fontId="5" fillId="0" borderId="0" xfId="11" applyNumberFormat="1" applyFont="1" applyFill="1" applyBorder="1" applyAlignment="1">
      <alignment horizontal="right" vertical="center" readingOrder="1"/>
    </xf>
    <xf numFmtId="49" fontId="5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right" vertical="center" wrapText="1" readingOrder="1"/>
    </xf>
    <xf numFmtId="2" fontId="5" fillId="0" borderId="2" xfId="0" applyNumberFormat="1" applyFont="1" applyFill="1" applyBorder="1" applyAlignment="1">
      <alignment horizontal="right" vertical="center" wrapText="1" readingOrder="1"/>
    </xf>
    <xf numFmtId="0" fontId="13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readingOrder="1"/>
    </xf>
    <xf numFmtId="4" fontId="5" fillId="0" borderId="2" xfId="0" applyNumberFormat="1" applyFont="1" applyFill="1" applyBorder="1" applyAlignment="1">
      <alignment horizontal="right" vertical="center"/>
    </xf>
    <xf numFmtId="2" fontId="5" fillId="0" borderId="2" xfId="0" applyNumberFormat="1" applyFont="1" applyFill="1" applyBorder="1" applyAlignment="1">
      <alignment horizontal="right" vertical="center"/>
    </xf>
    <xf numFmtId="0" fontId="5" fillId="0" borderId="2" xfId="10" applyFont="1" applyFill="1" applyBorder="1" applyAlignment="1" applyProtection="1">
      <alignment horizontal="left" vertical="center" wrapText="1"/>
      <protection locked="0"/>
    </xf>
    <xf numFmtId="1" fontId="5" fillId="0" borderId="2" xfId="0" applyNumberFormat="1" applyFont="1" applyFill="1" applyBorder="1" applyAlignment="1">
      <alignment horizontal="center" vertical="center" wrapText="1" readingOrder="1"/>
    </xf>
    <xf numFmtId="0" fontId="5" fillId="0" borderId="1" xfId="0" applyFont="1" applyFill="1" applyBorder="1" applyAlignment="1">
      <alignment horizontal="center" vertical="center"/>
    </xf>
    <xf numFmtId="1" fontId="5" fillId="0" borderId="1" xfId="0" applyNumberFormat="1" applyFont="1" applyFill="1" applyBorder="1" applyAlignment="1">
      <alignment horizontal="center" vertical="center" readingOrder="1"/>
    </xf>
    <xf numFmtId="0" fontId="12" fillId="0" borderId="0" xfId="0" applyFont="1" applyAlignment="1">
      <alignment wrapText="1"/>
    </xf>
    <xf numFmtId="0" fontId="5" fillId="0" borderId="2" xfId="0" applyFont="1" applyFill="1" applyBorder="1" applyAlignment="1">
      <alignment horizontal="center" vertical="center" wrapText="1"/>
    </xf>
    <xf numFmtId="2" fontId="5" fillId="0" borderId="2" xfId="0" applyNumberFormat="1" applyFont="1" applyFill="1" applyBorder="1" applyAlignment="1">
      <alignment horizontal="right" vertical="center"/>
    </xf>
    <xf numFmtId="4" fontId="5" fillId="0" borderId="2" xfId="0" applyNumberFormat="1" applyFont="1" applyFill="1" applyBorder="1" applyAlignment="1">
      <alignment horizontal="right" vertical="center"/>
    </xf>
    <xf numFmtId="0" fontId="5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/>
    </xf>
    <xf numFmtId="1" fontId="5" fillId="0" borderId="2" xfId="0" applyNumberFormat="1" applyFont="1" applyFill="1" applyBorder="1" applyAlignment="1">
      <alignment horizontal="center" vertical="center" wrapText="1" readingOrder="1"/>
    </xf>
    <xf numFmtId="0" fontId="6" fillId="0" borderId="1" xfId="0" applyFont="1" applyFill="1" applyBorder="1" applyAlignment="1">
      <alignment horizontal="center" vertical="center"/>
    </xf>
    <xf numFmtId="1" fontId="5" fillId="0" borderId="2" xfId="0" applyNumberFormat="1" applyFont="1" applyFill="1" applyBorder="1" applyAlignment="1">
      <alignment horizontal="center" vertical="center" readingOrder="1"/>
    </xf>
    <xf numFmtId="0" fontId="13" fillId="0" borderId="2" xfId="0" applyFont="1" applyFill="1" applyBorder="1" applyAlignment="1">
      <alignment horizontal="center" vertical="center"/>
    </xf>
    <xf numFmtId="2" fontId="5" fillId="0" borderId="2" xfId="11" applyNumberFormat="1" applyFont="1" applyFill="1" applyBorder="1" applyAlignment="1">
      <alignment horizontal="right" vertical="center"/>
    </xf>
    <xf numFmtId="0" fontId="17" fillId="0" borderId="0" xfId="0" applyFont="1" applyFill="1" applyBorder="1" applyAlignment="1">
      <alignment horizontal="justify" vertical="center" wrapText="1"/>
    </xf>
    <xf numFmtId="0" fontId="5" fillId="0" borderId="0" xfId="0" applyFont="1" applyFill="1" applyBorder="1" applyAlignment="1">
      <alignment horizontal="justify" vertical="center" wrapText="1"/>
    </xf>
    <xf numFmtId="0" fontId="16" fillId="0" borderId="0" xfId="0" applyFont="1" applyAlignment="1">
      <alignment horizontal="justify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readingOrder="1"/>
    </xf>
    <xf numFmtId="0" fontId="5" fillId="0" borderId="8" xfId="0" applyFont="1" applyFill="1" applyBorder="1" applyAlignment="1">
      <alignment horizontal="center" vertical="center" readingOrder="1"/>
    </xf>
    <xf numFmtId="4" fontId="5" fillId="0" borderId="2" xfId="0" applyNumberFormat="1" applyFont="1" applyFill="1" applyBorder="1" applyAlignment="1" applyProtection="1">
      <alignment horizontal="right" vertical="center"/>
      <protection locked="0"/>
    </xf>
    <xf numFmtId="4" fontId="5" fillId="0" borderId="8" xfId="0" applyNumberFormat="1" applyFont="1" applyFill="1" applyBorder="1" applyAlignment="1" applyProtection="1">
      <alignment horizontal="right" vertical="center"/>
      <protection locked="0"/>
    </xf>
    <xf numFmtId="2" fontId="5" fillId="0" borderId="2" xfId="0" applyNumberFormat="1" applyFont="1" applyFill="1" applyBorder="1" applyAlignment="1">
      <alignment horizontal="right" vertical="center"/>
    </xf>
    <xf numFmtId="2" fontId="5" fillId="0" borderId="8" xfId="0" applyNumberFormat="1" applyFont="1" applyFill="1" applyBorder="1" applyAlignment="1">
      <alignment horizontal="right" vertical="center"/>
    </xf>
    <xf numFmtId="4" fontId="5" fillId="0" borderId="2" xfId="0" applyNumberFormat="1" applyFont="1" applyFill="1" applyBorder="1" applyAlignment="1">
      <alignment horizontal="right" vertical="center"/>
    </xf>
    <xf numFmtId="4" fontId="5" fillId="0" borderId="8" xfId="0" applyNumberFormat="1" applyFont="1" applyFill="1" applyBorder="1" applyAlignment="1">
      <alignment horizontal="right" vertical="center"/>
    </xf>
    <xf numFmtId="49" fontId="5" fillId="0" borderId="2" xfId="0" applyNumberFormat="1" applyFont="1" applyFill="1" applyBorder="1" applyAlignment="1">
      <alignment horizontal="center" vertical="center"/>
    </xf>
    <xf numFmtId="49" fontId="5" fillId="0" borderId="8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 wrapText="1"/>
    </xf>
    <xf numFmtId="0" fontId="5" fillId="0" borderId="8" xfId="0" applyFont="1" applyFill="1" applyBorder="1" applyAlignment="1">
      <alignment horizontal="left" vertical="center" wrapText="1"/>
    </xf>
    <xf numFmtId="1" fontId="5" fillId="0" borderId="2" xfId="10" applyNumberFormat="1" applyFont="1" applyFill="1" applyBorder="1" applyAlignment="1">
      <alignment horizontal="center" vertical="center" wrapText="1"/>
    </xf>
    <xf numFmtId="1" fontId="5" fillId="0" borderId="8" xfId="10" applyNumberFormat="1" applyFont="1" applyFill="1" applyBorder="1" applyAlignment="1">
      <alignment horizontal="center" vertical="center" wrapText="1"/>
    </xf>
    <xf numFmtId="1" fontId="5" fillId="0" borderId="2" xfId="10" applyNumberFormat="1" applyFont="1" applyFill="1" applyBorder="1" applyAlignment="1" applyProtection="1">
      <alignment horizontal="center" vertical="center" wrapText="1"/>
      <protection locked="0"/>
    </xf>
    <xf numFmtId="1" fontId="5" fillId="0" borderId="8" xfId="10" applyNumberFormat="1" applyFont="1" applyFill="1" applyBorder="1" applyAlignment="1" applyProtection="1">
      <alignment horizontal="center" vertical="center" wrapText="1"/>
      <protection locked="0"/>
    </xf>
    <xf numFmtId="0" fontId="5" fillId="0" borderId="2" xfId="10" applyFont="1" applyFill="1" applyBorder="1" applyAlignment="1" applyProtection="1">
      <alignment horizontal="left" vertical="center" wrapText="1"/>
      <protection locked="0"/>
    </xf>
    <xf numFmtId="0" fontId="5" fillId="0" borderId="8" xfId="10" applyFont="1" applyFill="1" applyBorder="1" applyAlignment="1" applyProtection="1">
      <alignment horizontal="left" vertical="center" wrapText="1"/>
      <protection locked="0"/>
    </xf>
    <xf numFmtId="0" fontId="5" fillId="0" borderId="2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1" fontId="5" fillId="0" borderId="2" xfId="0" applyNumberFormat="1" applyFont="1" applyFill="1" applyBorder="1" applyAlignment="1">
      <alignment horizontal="center" vertical="center" wrapText="1" readingOrder="1"/>
    </xf>
    <xf numFmtId="1" fontId="5" fillId="0" borderId="8" xfId="0" applyNumberFormat="1" applyFont="1" applyFill="1" applyBorder="1" applyAlignment="1">
      <alignment horizontal="center" vertical="center" wrapText="1" readingOrder="1"/>
    </xf>
    <xf numFmtId="4" fontId="5" fillId="0" borderId="2" xfId="0" applyNumberFormat="1" applyFont="1" applyFill="1" applyBorder="1" applyAlignment="1">
      <alignment horizontal="right" vertical="center" wrapText="1" readingOrder="1"/>
    </xf>
    <xf numFmtId="4" fontId="5" fillId="0" borderId="8" xfId="0" applyNumberFormat="1" applyFont="1" applyFill="1" applyBorder="1" applyAlignment="1">
      <alignment horizontal="right" vertical="center" wrapText="1" readingOrder="1"/>
    </xf>
    <xf numFmtId="2" fontId="5" fillId="0" borderId="2" xfId="0" applyNumberFormat="1" applyFont="1" applyFill="1" applyBorder="1" applyAlignment="1">
      <alignment horizontal="right" vertical="center" wrapText="1" readingOrder="1"/>
    </xf>
    <xf numFmtId="2" fontId="5" fillId="0" borderId="8" xfId="0" applyNumberFormat="1" applyFont="1" applyFill="1" applyBorder="1" applyAlignment="1">
      <alignment horizontal="right" vertical="center" wrapText="1" readingOrder="1"/>
    </xf>
    <xf numFmtId="2" fontId="5" fillId="0" borderId="2" xfId="0" applyNumberFormat="1" applyFont="1" applyFill="1" applyBorder="1" applyAlignment="1">
      <alignment horizontal="right" vertical="center" readingOrder="1"/>
    </xf>
    <xf numFmtId="2" fontId="5" fillId="0" borderId="8" xfId="0" applyNumberFormat="1" applyFont="1" applyFill="1" applyBorder="1" applyAlignment="1">
      <alignment horizontal="right" vertical="center" readingOrder="1"/>
    </xf>
    <xf numFmtId="0" fontId="5" fillId="0" borderId="2" xfId="0" applyNumberFormat="1" applyFont="1" applyFill="1" applyBorder="1" applyAlignment="1">
      <alignment horizontal="left" vertical="center" wrapText="1"/>
    </xf>
    <xf numFmtId="0" fontId="5" fillId="0" borderId="8" xfId="0" applyNumberFormat="1" applyFont="1" applyFill="1" applyBorder="1" applyAlignment="1">
      <alignment horizontal="left" vertical="center" wrapText="1"/>
    </xf>
    <xf numFmtId="2" fontId="5" fillId="0" borderId="2" xfId="0" applyNumberFormat="1" applyFont="1" applyFill="1" applyBorder="1" applyAlignment="1">
      <alignment horizontal="right" vertical="center" wrapText="1"/>
    </xf>
    <xf numFmtId="2" fontId="5" fillId="0" borderId="9" xfId="0" applyNumberFormat="1" applyFont="1" applyFill="1" applyBorder="1" applyAlignment="1">
      <alignment horizontal="right" vertical="center" wrapText="1"/>
    </xf>
    <xf numFmtId="4" fontId="5" fillId="0" borderId="8" xfId="0" applyNumberFormat="1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4" fontId="5" fillId="0" borderId="2" xfId="0" applyNumberFormat="1" applyFont="1" applyFill="1" applyBorder="1" applyAlignment="1">
      <alignment horizontal="right" vertical="center" readingOrder="1"/>
    </xf>
    <xf numFmtId="4" fontId="5" fillId="0" borderId="8" xfId="0" applyNumberFormat="1" applyFont="1" applyFill="1" applyBorder="1" applyAlignment="1">
      <alignment horizontal="right" vertical="center" readingOrder="1"/>
    </xf>
    <xf numFmtId="4" fontId="5" fillId="0" borderId="2" xfId="0" applyNumberFormat="1" applyFont="1" applyFill="1" applyBorder="1" applyAlignment="1">
      <alignment horizontal="right" vertical="center" wrapText="1"/>
    </xf>
    <xf numFmtId="2" fontId="5" fillId="0" borderId="8" xfId="0" applyNumberFormat="1" applyFont="1" applyFill="1" applyBorder="1" applyAlignment="1">
      <alignment horizontal="right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49" fontId="5" fillId="0" borderId="8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 readingOrder="1"/>
    </xf>
    <xf numFmtId="0" fontId="5" fillId="0" borderId="8" xfId="0" applyFont="1" applyFill="1" applyBorder="1" applyAlignment="1">
      <alignment horizontal="center" vertical="center" wrapText="1" readingOrder="1"/>
    </xf>
    <xf numFmtId="1" fontId="5" fillId="0" borderId="2" xfId="0" applyNumberFormat="1" applyFont="1" applyFill="1" applyBorder="1" applyAlignment="1">
      <alignment horizontal="center" vertical="center" readingOrder="1"/>
    </xf>
    <xf numFmtId="1" fontId="5" fillId="0" borderId="8" xfId="0" applyNumberFormat="1" applyFont="1" applyFill="1" applyBorder="1" applyAlignment="1">
      <alignment horizontal="center" vertical="center" readingOrder="1"/>
    </xf>
    <xf numFmtId="4" fontId="5" fillId="0" borderId="2" xfId="12" applyNumberFormat="1" applyFont="1" applyFill="1" applyBorder="1" applyAlignment="1">
      <alignment horizontal="right" vertical="center" wrapText="1"/>
    </xf>
    <xf numFmtId="4" fontId="5" fillId="0" borderId="8" xfId="12" applyNumberFormat="1" applyFont="1" applyFill="1" applyBorder="1" applyAlignment="1">
      <alignment horizontal="right" vertical="center" wrapText="1"/>
    </xf>
    <xf numFmtId="2" fontId="5" fillId="0" borderId="2" xfId="12" applyNumberFormat="1" applyFont="1" applyFill="1" applyBorder="1" applyAlignment="1">
      <alignment horizontal="right" vertical="center"/>
    </xf>
    <xf numFmtId="2" fontId="5" fillId="0" borderId="8" xfId="12" applyNumberFormat="1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center" vertical="center" wrapText="1" readingOrder="1"/>
    </xf>
    <xf numFmtId="4" fontId="5" fillId="0" borderId="1" xfId="0" applyNumberFormat="1" applyFont="1" applyFill="1" applyBorder="1" applyAlignment="1">
      <alignment horizontal="right" vertical="center" wrapText="1"/>
    </xf>
    <xf numFmtId="2" fontId="5" fillId="0" borderId="1" xfId="0" applyNumberFormat="1" applyFont="1" applyFill="1" applyBorder="1" applyAlignment="1">
      <alignment horizontal="right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" fontId="5" fillId="0" borderId="1" xfId="0" applyNumberFormat="1" applyFont="1" applyFill="1" applyBorder="1" applyAlignment="1">
      <alignment horizontal="center" vertical="center" readingOrder="1"/>
    </xf>
    <xf numFmtId="4" fontId="5" fillId="0" borderId="1" xfId="12" applyNumberFormat="1" applyFont="1" applyFill="1" applyBorder="1" applyAlignment="1">
      <alignment horizontal="right" vertical="center" readingOrder="1"/>
    </xf>
    <xf numFmtId="2" fontId="5" fillId="0" borderId="1" xfId="12" applyNumberFormat="1" applyFont="1" applyFill="1" applyBorder="1" applyAlignment="1">
      <alignment horizontal="right" vertical="center" readingOrder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/>
    </xf>
    <xf numFmtId="0" fontId="5" fillId="0" borderId="8" xfId="0" applyFont="1" applyFill="1" applyBorder="1" applyAlignment="1">
      <alignment horizontal="left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left" vertical="center"/>
    </xf>
    <xf numFmtId="0" fontId="13" fillId="0" borderId="8" xfId="0" applyFont="1" applyFill="1" applyBorder="1" applyAlignment="1">
      <alignment horizontal="left" vertical="center"/>
    </xf>
    <xf numFmtId="0" fontId="13" fillId="0" borderId="2" xfId="0" applyFont="1" applyFill="1" applyBorder="1" applyAlignment="1">
      <alignment horizontal="center" vertical="center" readingOrder="1"/>
    </xf>
    <xf numFmtId="0" fontId="13" fillId="0" borderId="8" xfId="0" applyFont="1" applyFill="1" applyBorder="1" applyAlignment="1">
      <alignment horizontal="center" vertical="center" readingOrder="1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8" xfId="0" applyNumberFormat="1" applyFont="1" applyFill="1" applyBorder="1" applyAlignment="1">
      <alignment horizontal="center" vertical="center" wrapText="1"/>
    </xf>
    <xf numFmtId="4" fontId="5" fillId="0" borderId="2" xfId="11" applyNumberFormat="1" applyFont="1" applyFill="1" applyBorder="1" applyAlignment="1">
      <alignment horizontal="right" vertical="center" readingOrder="1"/>
    </xf>
    <xf numFmtId="4" fontId="5" fillId="0" borderId="8" xfId="11" applyNumberFormat="1" applyFont="1" applyFill="1" applyBorder="1" applyAlignment="1">
      <alignment horizontal="right" vertical="center" readingOrder="1"/>
    </xf>
    <xf numFmtId="4" fontId="5" fillId="0" borderId="8" xfId="0" applyNumberFormat="1" applyFont="1" applyFill="1" applyBorder="1" applyAlignment="1">
      <alignment vertical="center" readingOrder="1"/>
    </xf>
    <xf numFmtId="0" fontId="5" fillId="0" borderId="9" xfId="0" applyFont="1" applyFill="1" applyBorder="1" applyAlignment="1">
      <alignment horizontal="center" vertical="center" wrapText="1" readingOrder="1"/>
    </xf>
    <xf numFmtId="4" fontId="13" fillId="0" borderId="2" xfId="0" applyNumberFormat="1" applyFont="1" applyFill="1" applyBorder="1" applyAlignment="1">
      <alignment horizontal="right" vertical="center" wrapText="1"/>
    </xf>
    <xf numFmtId="4" fontId="13" fillId="0" borderId="9" xfId="0" applyNumberFormat="1" applyFont="1" applyFill="1" applyBorder="1" applyAlignment="1">
      <alignment horizontal="right" vertical="center" wrapText="1"/>
    </xf>
    <xf numFmtId="4" fontId="13" fillId="0" borderId="8" xfId="0" applyNumberFormat="1" applyFont="1" applyFill="1" applyBorder="1" applyAlignment="1">
      <alignment horizontal="right" vertical="center" wrapText="1"/>
    </xf>
    <xf numFmtId="49" fontId="5" fillId="0" borderId="9" xfId="0" applyNumberFormat="1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left" vertical="center" wrapText="1"/>
    </xf>
    <xf numFmtId="0" fontId="5" fillId="0" borderId="9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 applyProtection="1">
      <alignment horizontal="left" vertical="center" wrapText="1"/>
      <protection hidden="1"/>
    </xf>
    <xf numFmtId="49" fontId="5" fillId="0" borderId="8" xfId="0" applyNumberFormat="1" applyFont="1" applyFill="1" applyBorder="1" applyAlignment="1" applyProtection="1">
      <alignment horizontal="left" vertical="center" wrapText="1"/>
      <protection hidden="1"/>
    </xf>
    <xf numFmtId="0" fontId="13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4" fontId="5" fillId="0" borderId="1" xfId="0" applyNumberFormat="1" applyFont="1" applyFill="1" applyBorder="1" applyAlignment="1">
      <alignment horizontal="right" vertical="center" wrapText="1" readingOrder="1"/>
    </xf>
    <xf numFmtId="4" fontId="5" fillId="0" borderId="2" xfId="12" applyNumberFormat="1" applyFont="1" applyFill="1" applyBorder="1" applyAlignment="1">
      <alignment horizontal="right" vertical="center" readingOrder="1"/>
    </xf>
    <xf numFmtId="4" fontId="5" fillId="0" borderId="8" xfId="12" applyNumberFormat="1" applyFont="1" applyFill="1" applyBorder="1" applyAlignment="1">
      <alignment horizontal="right" vertical="center" readingOrder="1"/>
    </xf>
    <xf numFmtId="2" fontId="5" fillId="0" borderId="2" xfId="12" applyNumberFormat="1" applyFont="1" applyFill="1" applyBorder="1" applyAlignment="1">
      <alignment horizontal="right" vertical="center" readingOrder="1"/>
    </xf>
    <xf numFmtId="2" fontId="5" fillId="0" borderId="8" xfId="12" applyNumberFormat="1" applyFont="1" applyFill="1" applyBorder="1" applyAlignment="1">
      <alignment horizontal="right" vertical="center" readingOrder="1"/>
    </xf>
    <xf numFmtId="2" fontId="5" fillId="0" borderId="2" xfId="11" applyNumberFormat="1" applyFont="1" applyFill="1" applyBorder="1" applyAlignment="1">
      <alignment horizontal="right" vertical="center" readingOrder="1"/>
    </xf>
    <xf numFmtId="2" fontId="5" fillId="0" borderId="8" xfId="11" applyNumberFormat="1" applyFont="1" applyFill="1" applyBorder="1" applyAlignment="1">
      <alignment horizontal="right" vertical="center" readingOrder="1"/>
    </xf>
    <xf numFmtId="4" fontId="5" fillId="0" borderId="8" xfId="0" applyNumberFormat="1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 textRotation="90" wrapText="1"/>
    </xf>
    <xf numFmtId="2" fontId="5" fillId="0" borderId="1" xfId="0" applyNumberFormat="1" applyFont="1" applyFill="1" applyBorder="1" applyAlignment="1">
      <alignment horizontal="right" vertical="center" wrapText="1" readingOrder="1"/>
    </xf>
    <xf numFmtId="0" fontId="6" fillId="0" borderId="0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left" vertical="center"/>
    </xf>
    <xf numFmtId="164" fontId="5" fillId="0" borderId="1" xfId="11" applyNumberFormat="1" applyFont="1" applyFill="1" applyBorder="1" applyAlignment="1">
      <alignment horizontal="center" vertical="center" wrapText="1" readingOrder="1"/>
    </xf>
    <xf numFmtId="164" fontId="5" fillId="0" borderId="1" xfId="0" applyNumberFormat="1" applyFont="1" applyFill="1" applyBorder="1" applyAlignment="1">
      <alignment horizontal="center" vertical="center" wrapText="1" readingOrder="1"/>
    </xf>
    <xf numFmtId="0" fontId="5" fillId="0" borderId="1" xfId="0" applyFont="1" applyFill="1" applyBorder="1" applyAlignment="1">
      <alignment horizontal="center" vertical="center" textRotation="90" wrapText="1" readingOrder="1"/>
    </xf>
    <xf numFmtId="164" fontId="5" fillId="0" borderId="1" xfId="11" applyNumberFormat="1" applyFont="1" applyFill="1" applyBorder="1" applyAlignment="1">
      <alignment horizontal="right" vertical="center" textRotation="90" wrapText="1" readingOrder="1"/>
    </xf>
    <xf numFmtId="0" fontId="6" fillId="0" borderId="8" xfId="0" applyFont="1" applyFill="1" applyBorder="1" applyAlignment="1">
      <alignment horizontal="center" vertical="center"/>
    </xf>
    <xf numFmtId="1" fontId="5" fillId="0" borderId="1" xfId="0" applyNumberFormat="1" applyFont="1" applyFill="1" applyBorder="1" applyAlignment="1">
      <alignment horizontal="center" vertical="center" textRotation="90" wrapText="1" readingOrder="1"/>
    </xf>
    <xf numFmtId="4" fontId="5" fillId="0" borderId="1" xfId="0" applyNumberFormat="1" applyFont="1" applyFill="1" applyBorder="1" applyAlignment="1">
      <alignment horizontal="right" vertical="center" textRotation="90" wrapText="1" readingOrder="1"/>
    </xf>
    <xf numFmtId="49" fontId="5" fillId="0" borderId="1" xfId="0" applyNumberFormat="1" applyFont="1" applyFill="1" applyBorder="1" applyAlignment="1">
      <alignment horizontal="center" vertical="center" textRotation="90" wrapText="1"/>
    </xf>
    <xf numFmtId="4" fontId="5" fillId="0" borderId="1" xfId="0" applyNumberFormat="1" applyFont="1" applyFill="1" applyBorder="1" applyAlignment="1">
      <alignment vertical="center" wrapText="1"/>
    </xf>
    <xf numFmtId="0" fontId="6" fillId="0" borderId="2" xfId="0" applyFont="1" applyFill="1" applyBorder="1" applyAlignment="1">
      <alignment horizontal="left" vertical="center" wrapText="1"/>
    </xf>
    <xf numFmtId="164" fontId="5" fillId="0" borderId="1" xfId="11" applyNumberFormat="1" applyFont="1" applyFill="1" applyBorder="1" applyAlignment="1">
      <alignment horizontal="center" vertical="center" textRotation="90" wrapText="1" readingOrder="1"/>
    </xf>
    <xf numFmtId="0" fontId="6" fillId="0" borderId="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5" fillId="0" borderId="2" xfId="9" applyFont="1" applyFill="1" applyBorder="1" applyAlignment="1">
      <alignment horizontal="left" vertical="center" wrapText="1"/>
    </xf>
    <xf numFmtId="0" fontId="5" fillId="0" borderId="8" xfId="9" applyFont="1" applyFill="1" applyBorder="1" applyAlignment="1">
      <alignment horizontal="left" vertical="center" wrapText="1"/>
    </xf>
    <xf numFmtId="0" fontId="5" fillId="0" borderId="2" xfId="9" applyFont="1" applyFill="1" applyBorder="1" applyAlignment="1">
      <alignment horizontal="center" vertical="center"/>
    </xf>
    <xf numFmtId="0" fontId="5" fillId="0" borderId="8" xfId="9" applyFont="1" applyFill="1" applyBorder="1" applyAlignment="1">
      <alignment horizontal="center" vertical="center"/>
    </xf>
    <xf numFmtId="0" fontId="5" fillId="0" borderId="2" xfId="9" applyFont="1" applyFill="1" applyBorder="1" applyAlignment="1">
      <alignment horizontal="center" vertical="center" wrapText="1"/>
    </xf>
    <xf numFmtId="0" fontId="5" fillId="0" borderId="8" xfId="9" applyFont="1" applyFill="1" applyBorder="1" applyAlignment="1">
      <alignment horizontal="center" vertical="center" wrapText="1"/>
    </xf>
    <xf numFmtId="1" fontId="5" fillId="0" borderId="2" xfId="9" applyNumberFormat="1" applyFont="1" applyFill="1" applyBorder="1" applyAlignment="1">
      <alignment horizontal="center" vertical="center" readingOrder="1"/>
    </xf>
    <xf numFmtId="1" fontId="5" fillId="0" borderId="8" xfId="9" applyNumberFormat="1" applyFont="1" applyFill="1" applyBorder="1" applyAlignment="1">
      <alignment horizontal="center" vertical="center" readingOrder="1"/>
    </xf>
    <xf numFmtId="4" fontId="5" fillId="0" borderId="2" xfId="9" applyNumberFormat="1" applyFont="1" applyFill="1" applyBorder="1" applyAlignment="1">
      <alignment horizontal="right" vertical="center" readingOrder="1"/>
    </xf>
    <xf numFmtId="4" fontId="5" fillId="0" borderId="8" xfId="9" applyNumberFormat="1" applyFont="1" applyFill="1" applyBorder="1" applyAlignment="1">
      <alignment horizontal="right" vertical="center" readingOrder="1"/>
    </xf>
    <xf numFmtId="2" fontId="5" fillId="0" borderId="2" xfId="9" applyNumberFormat="1" applyFont="1" applyFill="1" applyBorder="1" applyAlignment="1">
      <alignment horizontal="right" vertical="center" readingOrder="1"/>
    </xf>
    <xf numFmtId="2" fontId="5" fillId="0" borderId="8" xfId="9" applyNumberFormat="1" applyFont="1" applyFill="1" applyBorder="1" applyAlignment="1">
      <alignment horizontal="right" vertical="center" readingOrder="1"/>
    </xf>
    <xf numFmtId="49" fontId="5" fillId="0" borderId="2" xfId="0" applyNumberFormat="1" applyFont="1" applyFill="1" applyBorder="1" applyAlignment="1">
      <alignment horizontal="center" vertical="center" wrapText="1" readingOrder="1"/>
    </xf>
    <xf numFmtId="49" fontId="5" fillId="0" borderId="8" xfId="0" applyNumberFormat="1" applyFont="1" applyFill="1" applyBorder="1" applyAlignment="1">
      <alignment horizontal="center" vertical="center" wrapText="1" readingOrder="1"/>
    </xf>
    <xf numFmtId="49" fontId="5" fillId="0" borderId="2" xfId="0" applyNumberFormat="1" applyFont="1" applyFill="1" applyBorder="1" applyAlignment="1">
      <alignment horizontal="right" vertical="center" wrapText="1"/>
    </xf>
    <xf numFmtId="49" fontId="5" fillId="0" borderId="8" xfId="0" applyNumberFormat="1" applyFont="1" applyFill="1" applyBorder="1" applyAlignment="1">
      <alignment horizontal="right" vertical="center" wrapText="1"/>
    </xf>
    <xf numFmtId="4" fontId="5" fillId="0" borderId="2" xfId="12" applyNumberFormat="1" applyFont="1" applyFill="1" applyBorder="1" applyAlignment="1">
      <alignment horizontal="right" vertical="center"/>
    </xf>
    <xf numFmtId="4" fontId="5" fillId="0" borderId="8" xfId="12" applyNumberFormat="1" applyFont="1" applyFill="1" applyBorder="1" applyAlignment="1">
      <alignment horizontal="right" vertical="center"/>
    </xf>
    <xf numFmtId="0" fontId="13" fillId="0" borderId="2" xfId="0" applyFont="1" applyFill="1" applyBorder="1" applyAlignment="1">
      <alignment horizontal="right" vertical="center"/>
    </xf>
    <xf numFmtId="0" fontId="13" fillId="0" borderId="8" xfId="0" applyFont="1" applyFill="1" applyBorder="1" applyAlignment="1">
      <alignment horizontal="right" vertical="center"/>
    </xf>
    <xf numFmtId="2" fontId="13" fillId="0" borderId="2" xfId="0" applyNumberFormat="1" applyFont="1" applyFill="1" applyBorder="1" applyAlignment="1">
      <alignment horizontal="right" vertical="center"/>
    </xf>
    <xf numFmtId="2" fontId="13" fillId="0" borderId="8" xfId="0" applyNumberFormat="1" applyFont="1" applyFill="1" applyBorder="1" applyAlignment="1">
      <alignment horizontal="right" vertical="center"/>
    </xf>
    <xf numFmtId="49" fontId="5" fillId="0" borderId="2" xfId="0" applyNumberFormat="1" applyFont="1" applyFill="1" applyBorder="1" applyAlignment="1">
      <alignment horizontal="left" vertical="center" wrapText="1"/>
    </xf>
    <xf numFmtId="49" fontId="5" fillId="0" borderId="8" xfId="0" applyNumberFormat="1" applyFont="1" applyFill="1" applyBorder="1" applyAlignment="1">
      <alignment horizontal="left" vertical="center" wrapText="1"/>
    </xf>
    <xf numFmtId="0" fontId="5" fillId="0" borderId="2" xfId="10" applyNumberFormat="1" applyFont="1" applyFill="1" applyBorder="1" applyAlignment="1">
      <alignment horizontal="center" vertical="center" wrapText="1"/>
    </xf>
    <xf numFmtId="0" fontId="5" fillId="0" borderId="8" xfId="10" applyNumberFormat="1" applyFont="1" applyFill="1" applyBorder="1" applyAlignment="1">
      <alignment horizontal="center" vertical="center" wrapText="1"/>
    </xf>
  </cellXfs>
  <cellStyles count="14">
    <cellStyle name="Excel Built-in Normal" xfId="13"/>
    <cellStyle name="Обычный" xfId="0" builtinId="0"/>
    <cellStyle name="Обычный 10" xfId="1"/>
    <cellStyle name="Обычный 2" xfId="2"/>
    <cellStyle name="Обычный 2 2" xfId="3"/>
    <cellStyle name="Обычный 3" xfId="4"/>
    <cellStyle name="Обычный 4" xfId="5"/>
    <cellStyle name="Обычный 5" xfId="6"/>
    <cellStyle name="Обычный 6" xfId="7"/>
    <cellStyle name="Обычный 7" xfId="8"/>
    <cellStyle name="Обычный 8" xfId="9"/>
    <cellStyle name="Обычный_Перечень жилого фонда не выбравших способ управления" xfId="10"/>
    <cellStyle name="Финансовый" xfId="11" builtinId="3"/>
    <cellStyle name="Финансовый 2" xfId="12"/>
  </cellStyles>
  <dxfs count="33"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00FF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5;&#1088;&#1080;&#1083;&#1086;&#1078;&#1077;&#1085;&#1080;&#1077;%202%202023-2025%20&#1085;&#1072;%20&#1087;&#1077;&#1095;&#1072;&#1090;&#110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vtihov_YN/Desktop/&#1048;&#1047;&#1052;&#1045;&#1053;&#1045;&#1053;&#1048;&#1071;/2/&#1082;&#1087;%202023-2025%20&#1086;&#1090;%2023.11.2023%20&#8470;%200240-&#1088;_&#1072;&#1076;&#1084;/&#1055;&#1088;&#1080;&#1083;&#1086;&#1078;&#1077;&#1085;&#1080;&#1077;%202%202023-202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vtihov_YN/Desktop/&#1050;&#1055;/&#1050;&#1055;%202023-2025/&#1082;&#1087;%202023-2025%20&#1086;&#1090;%2003.08.2023%20&#8470;%201285-&#1088;_&#1072;&#1076;&#1084;/&#1055;&#1088;&#1080;&#1083;&#1086;&#1078;&#1077;&#1085;&#1080;&#1077;%202%202023-2025%2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д. прилож (2)"/>
    </sheetNames>
    <sheetDataSet>
      <sheetData sheetId="0">
        <row r="12">
          <cell r="C12">
            <v>5025671.7699999996</v>
          </cell>
        </row>
        <row r="13">
          <cell r="C13">
            <v>4105464.79</v>
          </cell>
        </row>
        <row r="14">
          <cell r="C14">
            <v>849479.18</v>
          </cell>
        </row>
        <row r="16">
          <cell r="C16">
            <v>6263256.96</v>
          </cell>
        </row>
        <row r="17">
          <cell r="C17">
            <v>6256575</v>
          </cell>
        </row>
        <row r="18">
          <cell r="C18">
            <v>10193599.629999999</v>
          </cell>
        </row>
        <row r="19">
          <cell r="C19">
            <v>388656.82</v>
          </cell>
        </row>
        <row r="20">
          <cell r="C20">
            <v>13637295.74</v>
          </cell>
        </row>
        <row r="21">
          <cell r="C21">
            <v>5721278.2300000004</v>
          </cell>
        </row>
        <row r="22">
          <cell r="C22">
            <v>13208715.85</v>
          </cell>
        </row>
        <row r="23">
          <cell r="C23">
            <v>4154092.56</v>
          </cell>
        </row>
        <row r="24">
          <cell r="C24">
            <v>11189450</v>
          </cell>
        </row>
        <row r="25">
          <cell r="C25">
            <v>198553.05</v>
          </cell>
        </row>
        <row r="26">
          <cell r="C26">
            <v>5566973.25</v>
          </cell>
        </row>
        <row r="27">
          <cell r="C27">
            <v>244232.4</v>
          </cell>
        </row>
        <row r="28">
          <cell r="C28">
            <v>6706850</v>
          </cell>
        </row>
        <row r="29">
          <cell r="C29">
            <v>6915131.5800000001</v>
          </cell>
        </row>
        <row r="30">
          <cell r="C30">
            <v>7515866.6199999992</v>
          </cell>
        </row>
        <row r="31">
          <cell r="C31">
            <v>7450157.6399999997</v>
          </cell>
        </row>
        <row r="32">
          <cell r="C32">
            <v>17292897.399999999</v>
          </cell>
        </row>
        <row r="33">
          <cell r="C33">
            <v>13800113.120000001</v>
          </cell>
        </row>
        <row r="34">
          <cell r="C34">
            <v>3075820</v>
          </cell>
        </row>
        <row r="36">
          <cell r="C36">
            <v>5571255.8700000001</v>
          </cell>
        </row>
        <row r="37">
          <cell r="C37">
            <v>2401716.1999999997</v>
          </cell>
        </row>
        <row r="38">
          <cell r="C38">
            <v>5058808.42</v>
          </cell>
        </row>
        <row r="39">
          <cell r="C39">
            <v>2760667.55</v>
          </cell>
        </row>
        <row r="40">
          <cell r="C40">
            <v>2698572.7</v>
          </cell>
        </row>
        <row r="42">
          <cell r="C42">
            <v>4477196.3599999994</v>
          </cell>
        </row>
        <row r="43">
          <cell r="C43">
            <v>4567772.5</v>
          </cell>
        </row>
        <row r="45">
          <cell r="C45">
            <v>6129669.5300000003</v>
          </cell>
        </row>
        <row r="46">
          <cell r="C46">
            <v>6022841.3199999994</v>
          </cell>
        </row>
        <row r="50">
          <cell r="C50">
            <v>5159752.78</v>
          </cell>
        </row>
        <row r="53">
          <cell r="C53">
            <v>3638788.0100000002</v>
          </cell>
        </row>
        <row r="54">
          <cell r="C54">
            <v>3415090.9899999998</v>
          </cell>
        </row>
        <row r="55">
          <cell r="C55">
            <v>3891885.6099999994</v>
          </cell>
        </row>
        <row r="56">
          <cell r="C56">
            <v>2452729.9899999998</v>
          </cell>
        </row>
        <row r="57">
          <cell r="C57">
            <v>1864562.06</v>
          </cell>
        </row>
        <row r="58">
          <cell r="C58">
            <v>595223.93000000005</v>
          </cell>
        </row>
        <row r="59">
          <cell r="C59">
            <v>1585374.44</v>
          </cell>
        </row>
        <row r="60">
          <cell r="C60">
            <v>7135478.3299999991</v>
          </cell>
        </row>
        <row r="61">
          <cell r="C61">
            <v>12021912.940000001</v>
          </cell>
        </row>
        <row r="64">
          <cell r="C64">
            <v>500757.22</v>
          </cell>
        </row>
        <row r="65">
          <cell r="C65">
            <v>46238.83</v>
          </cell>
        </row>
        <row r="67">
          <cell r="C67">
            <v>3417945.77</v>
          </cell>
        </row>
        <row r="68">
          <cell r="C68">
            <v>1086120.81</v>
          </cell>
        </row>
        <row r="69">
          <cell r="C69">
            <v>3416514.33</v>
          </cell>
        </row>
        <row r="70">
          <cell r="C70">
            <v>894566.58</v>
          </cell>
        </row>
        <row r="71">
          <cell r="C71">
            <v>3116319.7800000003</v>
          </cell>
        </row>
        <row r="72">
          <cell r="C72">
            <v>4143472.8</v>
          </cell>
        </row>
        <row r="74">
          <cell r="C74">
            <v>1805569.73</v>
          </cell>
        </row>
        <row r="76">
          <cell r="C76">
            <v>9613432.7800000012</v>
          </cell>
        </row>
        <row r="77">
          <cell r="C77">
            <v>5913294.1600000001</v>
          </cell>
        </row>
        <row r="79">
          <cell r="C79">
            <v>3292297.84</v>
          </cell>
        </row>
        <row r="80">
          <cell r="C80">
            <v>4463831.0699999994</v>
          </cell>
        </row>
        <row r="81">
          <cell r="C81">
            <v>20935448.940000001</v>
          </cell>
        </row>
        <row r="82">
          <cell r="C82">
            <v>17147082.019999996</v>
          </cell>
        </row>
        <row r="83">
          <cell r="C83">
            <v>17150255.389999997</v>
          </cell>
        </row>
        <row r="84">
          <cell r="C84">
            <v>15004670.09</v>
          </cell>
        </row>
        <row r="85">
          <cell r="C85">
            <v>13012690.119999999</v>
          </cell>
        </row>
        <row r="86">
          <cell r="C86">
            <v>3987110.7399999998</v>
          </cell>
        </row>
        <row r="87">
          <cell r="C87">
            <v>5329252.8500000006</v>
          </cell>
        </row>
        <row r="88">
          <cell r="C88">
            <v>7516484.9299999997</v>
          </cell>
        </row>
        <row r="89">
          <cell r="C89">
            <v>6539227.1500000004</v>
          </cell>
        </row>
        <row r="91">
          <cell r="C91">
            <v>6253057.1200000001</v>
          </cell>
        </row>
        <row r="92">
          <cell r="C92">
            <v>5781942.6100000003</v>
          </cell>
        </row>
        <row r="94">
          <cell r="C94">
            <v>5434197.1500000004</v>
          </cell>
        </row>
        <row r="96">
          <cell r="C96">
            <v>4609855</v>
          </cell>
        </row>
        <row r="97">
          <cell r="C97">
            <v>10571275.369999999</v>
          </cell>
        </row>
        <row r="98">
          <cell r="C98">
            <v>4696914.53</v>
          </cell>
        </row>
        <row r="100">
          <cell r="C100">
            <v>461795.57</v>
          </cell>
        </row>
        <row r="102">
          <cell r="C102">
            <v>4375568.4000000004</v>
          </cell>
        </row>
        <row r="103">
          <cell r="C103">
            <v>1763426.2699999998</v>
          </cell>
        </row>
        <row r="104">
          <cell r="C104">
            <v>2791602.8600000003</v>
          </cell>
        </row>
        <row r="105">
          <cell r="C105">
            <v>5534035.5999999996</v>
          </cell>
        </row>
        <row r="107">
          <cell r="C107">
            <v>998500.27999999991</v>
          </cell>
        </row>
        <row r="108">
          <cell r="C108">
            <v>5092820.0200000005</v>
          </cell>
        </row>
        <row r="109">
          <cell r="C109">
            <v>6255820.6399999997</v>
          </cell>
        </row>
        <row r="110">
          <cell r="C110">
            <v>5890917.6600000001</v>
          </cell>
        </row>
        <row r="111">
          <cell r="C111">
            <v>3213005.35</v>
          </cell>
        </row>
        <row r="113">
          <cell r="C113">
            <v>247939.18</v>
          </cell>
        </row>
        <row r="115">
          <cell r="C115">
            <v>8118007.5199999996</v>
          </cell>
        </row>
        <row r="117">
          <cell r="C117">
            <v>4453943.93</v>
          </cell>
        </row>
        <row r="119">
          <cell r="C119">
            <v>56457.54</v>
          </cell>
        </row>
        <row r="120">
          <cell r="C120">
            <v>8853094.0700000003</v>
          </cell>
        </row>
        <row r="122">
          <cell r="C122">
            <v>54593.38</v>
          </cell>
        </row>
        <row r="124">
          <cell r="C124">
            <v>2548453.9499999997</v>
          </cell>
        </row>
        <row r="125">
          <cell r="C125">
            <v>2706529.34</v>
          </cell>
        </row>
        <row r="127">
          <cell r="C127">
            <v>424896.29</v>
          </cell>
        </row>
        <row r="128">
          <cell r="C128">
            <v>2737343.78</v>
          </cell>
        </row>
        <row r="129">
          <cell r="C129">
            <v>167160.41</v>
          </cell>
        </row>
        <row r="131">
          <cell r="C131">
            <v>5271530.7300000004</v>
          </cell>
        </row>
        <row r="133">
          <cell r="C133">
            <v>2485773.4</v>
          </cell>
        </row>
        <row r="134">
          <cell r="C134">
            <v>2483760.7999999998</v>
          </cell>
        </row>
        <row r="135">
          <cell r="C135">
            <v>2348405.6</v>
          </cell>
        </row>
        <row r="136">
          <cell r="C136">
            <v>8371598.5899999999</v>
          </cell>
        </row>
        <row r="137">
          <cell r="C137">
            <v>4310557.2200000007</v>
          </cell>
        </row>
        <row r="138">
          <cell r="C138">
            <v>771013.75</v>
          </cell>
        </row>
        <row r="139">
          <cell r="C139">
            <v>1403491.94</v>
          </cell>
        </row>
        <row r="141">
          <cell r="C141">
            <v>1172904.24</v>
          </cell>
        </row>
        <row r="142">
          <cell r="C142">
            <v>1547543.1400000001</v>
          </cell>
        </row>
        <row r="143">
          <cell r="C143">
            <v>2185127.92</v>
          </cell>
        </row>
        <row r="144">
          <cell r="C144">
            <v>2090305.5799999998</v>
          </cell>
        </row>
        <row r="146">
          <cell r="C146">
            <v>6065251.2400000002</v>
          </cell>
        </row>
        <row r="147">
          <cell r="C147">
            <v>1446437.77</v>
          </cell>
        </row>
        <row r="148">
          <cell r="C148">
            <v>1449157.74</v>
          </cell>
        </row>
        <row r="150">
          <cell r="C150">
            <v>3486879.5900000003</v>
          </cell>
        </row>
        <row r="151">
          <cell r="C151">
            <v>4876207.2799999993</v>
          </cell>
        </row>
        <row r="153">
          <cell r="C153">
            <v>4688508.28</v>
          </cell>
        </row>
        <row r="154">
          <cell r="C154">
            <v>1769255.89</v>
          </cell>
        </row>
        <row r="156">
          <cell r="C156">
            <v>8839063.3499999996</v>
          </cell>
        </row>
        <row r="157">
          <cell r="C157">
            <v>6331282.370000001</v>
          </cell>
        </row>
        <row r="158">
          <cell r="C158">
            <v>5168532.2300000004</v>
          </cell>
        </row>
        <row r="159">
          <cell r="C159">
            <v>8453235.4199999999</v>
          </cell>
        </row>
        <row r="160">
          <cell r="C160">
            <v>11837919.43</v>
          </cell>
        </row>
        <row r="161">
          <cell r="C161">
            <v>2736133.3</v>
          </cell>
        </row>
        <row r="162">
          <cell r="C162">
            <v>5631160.6300000008</v>
          </cell>
        </row>
        <row r="163">
          <cell r="C163">
            <v>27881612.219999999</v>
          </cell>
        </row>
        <row r="164">
          <cell r="C164">
            <v>8774773.9199999999</v>
          </cell>
        </row>
        <row r="165">
          <cell r="C165">
            <v>4835294.34</v>
          </cell>
        </row>
        <row r="166">
          <cell r="C166">
            <v>10436980.880000001</v>
          </cell>
        </row>
        <row r="167">
          <cell r="C167">
            <v>4337728.6800000006</v>
          </cell>
        </row>
        <row r="168">
          <cell r="C168">
            <v>2299399.61</v>
          </cell>
        </row>
        <row r="169">
          <cell r="C169">
            <v>1220020.2</v>
          </cell>
        </row>
        <row r="170">
          <cell r="C170">
            <v>10082652.75</v>
          </cell>
        </row>
        <row r="173">
          <cell r="C173">
            <v>15669476.960000001</v>
          </cell>
        </row>
        <row r="174">
          <cell r="C174">
            <v>745524.46</v>
          </cell>
        </row>
        <row r="175">
          <cell r="C175">
            <v>10990455.34</v>
          </cell>
        </row>
        <row r="176">
          <cell r="C176">
            <v>1440937.2</v>
          </cell>
        </row>
        <row r="177">
          <cell r="C177">
            <v>9732399.3999999985</v>
          </cell>
        </row>
        <row r="178">
          <cell r="C178">
            <v>2193717.6</v>
          </cell>
        </row>
        <row r="180">
          <cell r="C180">
            <v>3416374.6499999994</v>
          </cell>
        </row>
        <row r="181">
          <cell r="C181">
            <v>1915902.22</v>
          </cell>
        </row>
        <row r="183">
          <cell r="C183">
            <v>974669.3</v>
          </cell>
        </row>
        <row r="184">
          <cell r="C184">
            <v>1526080</v>
          </cell>
        </row>
        <row r="186">
          <cell r="C186">
            <v>2522285.63</v>
          </cell>
        </row>
        <row r="187">
          <cell r="C187">
            <v>961240.8</v>
          </cell>
        </row>
        <row r="188">
          <cell r="C188">
            <v>1589782.22</v>
          </cell>
        </row>
        <row r="190">
          <cell r="C190">
            <v>5383376.1999999993</v>
          </cell>
        </row>
        <row r="192">
          <cell r="C192">
            <v>259063.97</v>
          </cell>
        </row>
        <row r="193">
          <cell r="C193">
            <v>258138.17</v>
          </cell>
        </row>
        <row r="194">
          <cell r="C194">
            <v>2020836.13</v>
          </cell>
        </row>
        <row r="195">
          <cell r="C195">
            <v>602519.40999999992</v>
          </cell>
        </row>
        <row r="196">
          <cell r="C196">
            <v>3299940.14</v>
          </cell>
        </row>
        <row r="197">
          <cell r="C197">
            <v>163944.97</v>
          </cell>
        </row>
        <row r="198">
          <cell r="C198">
            <v>445226.77999999997</v>
          </cell>
        </row>
        <row r="199">
          <cell r="C199">
            <v>2114312.64</v>
          </cell>
        </row>
        <row r="200">
          <cell r="C200">
            <v>207185.41</v>
          </cell>
        </row>
        <row r="201">
          <cell r="C201">
            <v>2834710.53</v>
          </cell>
        </row>
        <row r="203">
          <cell r="C203">
            <v>2355106.15</v>
          </cell>
        </row>
        <row r="204">
          <cell r="C204">
            <v>4142064.99</v>
          </cell>
        </row>
        <row r="206">
          <cell r="C206">
            <v>266636.65000000002</v>
          </cell>
        </row>
        <row r="207">
          <cell r="C207">
            <v>4530787.2700000005</v>
          </cell>
        </row>
        <row r="209">
          <cell r="C209">
            <v>389865</v>
          </cell>
        </row>
        <row r="211">
          <cell r="C211">
            <v>3296047.69</v>
          </cell>
        </row>
        <row r="212">
          <cell r="C212">
            <v>676148</v>
          </cell>
        </row>
        <row r="213">
          <cell r="C213">
            <v>252503.85</v>
          </cell>
        </row>
        <row r="214">
          <cell r="C214">
            <v>12113616.620000001</v>
          </cell>
        </row>
        <row r="215">
          <cell r="C215">
            <v>3726343.27</v>
          </cell>
        </row>
        <row r="216">
          <cell r="C216">
            <v>610080.4</v>
          </cell>
        </row>
        <row r="217">
          <cell r="C217">
            <v>19275309.170000002</v>
          </cell>
        </row>
        <row r="218">
          <cell r="C218">
            <v>2382045.9099999997</v>
          </cell>
        </row>
        <row r="219">
          <cell r="C219">
            <v>8442079.8800000008</v>
          </cell>
        </row>
        <row r="220">
          <cell r="C220">
            <v>11415200.889999999</v>
          </cell>
        </row>
        <row r="221">
          <cell r="C221">
            <v>23487823.609999999</v>
          </cell>
        </row>
        <row r="222">
          <cell r="C222">
            <v>23432051.140000001</v>
          </cell>
        </row>
        <row r="223">
          <cell r="C223">
            <v>8075263.0800000001</v>
          </cell>
        </row>
        <row r="224">
          <cell r="C224">
            <v>20245223.02</v>
          </cell>
        </row>
        <row r="225">
          <cell r="C225">
            <v>11459608.779999999</v>
          </cell>
        </row>
        <row r="226">
          <cell r="C226">
            <v>12146852.889999999</v>
          </cell>
        </row>
        <row r="227">
          <cell r="C227">
            <v>1941391.0500000003</v>
          </cell>
        </row>
        <row r="228">
          <cell r="C228">
            <v>17472623.289999999</v>
          </cell>
        </row>
        <row r="229">
          <cell r="C229">
            <v>12891712.18</v>
          </cell>
        </row>
        <row r="230">
          <cell r="C230">
            <v>7934252.1500000004</v>
          </cell>
        </row>
        <row r="231">
          <cell r="C231">
            <v>6924369.7999999998</v>
          </cell>
        </row>
        <row r="233">
          <cell r="C233">
            <v>233276.27</v>
          </cell>
        </row>
        <row r="234">
          <cell r="C234">
            <v>4853766.29</v>
          </cell>
        </row>
        <row r="236">
          <cell r="C236">
            <v>9267070.0099999998</v>
          </cell>
        </row>
        <row r="238">
          <cell r="C238">
            <v>6879368.3099999996</v>
          </cell>
        </row>
        <row r="240">
          <cell r="C240">
            <v>4760583.79</v>
          </cell>
        </row>
        <row r="242">
          <cell r="C242">
            <v>8021250</v>
          </cell>
        </row>
        <row r="243">
          <cell r="C243">
            <v>7765541.6799999997</v>
          </cell>
        </row>
        <row r="244">
          <cell r="C244">
            <v>3888293.32</v>
          </cell>
        </row>
        <row r="245">
          <cell r="C245">
            <v>2560762.61</v>
          </cell>
        </row>
        <row r="246">
          <cell r="C246">
            <v>3705032.89</v>
          </cell>
        </row>
        <row r="247">
          <cell r="C247">
            <v>2935118.88</v>
          </cell>
        </row>
        <row r="248">
          <cell r="C248">
            <v>125287.38</v>
          </cell>
        </row>
        <row r="249">
          <cell r="C249">
            <v>2196473.9700000002</v>
          </cell>
        </row>
        <row r="250">
          <cell r="C250">
            <v>1937567.67</v>
          </cell>
        </row>
        <row r="251">
          <cell r="C251">
            <v>591534.16999999993</v>
          </cell>
        </row>
        <row r="252">
          <cell r="C252">
            <v>587976.61</v>
          </cell>
        </row>
        <row r="253">
          <cell r="C253">
            <v>706647.6</v>
          </cell>
        </row>
        <row r="254">
          <cell r="C254">
            <v>1630757.16</v>
          </cell>
        </row>
        <row r="255">
          <cell r="C255">
            <v>598520.4</v>
          </cell>
        </row>
        <row r="257">
          <cell r="C257">
            <v>600000</v>
          </cell>
        </row>
        <row r="258">
          <cell r="C258">
            <v>2092976.4400000002</v>
          </cell>
        </row>
        <row r="259">
          <cell r="C259">
            <v>974584.31999999995</v>
          </cell>
        </row>
        <row r="260">
          <cell r="C260">
            <v>3674641.82</v>
          </cell>
        </row>
        <row r="261">
          <cell r="C261">
            <v>4199725</v>
          </cell>
        </row>
        <row r="262">
          <cell r="C262">
            <v>2978974.06</v>
          </cell>
        </row>
        <row r="263">
          <cell r="C263">
            <v>1833970.04</v>
          </cell>
        </row>
        <row r="264">
          <cell r="C264">
            <v>526431.1</v>
          </cell>
        </row>
        <row r="265">
          <cell r="C265">
            <v>1319977.2</v>
          </cell>
        </row>
        <row r="266">
          <cell r="C266">
            <v>8538020</v>
          </cell>
        </row>
        <row r="267">
          <cell r="C267">
            <v>257122.09</v>
          </cell>
        </row>
        <row r="268">
          <cell r="C268">
            <v>4060436.04</v>
          </cell>
        </row>
        <row r="269">
          <cell r="C269">
            <v>447668.16</v>
          </cell>
        </row>
        <row r="270">
          <cell r="C270">
            <v>4541310.53</v>
          </cell>
        </row>
        <row r="271">
          <cell r="C271">
            <v>6890334.3200000003</v>
          </cell>
        </row>
        <row r="272">
          <cell r="C272">
            <v>4377200</v>
          </cell>
        </row>
        <row r="273">
          <cell r="C273">
            <v>3398122.25</v>
          </cell>
        </row>
        <row r="274">
          <cell r="C274">
            <v>2277288.96</v>
          </cell>
        </row>
        <row r="275">
          <cell r="C275">
            <v>3968000</v>
          </cell>
        </row>
        <row r="276">
          <cell r="C276">
            <v>3374265.6</v>
          </cell>
        </row>
        <row r="277">
          <cell r="C277">
            <v>3571122.5</v>
          </cell>
        </row>
        <row r="278">
          <cell r="C278">
            <v>8103114.4000000004</v>
          </cell>
        </row>
        <row r="279">
          <cell r="C279">
            <v>21975903.619999997</v>
          </cell>
        </row>
        <row r="280">
          <cell r="C280">
            <v>7558550.0300000003</v>
          </cell>
        </row>
        <row r="281">
          <cell r="C281">
            <v>5280118.43</v>
          </cell>
        </row>
        <row r="282">
          <cell r="C282">
            <v>130670.53</v>
          </cell>
        </row>
        <row r="283">
          <cell r="C283">
            <v>1798642.01</v>
          </cell>
        </row>
        <row r="284">
          <cell r="C284">
            <v>2015000</v>
          </cell>
        </row>
        <row r="285">
          <cell r="C285">
            <v>2018100</v>
          </cell>
        </row>
        <row r="286">
          <cell r="C286">
            <v>299399.76</v>
          </cell>
        </row>
        <row r="287">
          <cell r="C287">
            <v>954622.32</v>
          </cell>
        </row>
        <row r="288">
          <cell r="C288">
            <v>1679755.99</v>
          </cell>
        </row>
        <row r="289">
          <cell r="C289">
            <v>6147663.2599999998</v>
          </cell>
        </row>
        <row r="290">
          <cell r="C290">
            <v>4355345</v>
          </cell>
        </row>
        <row r="291">
          <cell r="C291">
            <v>366047.24</v>
          </cell>
        </row>
        <row r="292">
          <cell r="C292">
            <v>11257143.07</v>
          </cell>
        </row>
        <row r="293">
          <cell r="C293">
            <v>13566322.01</v>
          </cell>
        </row>
        <row r="294">
          <cell r="C294">
            <v>6945120.4700000007</v>
          </cell>
        </row>
        <row r="295">
          <cell r="C295">
            <v>13940328.640000001</v>
          </cell>
        </row>
        <row r="296">
          <cell r="C296">
            <v>19310156.620000001</v>
          </cell>
        </row>
        <row r="297">
          <cell r="C297">
            <v>323467.87</v>
          </cell>
        </row>
        <row r="298">
          <cell r="C298">
            <v>1956875</v>
          </cell>
        </row>
        <row r="299">
          <cell r="C299">
            <v>4089907.5</v>
          </cell>
        </row>
        <row r="300">
          <cell r="C300">
            <v>18372729.110000003</v>
          </cell>
        </row>
        <row r="301">
          <cell r="C301">
            <v>2367035.94</v>
          </cell>
        </row>
        <row r="302">
          <cell r="C302">
            <v>395115</v>
          </cell>
        </row>
        <row r="303">
          <cell r="C303">
            <v>3937000</v>
          </cell>
        </row>
        <row r="304">
          <cell r="C304">
            <v>4259400</v>
          </cell>
        </row>
        <row r="306">
          <cell r="C306">
            <v>2224343</v>
          </cell>
        </row>
        <row r="307">
          <cell r="C307">
            <v>2072144.82</v>
          </cell>
        </row>
        <row r="308">
          <cell r="C308">
            <v>8260905.9700000007</v>
          </cell>
        </row>
        <row r="309">
          <cell r="C309">
            <v>4378750</v>
          </cell>
        </row>
        <row r="310">
          <cell r="C310">
            <v>4340000</v>
          </cell>
        </row>
        <row r="311">
          <cell r="C311">
            <v>4425250</v>
          </cell>
        </row>
        <row r="312">
          <cell r="C312">
            <v>5482973.9899999993</v>
          </cell>
        </row>
        <row r="313">
          <cell r="C313">
            <v>2088282.44</v>
          </cell>
        </row>
        <row r="314">
          <cell r="C314">
            <v>4532084.58</v>
          </cell>
        </row>
        <row r="315">
          <cell r="C315">
            <v>2138070</v>
          </cell>
        </row>
        <row r="316">
          <cell r="C316">
            <v>8398210</v>
          </cell>
        </row>
        <row r="317">
          <cell r="C317">
            <v>6369489.79</v>
          </cell>
        </row>
        <row r="318">
          <cell r="C318">
            <v>8197175</v>
          </cell>
        </row>
        <row r="319">
          <cell r="C319">
            <v>20516071.900000002</v>
          </cell>
        </row>
        <row r="320">
          <cell r="C320">
            <v>1120476.72</v>
          </cell>
        </row>
        <row r="321">
          <cell r="C321">
            <v>4508868.18</v>
          </cell>
        </row>
        <row r="322">
          <cell r="C322">
            <v>4694716.13</v>
          </cell>
        </row>
        <row r="323">
          <cell r="C323">
            <v>5760098</v>
          </cell>
        </row>
        <row r="324">
          <cell r="C324">
            <v>8379647.6500000004</v>
          </cell>
        </row>
        <row r="325">
          <cell r="C325">
            <v>5808202.7599999998</v>
          </cell>
        </row>
        <row r="326">
          <cell r="C326">
            <v>5889380</v>
          </cell>
        </row>
        <row r="327">
          <cell r="C327">
            <v>13124791.780000001</v>
          </cell>
        </row>
        <row r="328">
          <cell r="C328">
            <v>15579206.039999999</v>
          </cell>
        </row>
        <row r="329">
          <cell r="C329">
            <v>1391086.8</v>
          </cell>
        </row>
        <row r="330">
          <cell r="C330">
            <v>2396116.08</v>
          </cell>
        </row>
        <row r="331">
          <cell r="C331">
            <v>2326859.94</v>
          </cell>
        </row>
        <row r="332">
          <cell r="C332">
            <v>4282856.1500000004</v>
          </cell>
        </row>
        <row r="333">
          <cell r="C333">
            <v>2861326.12</v>
          </cell>
        </row>
        <row r="334">
          <cell r="C334">
            <v>29683643.640000001</v>
          </cell>
        </row>
        <row r="335">
          <cell r="C335">
            <v>3794327.38</v>
          </cell>
        </row>
        <row r="336">
          <cell r="C336">
            <v>1859220.66</v>
          </cell>
        </row>
        <row r="337">
          <cell r="C337">
            <v>1849243</v>
          </cell>
        </row>
        <row r="338">
          <cell r="C338">
            <v>12378748.5</v>
          </cell>
        </row>
        <row r="339">
          <cell r="C339">
            <v>14193783.26</v>
          </cell>
        </row>
        <row r="340">
          <cell r="C340">
            <v>11330041.359999999</v>
          </cell>
        </row>
        <row r="341">
          <cell r="C341">
            <v>11224548.059999999</v>
          </cell>
        </row>
        <row r="342">
          <cell r="C342">
            <v>27368713.25</v>
          </cell>
        </row>
        <row r="343">
          <cell r="C343">
            <v>721168.14</v>
          </cell>
        </row>
        <row r="344">
          <cell r="C344">
            <v>675551.88</v>
          </cell>
        </row>
        <row r="345">
          <cell r="C345">
            <v>858493.97</v>
          </cell>
        </row>
        <row r="346">
          <cell r="C346">
            <v>769335.41</v>
          </cell>
        </row>
        <row r="347">
          <cell r="C347">
            <v>1669115.86</v>
          </cell>
        </row>
        <row r="348">
          <cell r="C348">
            <v>171418.76</v>
          </cell>
        </row>
        <row r="349">
          <cell r="C349">
            <v>3873813.9899999998</v>
          </cell>
        </row>
        <row r="350">
          <cell r="C350">
            <v>94655.360000000001</v>
          </cell>
        </row>
        <row r="351">
          <cell r="C351">
            <v>3160390.9000000004</v>
          </cell>
        </row>
        <row r="352">
          <cell r="C352">
            <v>1936367</v>
          </cell>
        </row>
        <row r="353">
          <cell r="C353">
            <v>368936.17</v>
          </cell>
        </row>
        <row r="354">
          <cell r="C354">
            <v>369167</v>
          </cell>
        </row>
        <row r="355">
          <cell r="C355">
            <v>3942423.94</v>
          </cell>
        </row>
        <row r="356">
          <cell r="C356">
            <v>7749784</v>
          </cell>
        </row>
        <row r="357">
          <cell r="C357">
            <v>2639092.7999999998</v>
          </cell>
        </row>
        <row r="358">
          <cell r="C358">
            <v>1552096</v>
          </cell>
        </row>
        <row r="359">
          <cell r="C359">
            <v>3488430</v>
          </cell>
        </row>
        <row r="360">
          <cell r="C360">
            <v>4681112.22</v>
          </cell>
        </row>
        <row r="362">
          <cell r="C362">
            <v>6422713.0099999998</v>
          </cell>
        </row>
        <row r="363">
          <cell r="C363">
            <v>1924035.64</v>
          </cell>
        </row>
        <row r="364">
          <cell r="C364">
            <v>6321162.8699999992</v>
          </cell>
        </row>
        <row r="366">
          <cell r="C366">
            <v>4721982.7299999995</v>
          </cell>
        </row>
        <row r="367">
          <cell r="C367">
            <v>6048048.25</v>
          </cell>
        </row>
        <row r="369">
          <cell r="C369">
            <v>3857455.2</v>
          </cell>
        </row>
        <row r="370">
          <cell r="C370">
            <v>9111653.6899999995</v>
          </cell>
        </row>
        <row r="371">
          <cell r="C371">
            <v>4507206.8499999996</v>
          </cell>
        </row>
        <row r="373">
          <cell r="C373">
            <v>4015204.25</v>
          </cell>
        </row>
        <row r="375">
          <cell r="C375">
            <v>3977183.0100000002</v>
          </cell>
        </row>
        <row r="376">
          <cell r="C376">
            <v>3930888.51</v>
          </cell>
        </row>
        <row r="377">
          <cell r="C377">
            <v>6829440.1100000003</v>
          </cell>
        </row>
        <row r="379">
          <cell r="C379">
            <v>5326627.53</v>
          </cell>
        </row>
        <row r="380">
          <cell r="C380">
            <v>4842208.0199999996</v>
          </cell>
        </row>
        <row r="381">
          <cell r="C381">
            <v>2816861.4899999998</v>
          </cell>
        </row>
        <row r="382">
          <cell r="C382">
            <v>5132283.26</v>
          </cell>
        </row>
        <row r="383">
          <cell r="C383">
            <v>6319714.3799999999</v>
          </cell>
        </row>
        <row r="384">
          <cell r="C384">
            <v>6399036.7800000003</v>
          </cell>
        </row>
        <row r="385">
          <cell r="C385">
            <v>2976000</v>
          </cell>
        </row>
        <row r="387">
          <cell r="C387">
            <v>12022643.210000001</v>
          </cell>
        </row>
        <row r="390">
          <cell r="C390">
            <v>4104796.73</v>
          </cell>
        </row>
        <row r="391">
          <cell r="C391">
            <v>3473053.52</v>
          </cell>
        </row>
        <row r="392">
          <cell r="C392">
            <v>248371.49</v>
          </cell>
        </row>
        <row r="394">
          <cell r="C394">
            <v>312991.86</v>
          </cell>
        </row>
        <row r="396">
          <cell r="C396">
            <v>5194502.6100000003</v>
          </cell>
        </row>
        <row r="397">
          <cell r="C397">
            <v>197829.72</v>
          </cell>
        </row>
        <row r="399">
          <cell r="C399">
            <v>5245354.5</v>
          </cell>
        </row>
        <row r="400">
          <cell r="C400">
            <v>6455333.5</v>
          </cell>
        </row>
        <row r="402">
          <cell r="C402">
            <v>270186.65999999997</v>
          </cell>
        </row>
        <row r="404">
          <cell r="C404">
            <v>5076205.55</v>
          </cell>
        </row>
        <row r="406">
          <cell r="C406">
            <v>74980.89</v>
          </cell>
        </row>
        <row r="408">
          <cell r="C408">
            <v>442428.8</v>
          </cell>
        </row>
        <row r="410">
          <cell r="C410">
            <v>1953205.3599999999</v>
          </cell>
        </row>
        <row r="412">
          <cell r="C412">
            <v>1047362.9400000001</v>
          </cell>
        </row>
        <row r="414">
          <cell r="C414">
            <v>2332242.69</v>
          </cell>
        </row>
        <row r="415">
          <cell r="C415">
            <v>18925442.170000002</v>
          </cell>
        </row>
        <row r="416">
          <cell r="C416">
            <v>1786969.83</v>
          </cell>
        </row>
        <row r="417">
          <cell r="C417">
            <v>699106.77</v>
          </cell>
        </row>
        <row r="418">
          <cell r="C418">
            <v>1008451.4</v>
          </cell>
        </row>
        <row r="419">
          <cell r="C419">
            <v>447004.31</v>
          </cell>
        </row>
        <row r="420">
          <cell r="C420">
            <v>234978.95</v>
          </cell>
        </row>
        <row r="421">
          <cell r="C421">
            <v>5285764.3</v>
          </cell>
        </row>
        <row r="422">
          <cell r="C422">
            <v>10958303.159999998</v>
          </cell>
        </row>
        <row r="423">
          <cell r="C423">
            <v>1631555.4</v>
          </cell>
        </row>
        <row r="424">
          <cell r="C424">
            <v>11249208.600000001</v>
          </cell>
        </row>
        <row r="425">
          <cell r="C425">
            <v>5737080.1900000004</v>
          </cell>
        </row>
        <row r="426">
          <cell r="C426">
            <v>619348.19999999995</v>
          </cell>
        </row>
        <row r="427">
          <cell r="C427">
            <v>4332431.13</v>
          </cell>
        </row>
        <row r="428">
          <cell r="C428">
            <v>578364.67999999993</v>
          </cell>
        </row>
        <row r="429">
          <cell r="C429">
            <v>20282106.770000003</v>
          </cell>
        </row>
        <row r="430">
          <cell r="C430">
            <v>335995.12</v>
          </cell>
        </row>
        <row r="431">
          <cell r="C431">
            <v>376055.82</v>
          </cell>
        </row>
        <row r="432">
          <cell r="C432">
            <v>11123840.129999999</v>
          </cell>
        </row>
        <row r="433">
          <cell r="C433">
            <v>328906.2</v>
          </cell>
        </row>
        <row r="435">
          <cell r="C435">
            <v>7778495.04</v>
          </cell>
        </row>
        <row r="438">
          <cell r="C438">
            <v>1704024</v>
          </cell>
        </row>
        <row r="439">
          <cell r="C439">
            <v>2110635</v>
          </cell>
        </row>
        <row r="440">
          <cell r="C440">
            <v>2030500</v>
          </cell>
        </row>
        <row r="441">
          <cell r="C441">
            <v>4903283.5</v>
          </cell>
        </row>
        <row r="442">
          <cell r="C442">
            <v>6873150.0700000003</v>
          </cell>
        </row>
        <row r="443">
          <cell r="C443">
            <v>5686064.0999999996</v>
          </cell>
        </row>
        <row r="445">
          <cell r="C445">
            <v>3600000</v>
          </cell>
        </row>
        <row r="446">
          <cell r="C446">
            <v>3600000</v>
          </cell>
        </row>
        <row r="447">
          <cell r="C447">
            <v>3600000</v>
          </cell>
        </row>
        <row r="448">
          <cell r="C448">
            <v>5580000</v>
          </cell>
        </row>
        <row r="449">
          <cell r="C449">
            <v>5626500</v>
          </cell>
        </row>
        <row r="450">
          <cell r="C450">
            <v>5580000</v>
          </cell>
        </row>
        <row r="452">
          <cell r="C452">
            <v>21617640</v>
          </cell>
        </row>
        <row r="453">
          <cell r="C453">
            <v>3600000</v>
          </cell>
        </row>
        <row r="454">
          <cell r="C454">
            <v>15326400</v>
          </cell>
        </row>
        <row r="455">
          <cell r="C455">
            <v>11476572</v>
          </cell>
        </row>
        <row r="456">
          <cell r="C456">
            <v>7223601.4000000004</v>
          </cell>
        </row>
        <row r="457">
          <cell r="C457">
            <v>2980800</v>
          </cell>
        </row>
        <row r="458">
          <cell r="C458">
            <v>1737372</v>
          </cell>
        </row>
        <row r="459">
          <cell r="C459">
            <v>10776882.130000001</v>
          </cell>
        </row>
        <row r="460">
          <cell r="C460">
            <v>4211858.5</v>
          </cell>
        </row>
        <row r="461">
          <cell r="C461">
            <v>4729980</v>
          </cell>
        </row>
        <row r="462">
          <cell r="C462">
            <v>20304864</v>
          </cell>
        </row>
        <row r="463">
          <cell r="C463">
            <v>3022500</v>
          </cell>
        </row>
        <row r="464">
          <cell r="C464">
            <v>3906775</v>
          </cell>
        </row>
        <row r="465">
          <cell r="C465">
            <v>7877260.7999999998</v>
          </cell>
        </row>
        <row r="466">
          <cell r="C466">
            <v>26266950.75</v>
          </cell>
        </row>
        <row r="467">
          <cell r="C467">
            <v>7100000</v>
          </cell>
        </row>
        <row r="468">
          <cell r="C468">
            <v>12922195</v>
          </cell>
        </row>
        <row r="469">
          <cell r="C469">
            <v>8942400</v>
          </cell>
        </row>
        <row r="470">
          <cell r="C470">
            <v>16514148.77</v>
          </cell>
        </row>
        <row r="471">
          <cell r="C471">
            <v>3600000</v>
          </cell>
        </row>
        <row r="472">
          <cell r="C472">
            <v>4776170</v>
          </cell>
        </row>
        <row r="473">
          <cell r="C473">
            <v>3600000</v>
          </cell>
        </row>
        <row r="474">
          <cell r="C474">
            <v>22744700</v>
          </cell>
        </row>
        <row r="475">
          <cell r="C475">
            <v>4995980.1500000004</v>
          </cell>
        </row>
        <row r="476">
          <cell r="C476">
            <v>4178882.88</v>
          </cell>
        </row>
        <row r="478">
          <cell r="C478">
            <v>1647911</v>
          </cell>
        </row>
        <row r="479">
          <cell r="C479">
            <v>5175000</v>
          </cell>
        </row>
        <row r="480">
          <cell r="C480">
            <v>3077504</v>
          </cell>
        </row>
        <row r="481">
          <cell r="C481">
            <v>3077504</v>
          </cell>
        </row>
        <row r="483">
          <cell r="C483">
            <v>2486897.5</v>
          </cell>
        </row>
        <row r="484">
          <cell r="C484">
            <v>2535025</v>
          </cell>
        </row>
        <row r="486">
          <cell r="C486">
            <v>5790800</v>
          </cell>
        </row>
        <row r="487">
          <cell r="C487">
            <v>4221425</v>
          </cell>
        </row>
        <row r="488">
          <cell r="C488">
            <v>4242350</v>
          </cell>
        </row>
        <row r="490">
          <cell r="C490">
            <v>3441000</v>
          </cell>
        </row>
        <row r="491">
          <cell r="C491">
            <v>3887398.36</v>
          </cell>
        </row>
        <row r="492">
          <cell r="C492">
            <v>3425500</v>
          </cell>
        </row>
        <row r="493">
          <cell r="C493">
            <v>3076750</v>
          </cell>
        </row>
        <row r="495">
          <cell r="C495">
            <v>2325000</v>
          </cell>
        </row>
        <row r="496">
          <cell r="C496">
            <v>2325000</v>
          </cell>
        </row>
        <row r="498">
          <cell r="C498">
            <v>3600000</v>
          </cell>
        </row>
        <row r="499">
          <cell r="C499">
            <v>3600000</v>
          </cell>
        </row>
        <row r="500">
          <cell r="C500">
            <v>1162810</v>
          </cell>
        </row>
        <row r="501">
          <cell r="C501">
            <v>7652790.2000000002</v>
          </cell>
        </row>
        <row r="502">
          <cell r="C502">
            <v>8063039.9999999991</v>
          </cell>
        </row>
        <row r="503">
          <cell r="C503">
            <v>1546362.5</v>
          </cell>
        </row>
        <row r="504">
          <cell r="C504">
            <v>22156094.800000001</v>
          </cell>
        </row>
        <row r="505">
          <cell r="C505">
            <v>21200000</v>
          </cell>
        </row>
        <row r="506">
          <cell r="C506">
            <v>8525000</v>
          </cell>
        </row>
        <row r="507">
          <cell r="C507">
            <v>3411029.5</v>
          </cell>
        </row>
        <row r="508">
          <cell r="C508">
            <v>4126100</v>
          </cell>
        </row>
        <row r="509">
          <cell r="C509">
            <v>3600000</v>
          </cell>
        </row>
        <row r="510">
          <cell r="C510">
            <v>4477175</v>
          </cell>
        </row>
        <row r="512">
          <cell r="C512">
            <v>1811300</v>
          </cell>
        </row>
        <row r="514">
          <cell r="C514">
            <v>6359936</v>
          </cell>
        </row>
        <row r="515">
          <cell r="C515">
            <v>2285280</v>
          </cell>
        </row>
        <row r="516">
          <cell r="C516">
            <v>2407202.5</v>
          </cell>
        </row>
        <row r="517">
          <cell r="C517">
            <v>2218708.8000000003</v>
          </cell>
        </row>
        <row r="519">
          <cell r="C519">
            <v>1575420</v>
          </cell>
        </row>
        <row r="520">
          <cell r="C520">
            <v>1875500</v>
          </cell>
        </row>
        <row r="521">
          <cell r="C521">
            <v>2513170</v>
          </cell>
        </row>
        <row r="522">
          <cell r="C522">
            <v>2751250</v>
          </cell>
        </row>
        <row r="523">
          <cell r="C523">
            <v>2751250</v>
          </cell>
        </row>
        <row r="525">
          <cell r="C525">
            <v>2385532.0099999998</v>
          </cell>
        </row>
        <row r="527">
          <cell r="C527">
            <v>2945000</v>
          </cell>
        </row>
        <row r="528">
          <cell r="C528">
            <v>2921750</v>
          </cell>
        </row>
        <row r="529">
          <cell r="C529">
            <v>1898750</v>
          </cell>
        </row>
        <row r="530">
          <cell r="C530">
            <v>4006750</v>
          </cell>
        </row>
        <row r="531">
          <cell r="C531">
            <v>3875000</v>
          </cell>
        </row>
        <row r="532">
          <cell r="C532">
            <v>3949560</v>
          </cell>
        </row>
        <row r="534">
          <cell r="C534">
            <v>11136652.240000002</v>
          </cell>
        </row>
        <row r="535">
          <cell r="C535">
            <v>21100000</v>
          </cell>
        </row>
        <row r="537">
          <cell r="C537">
            <v>5464800</v>
          </cell>
        </row>
        <row r="538">
          <cell r="C538">
            <v>5961600</v>
          </cell>
        </row>
        <row r="539">
          <cell r="C539">
            <v>1717958</v>
          </cell>
        </row>
        <row r="540">
          <cell r="C540">
            <v>707600.4</v>
          </cell>
        </row>
        <row r="541">
          <cell r="C541">
            <v>3600000</v>
          </cell>
        </row>
        <row r="542">
          <cell r="C542">
            <v>1324954.8</v>
          </cell>
        </row>
        <row r="543">
          <cell r="C543">
            <v>10600000</v>
          </cell>
        </row>
        <row r="545">
          <cell r="C545">
            <v>2626633.6</v>
          </cell>
        </row>
        <row r="546">
          <cell r="C546">
            <v>21727986.199999999</v>
          </cell>
        </row>
        <row r="547">
          <cell r="C547">
            <v>16186700</v>
          </cell>
        </row>
        <row r="548">
          <cell r="C548">
            <v>16049325</v>
          </cell>
        </row>
        <row r="549">
          <cell r="C549">
            <v>17420662.5</v>
          </cell>
        </row>
        <row r="550">
          <cell r="C550">
            <v>17144700</v>
          </cell>
        </row>
        <row r="551">
          <cell r="C551">
            <v>726564.6</v>
          </cell>
        </row>
        <row r="552">
          <cell r="C552">
            <v>2441558.2999999998</v>
          </cell>
        </row>
        <row r="553">
          <cell r="C553">
            <v>3402250</v>
          </cell>
        </row>
        <row r="554">
          <cell r="C554">
            <v>3363500</v>
          </cell>
        </row>
        <row r="555">
          <cell r="C555">
            <v>3603750</v>
          </cell>
        </row>
        <row r="556">
          <cell r="C556">
            <v>6688250</v>
          </cell>
        </row>
        <row r="557">
          <cell r="C557">
            <v>5716524</v>
          </cell>
        </row>
        <row r="558">
          <cell r="C558">
            <v>3379000</v>
          </cell>
        </row>
        <row r="559">
          <cell r="C559">
            <v>3348000</v>
          </cell>
        </row>
        <row r="560">
          <cell r="C560">
            <v>3348000</v>
          </cell>
        </row>
        <row r="561">
          <cell r="C561">
            <v>4327128</v>
          </cell>
        </row>
        <row r="562">
          <cell r="C562">
            <v>4327128</v>
          </cell>
        </row>
        <row r="564">
          <cell r="C564">
            <v>2824875</v>
          </cell>
        </row>
        <row r="566">
          <cell r="C566">
            <v>2269355</v>
          </cell>
        </row>
        <row r="567">
          <cell r="C567">
            <v>1630934.8</v>
          </cell>
        </row>
        <row r="569">
          <cell r="C569">
            <v>800443.7</v>
          </cell>
        </row>
        <row r="570">
          <cell r="C570">
            <v>2594700</v>
          </cell>
        </row>
        <row r="571">
          <cell r="C571">
            <v>1127826.7999999998</v>
          </cell>
        </row>
        <row r="572">
          <cell r="C572">
            <v>1560791.1</v>
          </cell>
        </row>
        <row r="574">
          <cell r="C574">
            <v>2414900</v>
          </cell>
        </row>
        <row r="575">
          <cell r="C575">
            <v>19741281</v>
          </cell>
        </row>
        <row r="577">
          <cell r="C577">
            <v>1194899.8999999999</v>
          </cell>
        </row>
        <row r="578">
          <cell r="C578">
            <v>519771.19999999995</v>
          </cell>
        </row>
        <row r="579">
          <cell r="C579">
            <v>3963350</v>
          </cell>
        </row>
        <row r="580">
          <cell r="C580">
            <v>6557599.2999999998</v>
          </cell>
        </row>
        <row r="581">
          <cell r="C581">
            <v>3615381.07</v>
          </cell>
        </row>
        <row r="582">
          <cell r="C582">
            <v>13037050</v>
          </cell>
        </row>
        <row r="583">
          <cell r="C583">
            <v>1390495.7</v>
          </cell>
        </row>
        <row r="585">
          <cell r="C585">
            <v>6162972</v>
          </cell>
        </row>
        <row r="587">
          <cell r="C587">
            <v>2774500</v>
          </cell>
        </row>
        <row r="588">
          <cell r="C588">
            <v>2774500</v>
          </cell>
        </row>
        <row r="590">
          <cell r="C590">
            <v>3565000</v>
          </cell>
        </row>
        <row r="591">
          <cell r="C591">
            <v>5238973.5</v>
          </cell>
        </row>
        <row r="592">
          <cell r="C592">
            <v>592644.4</v>
          </cell>
        </row>
        <row r="594">
          <cell r="C594">
            <v>3335836.4</v>
          </cell>
        </row>
        <row r="595">
          <cell r="C595">
            <v>3296970.2</v>
          </cell>
        </row>
        <row r="596">
          <cell r="C596">
            <v>3923050</v>
          </cell>
        </row>
        <row r="597">
          <cell r="C597">
            <v>502723.6</v>
          </cell>
        </row>
        <row r="598">
          <cell r="C598">
            <v>3188930</v>
          </cell>
        </row>
        <row r="600">
          <cell r="C600">
            <v>1998895.24</v>
          </cell>
        </row>
        <row r="601">
          <cell r="C601">
            <v>2305257.4</v>
          </cell>
        </row>
        <row r="602">
          <cell r="C602">
            <v>3158346.4</v>
          </cell>
        </row>
        <row r="603">
          <cell r="C603">
            <v>2949128</v>
          </cell>
        </row>
        <row r="605">
          <cell r="C605">
            <v>1647439.2</v>
          </cell>
        </row>
        <row r="606">
          <cell r="C606">
            <v>3536325</v>
          </cell>
        </row>
        <row r="607">
          <cell r="C607">
            <v>2230450</v>
          </cell>
        </row>
        <row r="608">
          <cell r="C608">
            <v>2370725</v>
          </cell>
        </row>
        <row r="610">
          <cell r="C610">
            <v>3129500</v>
          </cell>
        </row>
        <row r="611">
          <cell r="C611">
            <v>3663260.8</v>
          </cell>
        </row>
        <row r="612">
          <cell r="C612">
            <v>7696532.5</v>
          </cell>
        </row>
        <row r="613">
          <cell r="C613">
            <v>8255157.5</v>
          </cell>
        </row>
        <row r="614">
          <cell r="C614">
            <v>413318.8</v>
          </cell>
        </row>
        <row r="616">
          <cell r="C616">
            <v>1185512</v>
          </cell>
        </row>
        <row r="617">
          <cell r="C617">
            <v>1185512</v>
          </cell>
        </row>
        <row r="619">
          <cell r="C619">
            <v>2024096</v>
          </cell>
        </row>
        <row r="620">
          <cell r="C620">
            <v>3565000</v>
          </cell>
        </row>
        <row r="621">
          <cell r="C621">
            <v>3565000</v>
          </cell>
        </row>
        <row r="622">
          <cell r="C622">
            <v>3565000</v>
          </cell>
        </row>
        <row r="623">
          <cell r="C623">
            <v>3565000</v>
          </cell>
        </row>
        <row r="624">
          <cell r="C624">
            <v>3565000</v>
          </cell>
        </row>
        <row r="626">
          <cell r="C626">
            <v>1424159.2000000002</v>
          </cell>
        </row>
        <row r="627">
          <cell r="C627">
            <v>1437239.7999999998</v>
          </cell>
        </row>
        <row r="629">
          <cell r="C629">
            <v>5067105</v>
          </cell>
        </row>
        <row r="630">
          <cell r="C630">
            <v>3710080</v>
          </cell>
        </row>
        <row r="631">
          <cell r="C631">
            <v>3710080</v>
          </cell>
        </row>
        <row r="633">
          <cell r="C633">
            <v>10103982</v>
          </cell>
        </row>
        <row r="634">
          <cell r="C634">
            <v>7434780</v>
          </cell>
        </row>
        <row r="635">
          <cell r="C635">
            <v>7100000</v>
          </cell>
        </row>
        <row r="636">
          <cell r="C636">
            <v>5356497.6000000006</v>
          </cell>
        </row>
        <row r="637">
          <cell r="C637">
            <v>14100000</v>
          </cell>
        </row>
        <row r="638">
          <cell r="C638">
            <v>7183231.2000000002</v>
          </cell>
        </row>
        <row r="639">
          <cell r="C639">
            <v>7100000</v>
          </cell>
        </row>
        <row r="640">
          <cell r="C640">
            <v>3600000</v>
          </cell>
        </row>
        <row r="641">
          <cell r="C641">
            <v>3600000</v>
          </cell>
        </row>
        <row r="642">
          <cell r="C642">
            <v>26697346.100000001</v>
          </cell>
        </row>
        <row r="643">
          <cell r="C643">
            <v>32919683.799999997</v>
          </cell>
        </row>
        <row r="644">
          <cell r="C644">
            <v>5538855</v>
          </cell>
        </row>
        <row r="645">
          <cell r="C645">
            <v>5084000</v>
          </cell>
        </row>
        <row r="646">
          <cell r="C646">
            <v>18432977.500000004</v>
          </cell>
        </row>
        <row r="647">
          <cell r="C647">
            <v>15060345.560000001</v>
          </cell>
        </row>
        <row r="648">
          <cell r="C648">
            <v>4765475</v>
          </cell>
        </row>
        <row r="649">
          <cell r="C649">
            <v>4780975</v>
          </cell>
        </row>
        <row r="650">
          <cell r="C650">
            <v>6844800</v>
          </cell>
        </row>
        <row r="651">
          <cell r="C651">
            <v>4712000</v>
          </cell>
        </row>
        <row r="652">
          <cell r="C652">
            <v>3981949.9999999995</v>
          </cell>
        </row>
        <row r="653">
          <cell r="C653">
            <v>3229200</v>
          </cell>
        </row>
        <row r="654">
          <cell r="C654">
            <v>3020544</v>
          </cell>
        </row>
        <row r="655">
          <cell r="C655">
            <v>7711680.9000000004</v>
          </cell>
        </row>
        <row r="656">
          <cell r="C656">
            <v>10324580.699999999</v>
          </cell>
        </row>
        <row r="657">
          <cell r="C657">
            <v>9097775.7999999989</v>
          </cell>
        </row>
        <row r="660">
          <cell r="C660">
            <v>1722055.8</v>
          </cell>
        </row>
        <row r="661">
          <cell r="C661">
            <v>3972675</v>
          </cell>
        </row>
        <row r="662">
          <cell r="C662">
            <v>1387702.9000000001</v>
          </cell>
        </row>
        <row r="663">
          <cell r="C663">
            <v>2772950</v>
          </cell>
        </row>
        <row r="664">
          <cell r="C664">
            <v>2731701.6</v>
          </cell>
        </row>
        <row r="665">
          <cell r="C665">
            <v>2308843.7000000002</v>
          </cell>
        </row>
        <row r="666">
          <cell r="C666">
            <v>4632175</v>
          </cell>
        </row>
        <row r="667">
          <cell r="C667">
            <v>4391925</v>
          </cell>
        </row>
        <row r="668">
          <cell r="C668">
            <v>1572472</v>
          </cell>
        </row>
        <row r="669">
          <cell r="C669">
            <v>2452831</v>
          </cell>
        </row>
        <row r="670">
          <cell r="C670">
            <v>2494085.1999999997</v>
          </cell>
        </row>
        <row r="672">
          <cell r="C672">
            <v>2295500</v>
          </cell>
        </row>
        <row r="673">
          <cell r="C673">
            <v>2295500</v>
          </cell>
        </row>
        <row r="674">
          <cell r="C674">
            <v>1462390.8</v>
          </cell>
        </row>
        <row r="676">
          <cell r="C676">
            <v>3691325</v>
          </cell>
        </row>
        <row r="677">
          <cell r="C677">
            <v>6696000</v>
          </cell>
        </row>
        <row r="678">
          <cell r="C678">
            <v>6759250.7999999998</v>
          </cell>
        </row>
        <row r="680">
          <cell r="C680">
            <v>5909781</v>
          </cell>
        </row>
        <row r="681">
          <cell r="C681">
            <v>1812690.6</v>
          </cell>
        </row>
        <row r="683">
          <cell r="C683">
            <v>2774500</v>
          </cell>
        </row>
        <row r="684">
          <cell r="C684">
            <v>1937500</v>
          </cell>
        </row>
        <row r="685">
          <cell r="C685">
            <v>1471802.4</v>
          </cell>
        </row>
        <row r="686">
          <cell r="C686">
            <v>2611750</v>
          </cell>
        </row>
        <row r="687">
          <cell r="C687">
            <v>1907507.5</v>
          </cell>
        </row>
        <row r="689">
          <cell r="C689">
            <v>621250.80000000005</v>
          </cell>
        </row>
        <row r="691">
          <cell r="C691">
            <v>5365937.8</v>
          </cell>
        </row>
        <row r="693">
          <cell r="C693">
            <v>2650500</v>
          </cell>
        </row>
        <row r="694">
          <cell r="C694">
            <v>2650500</v>
          </cell>
        </row>
        <row r="696">
          <cell r="C696">
            <v>3890500</v>
          </cell>
        </row>
        <row r="698">
          <cell r="C698">
            <v>6581569.7000000011</v>
          </cell>
        </row>
        <row r="699">
          <cell r="C699">
            <v>3510750</v>
          </cell>
        </row>
        <row r="700">
          <cell r="C700">
            <v>1948827.7</v>
          </cell>
        </row>
        <row r="701">
          <cell r="C701">
            <v>185952</v>
          </cell>
        </row>
        <row r="702">
          <cell r="C702">
            <v>10101350</v>
          </cell>
        </row>
        <row r="703">
          <cell r="C703">
            <v>4006750</v>
          </cell>
        </row>
        <row r="704">
          <cell r="C704">
            <v>2906250</v>
          </cell>
        </row>
        <row r="705">
          <cell r="C705">
            <v>3813000</v>
          </cell>
        </row>
        <row r="706">
          <cell r="C706">
            <v>1892379.5</v>
          </cell>
        </row>
        <row r="708">
          <cell r="C708">
            <v>4362862.5</v>
          </cell>
        </row>
        <row r="709">
          <cell r="C709">
            <v>1492898</v>
          </cell>
        </row>
        <row r="710">
          <cell r="C710">
            <v>2419957.65</v>
          </cell>
        </row>
        <row r="712">
          <cell r="C712">
            <v>1943730</v>
          </cell>
        </row>
        <row r="713">
          <cell r="C713">
            <v>864060</v>
          </cell>
        </row>
        <row r="714">
          <cell r="C714">
            <v>2735750</v>
          </cell>
        </row>
        <row r="715">
          <cell r="C715">
            <v>1943730</v>
          </cell>
        </row>
        <row r="717">
          <cell r="C717">
            <v>392432.4</v>
          </cell>
        </row>
        <row r="719">
          <cell r="C719">
            <v>1937500</v>
          </cell>
        </row>
        <row r="720">
          <cell r="C720">
            <v>2712500</v>
          </cell>
        </row>
        <row r="721">
          <cell r="C721">
            <v>2712500</v>
          </cell>
        </row>
        <row r="723">
          <cell r="C723">
            <v>200000</v>
          </cell>
        </row>
        <row r="724">
          <cell r="C724">
            <v>200000</v>
          </cell>
        </row>
        <row r="725">
          <cell r="C725">
            <v>3600000</v>
          </cell>
        </row>
        <row r="726">
          <cell r="C726">
            <v>28200000</v>
          </cell>
        </row>
        <row r="727">
          <cell r="C727">
            <v>3600000</v>
          </cell>
        </row>
        <row r="728">
          <cell r="C728">
            <v>3600000</v>
          </cell>
        </row>
        <row r="729">
          <cell r="C729">
            <v>7100000</v>
          </cell>
        </row>
        <row r="730">
          <cell r="C730">
            <v>7100000</v>
          </cell>
        </row>
        <row r="731">
          <cell r="C731">
            <v>7100000</v>
          </cell>
        </row>
        <row r="732">
          <cell r="C732">
            <v>14100000</v>
          </cell>
        </row>
        <row r="733">
          <cell r="C733">
            <v>7100000</v>
          </cell>
        </row>
        <row r="734">
          <cell r="C734">
            <v>3600000</v>
          </cell>
        </row>
        <row r="735">
          <cell r="C735">
            <v>3600000</v>
          </cell>
        </row>
        <row r="736">
          <cell r="C736">
            <v>7100000</v>
          </cell>
        </row>
        <row r="737">
          <cell r="C737">
            <v>6909435</v>
          </cell>
        </row>
        <row r="738">
          <cell r="C738">
            <v>8473978.4100000001</v>
          </cell>
        </row>
        <row r="739">
          <cell r="C739">
            <v>1890229</v>
          </cell>
        </row>
        <row r="740">
          <cell r="C740">
            <v>8726500</v>
          </cell>
        </row>
        <row r="741">
          <cell r="C741">
            <v>1319761.2</v>
          </cell>
        </row>
        <row r="742">
          <cell r="C742">
            <v>5439180.7999999998</v>
          </cell>
        </row>
        <row r="743">
          <cell r="C743">
            <v>1021915.0000000001</v>
          </cell>
        </row>
        <row r="744">
          <cell r="C744">
            <v>2388410.08</v>
          </cell>
        </row>
        <row r="745">
          <cell r="C745">
            <v>8760212.5</v>
          </cell>
        </row>
        <row r="747">
          <cell r="C747">
            <v>23275457.670000002</v>
          </cell>
        </row>
        <row r="748">
          <cell r="C748">
            <v>1479762</v>
          </cell>
        </row>
        <row r="749">
          <cell r="C749">
            <v>6842320</v>
          </cell>
        </row>
        <row r="750">
          <cell r="C750">
            <v>6775437.5</v>
          </cell>
        </row>
        <row r="751">
          <cell r="C751">
            <v>3603720</v>
          </cell>
        </row>
        <row r="753">
          <cell r="C753">
            <v>6980611</v>
          </cell>
        </row>
        <row r="754">
          <cell r="C754">
            <v>1936489.6</v>
          </cell>
        </row>
        <row r="755">
          <cell r="C755">
            <v>6971900</v>
          </cell>
        </row>
        <row r="756">
          <cell r="C756">
            <v>6835112.5</v>
          </cell>
        </row>
        <row r="757">
          <cell r="C757">
            <v>21080192.030000001</v>
          </cell>
        </row>
        <row r="758">
          <cell r="C758">
            <v>6855030</v>
          </cell>
        </row>
        <row r="759">
          <cell r="C759">
            <v>6820000</v>
          </cell>
        </row>
        <row r="760">
          <cell r="C760">
            <v>6882232.5</v>
          </cell>
        </row>
        <row r="761">
          <cell r="C761">
            <v>8345422.7999999989</v>
          </cell>
        </row>
        <row r="762">
          <cell r="C762">
            <v>4280247.5</v>
          </cell>
        </row>
        <row r="763">
          <cell r="C763">
            <v>7100000</v>
          </cell>
        </row>
        <row r="764">
          <cell r="C764">
            <v>2207587.5</v>
          </cell>
        </row>
        <row r="765">
          <cell r="C765">
            <v>9215081.6999999993</v>
          </cell>
        </row>
        <row r="766">
          <cell r="C766">
            <v>8738125</v>
          </cell>
        </row>
        <row r="768">
          <cell r="C768">
            <v>2260440</v>
          </cell>
        </row>
        <row r="769">
          <cell r="C769">
            <v>3144950</v>
          </cell>
        </row>
        <row r="770">
          <cell r="C770">
            <v>3137200</v>
          </cell>
        </row>
        <row r="772">
          <cell r="C772">
            <v>1332450</v>
          </cell>
        </row>
        <row r="774">
          <cell r="C774">
            <v>4525225</v>
          </cell>
        </row>
        <row r="775">
          <cell r="C775">
            <v>2868972.5</v>
          </cell>
        </row>
        <row r="777">
          <cell r="C777">
            <v>3487500</v>
          </cell>
        </row>
        <row r="779">
          <cell r="C779">
            <v>4889614</v>
          </cell>
        </row>
        <row r="780">
          <cell r="C780">
            <v>3751000</v>
          </cell>
        </row>
        <row r="781">
          <cell r="C781">
            <v>7592769.2400000002</v>
          </cell>
        </row>
        <row r="783">
          <cell r="C783">
            <v>4389600</v>
          </cell>
        </row>
        <row r="784">
          <cell r="C784">
            <v>4389600</v>
          </cell>
        </row>
        <row r="786">
          <cell r="C786">
            <v>1699056</v>
          </cell>
        </row>
        <row r="787">
          <cell r="C787">
            <v>3744573.9</v>
          </cell>
        </row>
        <row r="789">
          <cell r="C789">
            <v>4107500</v>
          </cell>
        </row>
        <row r="790">
          <cell r="C790">
            <v>4076500</v>
          </cell>
        </row>
        <row r="791">
          <cell r="C791">
            <v>14719951.800000001</v>
          </cell>
        </row>
        <row r="792">
          <cell r="C792">
            <v>2070800</v>
          </cell>
        </row>
        <row r="793">
          <cell r="C793">
            <v>2850900</v>
          </cell>
        </row>
        <row r="794">
          <cell r="C794">
            <v>1615170</v>
          </cell>
        </row>
        <row r="795">
          <cell r="C795">
            <v>1596810</v>
          </cell>
        </row>
        <row r="797">
          <cell r="C797">
            <v>6706075</v>
          </cell>
        </row>
        <row r="798">
          <cell r="C798">
            <v>6714600</v>
          </cell>
        </row>
        <row r="799">
          <cell r="C799">
            <v>6897500</v>
          </cell>
        </row>
        <row r="800">
          <cell r="C800">
            <v>7100000</v>
          </cell>
        </row>
        <row r="801">
          <cell r="C801">
            <v>14100000</v>
          </cell>
        </row>
        <row r="802">
          <cell r="C802">
            <v>1706611.72</v>
          </cell>
        </row>
        <row r="803">
          <cell r="C803">
            <v>4430675</v>
          </cell>
        </row>
        <row r="804">
          <cell r="C804">
            <v>245701.9</v>
          </cell>
        </row>
        <row r="805">
          <cell r="C805">
            <v>10586500</v>
          </cell>
        </row>
        <row r="806">
          <cell r="C806">
            <v>34116407.490000002</v>
          </cell>
        </row>
        <row r="807">
          <cell r="C807">
            <v>184275</v>
          </cell>
        </row>
        <row r="808">
          <cell r="C808">
            <v>1469631.6</v>
          </cell>
        </row>
        <row r="809">
          <cell r="C809">
            <v>7552375</v>
          </cell>
        </row>
        <row r="810">
          <cell r="C810">
            <v>4302800</v>
          </cell>
        </row>
        <row r="811">
          <cell r="C811">
            <v>4308690</v>
          </cell>
        </row>
        <row r="812">
          <cell r="C812">
            <v>14100000</v>
          </cell>
        </row>
        <row r="813">
          <cell r="C813">
            <v>2895772</v>
          </cell>
        </row>
        <row r="814">
          <cell r="C814">
            <v>4264825</v>
          </cell>
        </row>
        <row r="815">
          <cell r="C815">
            <v>4332250</v>
          </cell>
        </row>
        <row r="816">
          <cell r="C816">
            <v>4292880</v>
          </cell>
        </row>
        <row r="817">
          <cell r="C817">
            <v>1898750</v>
          </cell>
        </row>
        <row r="818">
          <cell r="C818">
            <v>2821000</v>
          </cell>
        </row>
        <row r="820">
          <cell r="C820">
            <v>2147525</v>
          </cell>
        </row>
        <row r="821">
          <cell r="C821">
            <v>5439517.1999999993</v>
          </cell>
        </row>
        <row r="822">
          <cell r="C822">
            <v>11178882</v>
          </cell>
        </row>
        <row r="823">
          <cell r="C823">
            <v>7100000</v>
          </cell>
        </row>
        <row r="824">
          <cell r="C824">
            <v>10186848</v>
          </cell>
        </row>
        <row r="825">
          <cell r="C825">
            <v>10600000</v>
          </cell>
        </row>
        <row r="826">
          <cell r="C826">
            <v>17600000</v>
          </cell>
        </row>
        <row r="827">
          <cell r="C827">
            <v>14100000</v>
          </cell>
        </row>
        <row r="828">
          <cell r="C828">
            <v>17644287.18</v>
          </cell>
        </row>
        <row r="829">
          <cell r="C829">
            <v>7100000</v>
          </cell>
        </row>
        <row r="831">
          <cell r="C831">
            <v>3664975</v>
          </cell>
        </row>
        <row r="832">
          <cell r="C832">
            <v>4439975</v>
          </cell>
        </row>
        <row r="833">
          <cell r="C833">
            <v>2072640</v>
          </cell>
        </row>
        <row r="834">
          <cell r="C834">
            <v>3036450</v>
          </cell>
        </row>
        <row r="835">
          <cell r="C835">
            <v>3854075</v>
          </cell>
        </row>
        <row r="836">
          <cell r="C836">
            <v>21200000</v>
          </cell>
        </row>
        <row r="837">
          <cell r="C837">
            <v>7100000</v>
          </cell>
        </row>
        <row r="838">
          <cell r="C838">
            <v>7100000</v>
          </cell>
        </row>
        <row r="839">
          <cell r="C839">
            <v>6083750</v>
          </cell>
        </row>
        <row r="840">
          <cell r="C840">
            <v>6624700</v>
          </cell>
        </row>
        <row r="841">
          <cell r="C841">
            <v>6666550</v>
          </cell>
        </row>
        <row r="842">
          <cell r="C842">
            <v>6666550</v>
          </cell>
        </row>
        <row r="843">
          <cell r="C843">
            <v>6083750</v>
          </cell>
        </row>
        <row r="844">
          <cell r="C844">
            <v>6200000</v>
          </cell>
        </row>
        <row r="845">
          <cell r="C845">
            <v>6855840</v>
          </cell>
        </row>
        <row r="846">
          <cell r="C846">
            <v>4460125</v>
          </cell>
        </row>
        <row r="847">
          <cell r="C847">
            <v>7119126.4200000009</v>
          </cell>
        </row>
        <row r="848">
          <cell r="C848">
            <v>5037500</v>
          </cell>
        </row>
        <row r="849">
          <cell r="C849">
            <v>7478750</v>
          </cell>
        </row>
        <row r="850">
          <cell r="C850">
            <v>2217666.2199999997</v>
          </cell>
        </row>
        <row r="852">
          <cell r="C852">
            <v>31000000</v>
          </cell>
        </row>
        <row r="853">
          <cell r="C853">
            <v>357312</v>
          </cell>
        </row>
        <row r="854">
          <cell r="C854">
            <v>13053230</v>
          </cell>
        </row>
        <row r="855">
          <cell r="C855">
            <v>11883354.710000001</v>
          </cell>
        </row>
        <row r="856">
          <cell r="C856">
            <v>15276049.800000001</v>
          </cell>
        </row>
        <row r="857">
          <cell r="C857">
            <v>21121749.399999999</v>
          </cell>
        </row>
        <row r="858">
          <cell r="C858">
            <v>2865000</v>
          </cell>
        </row>
        <row r="859">
          <cell r="C859">
            <v>5887500</v>
          </cell>
        </row>
        <row r="860">
          <cell r="C860">
            <v>17125000</v>
          </cell>
        </row>
        <row r="861">
          <cell r="C861">
            <v>56616308</v>
          </cell>
        </row>
        <row r="862">
          <cell r="C862">
            <v>5928248.2999999998</v>
          </cell>
        </row>
        <row r="863">
          <cell r="C863">
            <v>4968000</v>
          </cell>
        </row>
        <row r="864">
          <cell r="C864">
            <v>4164674.4</v>
          </cell>
        </row>
        <row r="865">
          <cell r="C865">
            <v>14100000</v>
          </cell>
        </row>
        <row r="866">
          <cell r="C866">
            <v>3394500</v>
          </cell>
        </row>
        <row r="867">
          <cell r="C867">
            <v>3828500</v>
          </cell>
        </row>
        <row r="868">
          <cell r="C868">
            <v>7413147.5000000009</v>
          </cell>
        </row>
        <row r="869">
          <cell r="C869">
            <v>10163350</v>
          </cell>
        </row>
        <row r="870">
          <cell r="C870">
            <v>20364810</v>
          </cell>
        </row>
        <row r="871">
          <cell r="C871">
            <v>18979750</v>
          </cell>
        </row>
        <row r="872">
          <cell r="C872">
            <v>6189150</v>
          </cell>
        </row>
        <row r="873">
          <cell r="C873">
            <v>850273.70000000007</v>
          </cell>
        </row>
        <row r="874">
          <cell r="C874">
            <v>6124962.5</v>
          </cell>
        </row>
        <row r="875">
          <cell r="C875">
            <v>16126800</v>
          </cell>
        </row>
        <row r="876">
          <cell r="C876">
            <v>10326100</v>
          </cell>
        </row>
        <row r="877">
          <cell r="C877">
            <v>13346227.199999999</v>
          </cell>
        </row>
        <row r="878">
          <cell r="C878">
            <v>9540172.5</v>
          </cell>
        </row>
        <row r="879">
          <cell r="C879">
            <v>5015800</v>
          </cell>
        </row>
        <row r="880">
          <cell r="C880">
            <v>4293500</v>
          </cell>
        </row>
        <row r="881">
          <cell r="C881">
            <v>6135886</v>
          </cell>
        </row>
        <row r="882">
          <cell r="C882">
            <v>931198</v>
          </cell>
        </row>
        <row r="883">
          <cell r="C883">
            <v>3410000</v>
          </cell>
        </row>
        <row r="884">
          <cell r="C884">
            <v>4388050</v>
          </cell>
        </row>
        <row r="885">
          <cell r="C885">
            <v>6572000</v>
          </cell>
        </row>
        <row r="887">
          <cell r="C887">
            <v>14100000</v>
          </cell>
        </row>
        <row r="888">
          <cell r="C888">
            <v>4572500</v>
          </cell>
        </row>
        <row r="889">
          <cell r="C889">
            <v>9734000</v>
          </cell>
        </row>
        <row r="890">
          <cell r="C890">
            <v>8432000</v>
          </cell>
        </row>
        <row r="891">
          <cell r="C891">
            <v>10600000</v>
          </cell>
        </row>
        <row r="892">
          <cell r="C892">
            <v>3600000</v>
          </cell>
        </row>
        <row r="893">
          <cell r="C893">
            <v>6706800</v>
          </cell>
        </row>
        <row r="894">
          <cell r="C894">
            <v>7100000</v>
          </cell>
        </row>
        <row r="895">
          <cell r="C895">
            <v>924753.4</v>
          </cell>
        </row>
        <row r="896">
          <cell r="C896">
            <v>11158434.93</v>
          </cell>
        </row>
        <row r="899">
          <cell r="C899">
            <v>2170000</v>
          </cell>
        </row>
        <row r="900">
          <cell r="C900">
            <v>7100000</v>
          </cell>
        </row>
        <row r="901">
          <cell r="C901">
            <v>7280350</v>
          </cell>
        </row>
        <row r="902">
          <cell r="C902">
            <v>5706325</v>
          </cell>
        </row>
        <row r="903">
          <cell r="C903">
            <v>11560582</v>
          </cell>
        </row>
        <row r="904">
          <cell r="C904">
            <v>9610000</v>
          </cell>
        </row>
        <row r="905">
          <cell r="C905">
            <v>8007300</v>
          </cell>
        </row>
        <row r="906">
          <cell r="C906">
            <v>9625500</v>
          </cell>
        </row>
        <row r="907">
          <cell r="C907">
            <v>9532500</v>
          </cell>
        </row>
        <row r="908">
          <cell r="C908">
            <v>4898775</v>
          </cell>
        </row>
        <row r="909">
          <cell r="C909">
            <v>9873500</v>
          </cell>
        </row>
        <row r="910">
          <cell r="C910">
            <v>2484000</v>
          </cell>
        </row>
        <row r="911">
          <cell r="C911">
            <v>5281625</v>
          </cell>
        </row>
        <row r="912">
          <cell r="C912">
            <v>23046815.000000004</v>
          </cell>
        </row>
        <row r="913">
          <cell r="C913">
            <v>22942617.5</v>
          </cell>
        </row>
        <row r="914">
          <cell r="C914">
            <v>25982220</v>
          </cell>
        </row>
        <row r="915">
          <cell r="C915">
            <v>12511600</v>
          </cell>
        </row>
        <row r="916">
          <cell r="C916">
            <v>28734500</v>
          </cell>
        </row>
        <row r="917">
          <cell r="C917">
            <v>2952722.2399999998</v>
          </cell>
        </row>
        <row r="918">
          <cell r="C918">
            <v>8508105</v>
          </cell>
        </row>
        <row r="919">
          <cell r="C919">
            <v>7746900</v>
          </cell>
        </row>
        <row r="920">
          <cell r="C920">
            <v>7316000</v>
          </cell>
        </row>
        <row r="921">
          <cell r="C921">
            <v>4689792</v>
          </cell>
        </row>
        <row r="922">
          <cell r="C922">
            <v>3815424</v>
          </cell>
        </row>
        <row r="923">
          <cell r="C923">
            <v>4709664</v>
          </cell>
        </row>
        <row r="924">
          <cell r="C924">
            <v>3820392</v>
          </cell>
        </row>
        <row r="925">
          <cell r="C925">
            <v>3815424</v>
          </cell>
        </row>
        <row r="926">
          <cell r="C926">
            <v>3952540.8000000003</v>
          </cell>
        </row>
        <row r="927">
          <cell r="C927">
            <v>9284500</v>
          </cell>
        </row>
        <row r="928">
          <cell r="C928">
            <v>5373850</v>
          </cell>
        </row>
        <row r="929">
          <cell r="C929">
            <v>4467100</v>
          </cell>
        </row>
        <row r="930">
          <cell r="C930">
            <v>21200000</v>
          </cell>
        </row>
        <row r="931">
          <cell r="C931">
            <v>7200000</v>
          </cell>
        </row>
        <row r="932">
          <cell r="C932">
            <v>7200000</v>
          </cell>
        </row>
        <row r="933">
          <cell r="C933">
            <v>24700000</v>
          </cell>
        </row>
        <row r="934">
          <cell r="C934">
            <v>7200000</v>
          </cell>
        </row>
        <row r="935">
          <cell r="C935">
            <v>2031504.09</v>
          </cell>
        </row>
        <row r="936">
          <cell r="C936">
            <v>231420</v>
          </cell>
        </row>
        <row r="937">
          <cell r="C937">
            <v>12022560</v>
          </cell>
        </row>
        <row r="938">
          <cell r="C938">
            <v>12022560</v>
          </cell>
        </row>
        <row r="939">
          <cell r="C939">
            <v>4839328.8</v>
          </cell>
        </row>
        <row r="940">
          <cell r="C940">
            <v>6127531.2000000002</v>
          </cell>
        </row>
        <row r="941">
          <cell r="C941">
            <v>4650000</v>
          </cell>
        </row>
        <row r="942">
          <cell r="C942">
            <v>1674310</v>
          </cell>
        </row>
        <row r="943">
          <cell r="C943">
            <v>2015000</v>
          </cell>
        </row>
        <row r="944">
          <cell r="C944">
            <v>2339498.7000000002</v>
          </cell>
        </row>
        <row r="945">
          <cell r="C945">
            <v>3443793.1</v>
          </cell>
        </row>
        <row r="946">
          <cell r="C946">
            <v>3426613.52</v>
          </cell>
        </row>
        <row r="947">
          <cell r="C947">
            <v>2162250</v>
          </cell>
        </row>
        <row r="948">
          <cell r="C948">
            <v>2294000</v>
          </cell>
        </row>
        <row r="949">
          <cell r="C949">
            <v>2286250</v>
          </cell>
        </row>
        <row r="950">
          <cell r="C950">
            <v>14291709.999999998</v>
          </cell>
        </row>
        <row r="951">
          <cell r="C951">
            <v>6896725</v>
          </cell>
        </row>
        <row r="952">
          <cell r="C952">
            <v>9406123.6999999993</v>
          </cell>
        </row>
        <row r="953">
          <cell r="C953">
            <v>7100000</v>
          </cell>
        </row>
        <row r="954">
          <cell r="C954">
            <v>4430675</v>
          </cell>
        </row>
        <row r="955">
          <cell r="C955">
            <v>4456250</v>
          </cell>
        </row>
        <row r="956">
          <cell r="C956">
            <v>6882000</v>
          </cell>
        </row>
        <row r="957">
          <cell r="C957">
            <v>8525000</v>
          </cell>
        </row>
        <row r="958">
          <cell r="C958">
            <v>4876300</v>
          </cell>
        </row>
        <row r="960">
          <cell r="C960">
            <v>5727250</v>
          </cell>
        </row>
        <row r="961">
          <cell r="C961">
            <v>7238500</v>
          </cell>
        </row>
        <row r="962">
          <cell r="C962">
            <v>7246250</v>
          </cell>
        </row>
        <row r="963">
          <cell r="C963">
            <v>14100000</v>
          </cell>
        </row>
        <row r="964">
          <cell r="C964">
            <v>7100000</v>
          </cell>
        </row>
        <row r="965">
          <cell r="C965">
            <v>7100000</v>
          </cell>
        </row>
        <row r="966">
          <cell r="C966">
            <v>16129300</v>
          </cell>
        </row>
        <row r="967">
          <cell r="C967">
            <v>4035425.0000000005</v>
          </cell>
        </row>
        <row r="968">
          <cell r="C968">
            <v>17600000</v>
          </cell>
        </row>
        <row r="969">
          <cell r="C969">
            <v>8346750</v>
          </cell>
        </row>
        <row r="970">
          <cell r="C970">
            <v>8346750</v>
          </cell>
        </row>
        <row r="971">
          <cell r="C971">
            <v>16263449.999999998</v>
          </cell>
        </row>
        <row r="972">
          <cell r="C972">
            <v>7100000</v>
          </cell>
        </row>
        <row r="973">
          <cell r="C973">
            <v>3875040</v>
          </cell>
        </row>
        <row r="974">
          <cell r="C974">
            <v>6393816</v>
          </cell>
        </row>
        <row r="975">
          <cell r="C975">
            <v>10600000</v>
          </cell>
        </row>
        <row r="976">
          <cell r="C976">
            <v>3665750</v>
          </cell>
        </row>
        <row r="977">
          <cell r="C977">
            <v>3600000</v>
          </cell>
        </row>
        <row r="978">
          <cell r="C978">
            <v>1158953.8999999999</v>
          </cell>
        </row>
        <row r="979">
          <cell r="C979">
            <v>10360650</v>
          </cell>
        </row>
        <row r="981">
          <cell r="C981">
            <v>7100000</v>
          </cell>
        </row>
        <row r="982">
          <cell r="C982">
            <v>8725029.2300000004</v>
          </cell>
        </row>
        <row r="983">
          <cell r="C983">
            <v>2170000</v>
          </cell>
        </row>
        <row r="984">
          <cell r="C984">
            <v>14100000</v>
          </cell>
        </row>
        <row r="985">
          <cell r="C985">
            <v>21100000</v>
          </cell>
        </row>
        <row r="986">
          <cell r="C986">
            <v>4769280</v>
          </cell>
        </row>
        <row r="987">
          <cell r="C987">
            <v>4769280</v>
          </cell>
        </row>
        <row r="988">
          <cell r="C988">
            <v>4769280</v>
          </cell>
        </row>
        <row r="989">
          <cell r="C989">
            <v>4968000</v>
          </cell>
        </row>
        <row r="990">
          <cell r="C990">
            <v>4968000</v>
          </cell>
        </row>
        <row r="991">
          <cell r="C991">
            <v>7100000</v>
          </cell>
        </row>
        <row r="992">
          <cell r="C992">
            <v>14100000</v>
          </cell>
        </row>
        <row r="993">
          <cell r="C993">
            <v>4769280</v>
          </cell>
        </row>
        <row r="994">
          <cell r="C994">
            <v>4769280</v>
          </cell>
        </row>
        <row r="995">
          <cell r="C995">
            <v>19187275</v>
          </cell>
        </row>
        <row r="996">
          <cell r="C996">
            <v>32294812.5</v>
          </cell>
        </row>
        <row r="998">
          <cell r="C998">
            <v>6486750</v>
          </cell>
        </row>
        <row r="999">
          <cell r="C999">
            <v>4603500</v>
          </cell>
        </row>
        <row r="1000">
          <cell r="C1000">
            <v>2168450</v>
          </cell>
        </row>
        <row r="1001">
          <cell r="C1001">
            <v>3836250</v>
          </cell>
        </row>
        <row r="1002">
          <cell r="C1002">
            <v>3836250</v>
          </cell>
        </row>
        <row r="1003">
          <cell r="C1003">
            <v>3836250</v>
          </cell>
        </row>
        <row r="1004">
          <cell r="C1004">
            <v>4092000</v>
          </cell>
        </row>
        <row r="1005">
          <cell r="C1005">
            <v>1554650</v>
          </cell>
        </row>
        <row r="1006">
          <cell r="C1006">
            <v>10600000</v>
          </cell>
        </row>
        <row r="1007">
          <cell r="C1007">
            <v>9470500</v>
          </cell>
        </row>
        <row r="1008">
          <cell r="C1008">
            <v>4722075</v>
          </cell>
        </row>
        <row r="1009">
          <cell r="C1009">
            <v>4570002.91</v>
          </cell>
        </row>
        <row r="1010">
          <cell r="C1010">
            <v>4471200</v>
          </cell>
        </row>
        <row r="1011">
          <cell r="C1011">
            <v>1958425</v>
          </cell>
        </row>
        <row r="1012">
          <cell r="C1012">
            <v>6873475</v>
          </cell>
        </row>
        <row r="1013">
          <cell r="C1013">
            <v>5887675</v>
          </cell>
        </row>
        <row r="1014">
          <cell r="C1014">
            <v>3639400</v>
          </cell>
        </row>
        <row r="1015">
          <cell r="C1015">
            <v>4156108</v>
          </cell>
        </row>
        <row r="1016">
          <cell r="C1016">
            <v>10678105.6</v>
          </cell>
        </row>
        <row r="1017">
          <cell r="C1017">
            <v>2325620</v>
          </cell>
        </row>
        <row r="1018">
          <cell r="C1018">
            <v>3836250</v>
          </cell>
        </row>
        <row r="1019">
          <cell r="C1019">
            <v>4253975</v>
          </cell>
        </row>
        <row r="1021">
          <cell r="C1021">
            <v>4420600</v>
          </cell>
        </row>
        <row r="1022">
          <cell r="C1022">
            <v>1965272.4</v>
          </cell>
        </row>
        <row r="1024">
          <cell r="C1024">
            <v>314287.34000000003</v>
          </cell>
        </row>
        <row r="1025">
          <cell r="C1025">
            <v>11093227.5</v>
          </cell>
        </row>
        <row r="1026">
          <cell r="C1026">
            <v>20015930</v>
          </cell>
        </row>
        <row r="1027">
          <cell r="C1027">
            <v>3100000</v>
          </cell>
        </row>
        <row r="1028">
          <cell r="C1028">
            <v>9863927.5</v>
          </cell>
        </row>
        <row r="1029">
          <cell r="C1029">
            <v>7100000</v>
          </cell>
        </row>
        <row r="1030">
          <cell r="C1030">
            <v>4975500</v>
          </cell>
        </row>
        <row r="1031">
          <cell r="C1031">
            <v>1094307</v>
          </cell>
        </row>
        <row r="1032">
          <cell r="C1032">
            <v>5378500</v>
          </cell>
        </row>
        <row r="1033">
          <cell r="C1033">
            <v>2440705.41</v>
          </cell>
        </row>
        <row r="1034">
          <cell r="C1034">
            <v>2387000</v>
          </cell>
        </row>
        <row r="1035">
          <cell r="C1035">
            <v>2960500</v>
          </cell>
        </row>
        <row r="1036">
          <cell r="C1036">
            <v>3851750</v>
          </cell>
        </row>
        <row r="1037">
          <cell r="C1037">
            <v>3828500</v>
          </cell>
        </row>
        <row r="1038">
          <cell r="C1038">
            <v>3828500</v>
          </cell>
        </row>
        <row r="1040">
          <cell r="C1040">
            <v>3828500</v>
          </cell>
        </row>
        <row r="1041">
          <cell r="C1041">
            <v>14100000</v>
          </cell>
        </row>
        <row r="1042">
          <cell r="C1042">
            <v>14100000</v>
          </cell>
        </row>
        <row r="1043">
          <cell r="C1043">
            <v>17600000</v>
          </cell>
        </row>
        <row r="1044">
          <cell r="C1044">
            <v>4970850</v>
          </cell>
        </row>
        <row r="1045">
          <cell r="C1045">
            <v>4600368</v>
          </cell>
        </row>
        <row r="1046">
          <cell r="C1046">
            <v>6458400</v>
          </cell>
        </row>
        <row r="1047">
          <cell r="C1047">
            <v>7068000</v>
          </cell>
        </row>
        <row r="1048">
          <cell r="C1048">
            <v>3645972</v>
          </cell>
        </row>
        <row r="1049">
          <cell r="C1049">
            <v>3600000</v>
          </cell>
        </row>
        <row r="1050">
          <cell r="C1050">
            <v>3600000</v>
          </cell>
        </row>
        <row r="1051">
          <cell r="C1051">
            <v>3600000</v>
          </cell>
        </row>
        <row r="1053">
          <cell r="C1053">
            <v>2325000</v>
          </cell>
        </row>
        <row r="1055">
          <cell r="C1055">
            <v>1761059.9999999998</v>
          </cell>
        </row>
        <row r="1056">
          <cell r="C1056">
            <v>2060459</v>
          </cell>
        </row>
        <row r="1057">
          <cell r="C1057">
            <v>2570787.5</v>
          </cell>
        </row>
        <row r="1058">
          <cell r="C1058">
            <v>1940353.9999999998</v>
          </cell>
        </row>
        <row r="1059">
          <cell r="C1059">
            <v>2609644.9999999995</v>
          </cell>
        </row>
        <row r="1060">
          <cell r="C1060">
            <v>4446348.75</v>
          </cell>
        </row>
        <row r="1061">
          <cell r="C1061">
            <v>3820703.7500000005</v>
          </cell>
        </row>
        <row r="1063">
          <cell r="C1063">
            <v>3332500</v>
          </cell>
        </row>
        <row r="1065">
          <cell r="C1065">
            <v>2983750</v>
          </cell>
        </row>
        <row r="1066">
          <cell r="C1066">
            <v>2728000</v>
          </cell>
        </row>
        <row r="1067">
          <cell r="C1067">
            <v>2728000</v>
          </cell>
        </row>
        <row r="1069">
          <cell r="C1069">
            <v>10360262</v>
          </cell>
        </row>
        <row r="1071">
          <cell r="C1071">
            <v>2712500</v>
          </cell>
        </row>
        <row r="1072">
          <cell r="C1072">
            <v>3100000</v>
          </cell>
        </row>
        <row r="1075">
          <cell r="C1075">
            <v>2115750</v>
          </cell>
        </row>
        <row r="1076">
          <cell r="C1076">
            <v>2131250</v>
          </cell>
        </row>
        <row r="1077">
          <cell r="C1077">
            <v>2030500</v>
          </cell>
        </row>
        <row r="1079">
          <cell r="C1079">
            <v>2441250</v>
          </cell>
        </row>
        <row r="1081">
          <cell r="C1081">
            <v>2325000</v>
          </cell>
        </row>
        <row r="1082">
          <cell r="C1082">
            <v>2325000</v>
          </cell>
        </row>
        <row r="1083">
          <cell r="C1083">
            <v>2325000</v>
          </cell>
        </row>
        <row r="1084">
          <cell r="C1084">
            <v>2325000</v>
          </cell>
        </row>
        <row r="1086">
          <cell r="C1086">
            <v>4232814.59</v>
          </cell>
        </row>
        <row r="1088">
          <cell r="C1088">
            <v>2906250</v>
          </cell>
        </row>
        <row r="1089">
          <cell r="C1089">
            <v>5052147.5</v>
          </cell>
        </row>
        <row r="1090">
          <cell r="C1090">
            <v>5021147.5</v>
          </cell>
        </row>
        <row r="1091">
          <cell r="C1091">
            <v>5021147.5</v>
          </cell>
        </row>
        <row r="1092">
          <cell r="C1092">
            <v>5052147.5</v>
          </cell>
        </row>
        <row r="1094">
          <cell r="C1094">
            <v>3339475</v>
          </cell>
        </row>
        <row r="1095">
          <cell r="C1095">
            <v>1770100</v>
          </cell>
        </row>
        <row r="1096">
          <cell r="C1096">
            <v>4922400.6300000008</v>
          </cell>
        </row>
        <row r="1097">
          <cell r="C1097">
            <v>3613435</v>
          </cell>
        </row>
        <row r="1099">
          <cell r="C1099">
            <v>337099.6</v>
          </cell>
        </row>
        <row r="1100">
          <cell r="C1100">
            <v>1927117.8</v>
          </cell>
        </row>
        <row r="1101">
          <cell r="C1101">
            <v>5652077.3599999994</v>
          </cell>
        </row>
        <row r="1103">
          <cell r="C1103">
            <v>5332866</v>
          </cell>
        </row>
        <row r="1105">
          <cell r="C1105">
            <v>2456750</v>
          </cell>
        </row>
        <row r="1106">
          <cell r="C1106">
            <v>8094090.79</v>
          </cell>
        </row>
        <row r="1108">
          <cell r="C1108">
            <v>2352900</v>
          </cell>
        </row>
        <row r="1109">
          <cell r="C1109">
            <v>1985283.4000000001</v>
          </cell>
        </row>
        <row r="1110">
          <cell r="C1110">
            <v>8501942.6940000001</v>
          </cell>
        </row>
        <row r="1112">
          <cell r="C1112">
            <v>3378240</v>
          </cell>
        </row>
        <row r="1113">
          <cell r="C1113">
            <v>5742078.7999999998</v>
          </cell>
        </row>
        <row r="1115">
          <cell r="C1115">
            <v>2732400</v>
          </cell>
        </row>
        <row r="1117">
          <cell r="C1117">
            <v>2162250</v>
          </cell>
        </row>
        <row r="1119">
          <cell r="C1119">
            <v>10390172.51</v>
          </cell>
        </row>
        <row r="1121">
          <cell r="C1121">
            <v>8397780</v>
          </cell>
        </row>
        <row r="1122">
          <cell r="C1122">
            <v>403168.8</v>
          </cell>
        </row>
        <row r="1123">
          <cell r="C1123">
            <v>632265.6</v>
          </cell>
        </row>
        <row r="1124">
          <cell r="C1124">
            <v>3168200</v>
          </cell>
        </row>
        <row r="1125">
          <cell r="C1125">
            <v>6356550</v>
          </cell>
        </row>
        <row r="1126">
          <cell r="C1126">
            <v>5812500</v>
          </cell>
        </row>
        <row r="1127">
          <cell r="C1127">
            <v>5425000</v>
          </cell>
        </row>
        <row r="1128">
          <cell r="C1128">
            <v>4650000</v>
          </cell>
        </row>
        <row r="1131">
          <cell r="C1131">
            <v>4650000</v>
          </cell>
        </row>
        <row r="1132">
          <cell r="C1132">
            <v>6350554.7999999998</v>
          </cell>
        </row>
        <row r="1133">
          <cell r="C1133">
            <v>3382169.8</v>
          </cell>
        </row>
        <row r="1135">
          <cell r="C1135">
            <v>6127150</v>
          </cell>
        </row>
        <row r="1137">
          <cell r="C1137">
            <v>2563001.2000000002</v>
          </cell>
        </row>
        <row r="1139">
          <cell r="C1139">
            <v>3581057.5</v>
          </cell>
        </row>
        <row r="1142">
          <cell r="C1142">
            <v>4741316.7</v>
          </cell>
        </row>
        <row r="1143">
          <cell r="C1143">
            <v>3892825</v>
          </cell>
        </row>
        <row r="1144">
          <cell r="C1144">
            <v>6116336.3000000007</v>
          </cell>
        </row>
        <row r="1146">
          <cell r="C1146">
            <v>22361735</v>
          </cell>
        </row>
        <row r="1147">
          <cell r="C1147">
            <v>9872332.7199999988</v>
          </cell>
        </row>
        <row r="1148">
          <cell r="C1148">
            <v>14665332.259999998</v>
          </cell>
        </row>
        <row r="1149">
          <cell r="C1149">
            <v>2428755.84</v>
          </cell>
        </row>
        <row r="1150">
          <cell r="C1150">
            <v>5815100.2800000003</v>
          </cell>
        </row>
        <row r="1151">
          <cell r="C1151">
            <v>20263174.120000001</v>
          </cell>
        </row>
        <row r="1152">
          <cell r="C1152">
            <v>13338732.4</v>
          </cell>
        </row>
        <row r="1158">
          <cell r="C1158">
            <v>19121648.609999999</v>
          </cell>
        </row>
        <row r="1160">
          <cell r="C1160">
            <v>6347333.7599999998</v>
          </cell>
        </row>
        <row r="1208">
          <cell r="C1208">
            <v>2337250</v>
          </cell>
        </row>
        <row r="1209">
          <cell r="C1209">
            <v>2765075</v>
          </cell>
        </row>
        <row r="1372">
          <cell r="C1372">
            <v>1842328.5</v>
          </cell>
        </row>
        <row r="1513">
          <cell r="C1513">
            <v>6848691.25</v>
          </cell>
        </row>
        <row r="1519">
          <cell r="C1519">
            <v>5375324</v>
          </cell>
        </row>
        <row r="1528">
          <cell r="C1528">
            <v>4313464.0999999996</v>
          </cell>
        </row>
        <row r="1535">
          <cell r="C1535">
            <v>1493718.5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д. прилож (2)"/>
    </sheetNames>
    <sheetDataSet>
      <sheetData sheetId="0">
        <row r="12">
          <cell r="C12">
            <v>7388939.8599999985</v>
          </cell>
        </row>
        <row r="1058">
          <cell r="C1058">
            <v>8254457</v>
          </cell>
        </row>
        <row r="1066">
          <cell r="C1066">
            <v>1511584.24</v>
          </cell>
        </row>
        <row r="1070">
          <cell r="C1070">
            <v>16330800.940000001</v>
          </cell>
        </row>
        <row r="1072">
          <cell r="C1072">
            <v>7862998.5099999998</v>
          </cell>
        </row>
        <row r="1073">
          <cell r="C1073">
            <v>7557335</v>
          </cell>
        </row>
        <row r="1074">
          <cell r="C1074">
            <v>4449795</v>
          </cell>
        </row>
        <row r="1075">
          <cell r="C1075">
            <v>4449795</v>
          </cell>
        </row>
        <row r="1079">
          <cell r="C1079">
            <v>2066688</v>
          </cell>
        </row>
        <row r="1081">
          <cell r="C1081">
            <v>7107547.9000000004</v>
          </cell>
        </row>
        <row r="1121">
          <cell r="C1121">
            <v>3814430.4</v>
          </cell>
        </row>
        <row r="1128">
          <cell r="C1128">
            <v>8892720</v>
          </cell>
        </row>
        <row r="1246">
          <cell r="C1246">
            <v>433642</v>
          </cell>
        </row>
        <row r="1473">
          <cell r="C1473">
            <v>1954271</v>
          </cell>
        </row>
        <row r="1495">
          <cell r="C1495">
            <v>5270000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д. прилож"/>
    </sheetNames>
    <sheetDataSet>
      <sheetData sheetId="0">
        <row r="51">
          <cell r="C51">
            <v>553552.48</v>
          </cell>
        </row>
        <row r="62">
          <cell r="C62">
            <v>3710000</v>
          </cell>
        </row>
        <row r="63">
          <cell r="C63">
            <v>8075952.04</v>
          </cell>
        </row>
        <row r="270">
          <cell r="C270">
            <v>17466384.300000001</v>
          </cell>
        </row>
        <row r="838">
          <cell r="C838">
            <v>2821000</v>
          </cell>
        </row>
        <row r="1005">
          <cell r="C1005">
            <v>683382.4</v>
          </cell>
        </row>
        <row r="1031">
          <cell r="C1031">
            <v>8254457</v>
          </cell>
        </row>
        <row r="1032">
          <cell r="C1032">
            <v>8368075.6500000004</v>
          </cell>
        </row>
        <row r="1033">
          <cell r="C1033">
            <v>5870183.7599999998</v>
          </cell>
        </row>
        <row r="1034">
          <cell r="C1034">
            <v>12403021.76</v>
          </cell>
        </row>
        <row r="1036">
          <cell r="C1036">
            <v>19121648.609999999</v>
          </cell>
        </row>
        <row r="1039">
          <cell r="C1039">
            <v>1511584.24</v>
          </cell>
        </row>
        <row r="1040">
          <cell r="C1040">
            <v>1657021.4000000001</v>
          </cell>
        </row>
        <row r="1041">
          <cell r="C1041">
            <v>1651572.26</v>
          </cell>
        </row>
        <row r="1049">
          <cell r="C1049">
            <v>298275.20000000001</v>
          </cell>
        </row>
        <row r="1053">
          <cell r="C1053">
            <v>7811429.8000000007</v>
          </cell>
        </row>
        <row r="1054">
          <cell r="C1054">
            <v>2887368</v>
          </cell>
        </row>
        <row r="1055">
          <cell r="C1055">
            <v>2736456</v>
          </cell>
        </row>
        <row r="1057">
          <cell r="C1057">
            <v>11393752.68</v>
          </cell>
        </row>
        <row r="1058">
          <cell r="C1058">
            <v>5588833.7599999998</v>
          </cell>
        </row>
        <row r="1059">
          <cell r="C1059">
            <v>5554918.9199999999</v>
          </cell>
        </row>
        <row r="1061">
          <cell r="C1061">
            <v>9812842.8000000007</v>
          </cell>
        </row>
        <row r="1062">
          <cell r="C1062">
            <v>4918546.7</v>
          </cell>
        </row>
        <row r="1064">
          <cell r="C1064">
            <v>116109637.38000001</v>
          </cell>
        </row>
        <row r="1065">
          <cell r="C1065">
            <v>2712500</v>
          </cell>
        </row>
        <row r="1066">
          <cell r="C1066">
            <v>15539506.400000002</v>
          </cell>
        </row>
        <row r="1067">
          <cell r="C1067">
            <v>4611735.8000000007</v>
          </cell>
        </row>
        <row r="1068">
          <cell r="C1068">
            <v>26486250</v>
          </cell>
        </row>
        <row r="1069">
          <cell r="C1069">
            <v>17292704.800000001</v>
          </cell>
        </row>
        <row r="1070">
          <cell r="C1070">
            <v>2709840</v>
          </cell>
        </row>
        <row r="1071">
          <cell r="C1071">
            <v>1649590.0000000002</v>
          </cell>
        </row>
        <row r="1072">
          <cell r="C1072">
            <v>9383354.4000000004</v>
          </cell>
        </row>
        <row r="1073">
          <cell r="C1073">
            <v>9447005</v>
          </cell>
        </row>
        <row r="1074">
          <cell r="C1074">
            <v>22890175.25</v>
          </cell>
        </row>
        <row r="1076">
          <cell r="C1076">
            <v>12109060</v>
          </cell>
        </row>
        <row r="1077">
          <cell r="C1077">
            <v>2894600</v>
          </cell>
        </row>
        <row r="1078">
          <cell r="C1078">
            <v>2888319.9999999995</v>
          </cell>
        </row>
        <row r="1080">
          <cell r="C1080">
            <v>14529213.300000001</v>
          </cell>
        </row>
        <row r="1081">
          <cell r="C1081">
            <v>7053563.2999999998</v>
          </cell>
        </row>
        <row r="1083">
          <cell r="C1083">
            <v>6928450</v>
          </cell>
        </row>
        <row r="1084">
          <cell r="C1084">
            <v>3460300</v>
          </cell>
        </row>
        <row r="1086">
          <cell r="C1086">
            <v>2861754.8200000003</v>
          </cell>
        </row>
        <row r="1088">
          <cell r="C1088">
            <v>22144671.899999999</v>
          </cell>
        </row>
        <row r="1089">
          <cell r="C1089">
            <v>10808460</v>
          </cell>
        </row>
        <row r="1090">
          <cell r="C1090">
            <v>4762574.4000000004</v>
          </cell>
        </row>
        <row r="1091">
          <cell r="C1091">
            <v>1756847.5</v>
          </cell>
        </row>
        <row r="1092">
          <cell r="C1092">
            <v>3227030</v>
          </cell>
        </row>
        <row r="1094">
          <cell r="C1094">
            <v>169003743.23999998</v>
          </cell>
        </row>
        <row r="1095">
          <cell r="C1095">
            <v>132551582.13999999</v>
          </cell>
        </row>
        <row r="1097">
          <cell r="C1097">
            <v>11809929.600000001</v>
          </cell>
        </row>
        <row r="1098">
          <cell r="C1098">
            <v>6345129.6000000006</v>
          </cell>
        </row>
        <row r="1100">
          <cell r="C1100">
            <v>75239405.399999991</v>
          </cell>
        </row>
        <row r="1101">
          <cell r="C1101">
            <v>26188015</v>
          </cell>
        </row>
        <row r="1102">
          <cell r="C1102">
            <v>4711233</v>
          </cell>
        </row>
        <row r="1103">
          <cell r="C1103">
            <v>6062135.2999999998</v>
          </cell>
        </row>
        <row r="1104">
          <cell r="C1104">
            <v>5847160</v>
          </cell>
        </row>
        <row r="1105">
          <cell r="C1105">
            <v>4696509.4000000004</v>
          </cell>
        </row>
        <row r="1106">
          <cell r="C1106">
            <v>4777584.9000000004</v>
          </cell>
        </row>
        <row r="1107">
          <cell r="C1107">
            <v>7978855.5</v>
          </cell>
        </row>
        <row r="1108">
          <cell r="C1108">
            <v>5912135.2999999998</v>
          </cell>
        </row>
        <row r="1109">
          <cell r="C1109">
            <v>4745032.5</v>
          </cell>
        </row>
        <row r="1111">
          <cell r="C1111">
            <v>10161897.9</v>
          </cell>
        </row>
        <row r="1112">
          <cell r="C1112">
            <v>3545435</v>
          </cell>
        </row>
        <row r="1114">
          <cell r="C1114">
            <v>5422154.4000000004</v>
          </cell>
        </row>
        <row r="1116">
          <cell r="C1116">
            <v>14901789.9</v>
          </cell>
        </row>
        <row r="1117">
          <cell r="C1117">
            <v>5686490.5999999996</v>
          </cell>
        </row>
        <row r="1118">
          <cell r="C1118">
            <v>7054568.7000000011</v>
          </cell>
        </row>
        <row r="1120">
          <cell r="C1120">
            <v>19679524.100000001</v>
          </cell>
        </row>
        <row r="1121">
          <cell r="C1121">
            <v>5949324.6000000006</v>
          </cell>
        </row>
        <row r="1122">
          <cell r="C1122">
            <v>3487500</v>
          </cell>
        </row>
        <row r="1123">
          <cell r="C1123">
            <v>3800520</v>
          </cell>
        </row>
        <row r="1125">
          <cell r="C1125">
            <v>5763477.0999999996</v>
          </cell>
        </row>
        <row r="1127">
          <cell r="C1127">
            <v>5769813.5</v>
          </cell>
        </row>
        <row r="1129">
          <cell r="C1129">
            <v>13289576.699999999</v>
          </cell>
        </row>
        <row r="1130">
          <cell r="C1130">
            <v>11227856.699999999</v>
          </cell>
        </row>
        <row r="1132">
          <cell r="C1132">
            <v>10901578.800000001</v>
          </cell>
        </row>
        <row r="1133">
          <cell r="C1133">
            <v>4156056.4</v>
          </cell>
        </row>
        <row r="1134">
          <cell r="C1134">
            <v>2495862.4</v>
          </cell>
        </row>
        <row r="1136">
          <cell r="C1136">
            <v>8951869.5999999996</v>
          </cell>
        </row>
        <row r="1137">
          <cell r="C1137">
            <v>4460164</v>
          </cell>
        </row>
        <row r="1139">
          <cell r="C1139">
            <v>4193680.5</v>
          </cell>
        </row>
        <row r="1140">
          <cell r="C1140">
            <v>1995794.3</v>
          </cell>
        </row>
        <row r="1142">
          <cell r="C1142">
            <v>6590607.0999999996</v>
          </cell>
        </row>
        <row r="1143">
          <cell r="C1143">
            <v>2017545.4</v>
          </cell>
        </row>
        <row r="1145">
          <cell r="C1145">
            <v>26390865.300000001</v>
          </cell>
        </row>
        <row r="1146">
          <cell r="C1146">
            <v>3974400</v>
          </cell>
        </row>
        <row r="1147">
          <cell r="C1147">
            <v>3647405.7</v>
          </cell>
        </row>
        <row r="1148">
          <cell r="C1148">
            <v>7814587.5</v>
          </cell>
        </row>
        <row r="1149">
          <cell r="C1149">
            <v>6408018.4000000004</v>
          </cell>
        </row>
        <row r="1151">
          <cell r="C1151">
            <v>21388368.799999997</v>
          </cell>
        </row>
        <row r="1152">
          <cell r="C1152">
            <v>6476404</v>
          </cell>
        </row>
        <row r="1153">
          <cell r="C1153">
            <v>2235596</v>
          </cell>
        </row>
        <row r="1154">
          <cell r="C1154">
            <v>6476404</v>
          </cell>
        </row>
        <row r="1155">
          <cell r="C1155">
            <v>3099982.4</v>
          </cell>
        </row>
        <row r="1157">
          <cell r="C1157">
            <v>16604409.1</v>
          </cell>
        </row>
        <row r="1158">
          <cell r="C1158">
            <v>3170704.6</v>
          </cell>
        </row>
        <row r="1159">
          <cell r="C1159">
            <v>6738196.0999999996</v>
          </cell>
        </row>
        <row r="1161">
          <cell r="C1161">
            <v>13230574.600000001</v>
          </cell>
        </row>
        <row r="1163">
          <cell r="C1163">
            <v>7375667.7999999998</v>
          </cell>
        </row>
        <row r="1164">
          <cell r="C1164">
            <v>1609970.7999999998</v>
          </cell>
        </row>
        <row r="1166">
          <cell r="C1166">
            <v>16667360</v>
          </cell>
        </row>
        <row r="1167">
          <cell r="C1167">
            <v>7717168</v>
          </cell>
        </row>
        <row r="1170">
          <cell r="C1170">
            <v>5500000</v>
          </cell>
        </row>
        <row r="1171">
          <cell r="C1171">
            <v>57982129.5</v>
          </cell>
        </row>
        <row r="1172">
          <cell r="C1172">
            <v>57166200</v>
          </cell>
        </row>
        <row r="1173">
          <cell r="C1173">
            <v>9133505.6999999993</v>
          </cell>
        </row>
        <row r="1174">
          <cell r="C1174">
            <v>4820460.3999999994</v>
          </cell>
        </row>
        <row r="1175">
          <cell r="C1175">
            <v>4581314.2</v>
          </cell>
        </row>
        <row r="1176">
          <cell r="C1176">
            <v>5898453.2000000002</v>
          </cell>
        </row>
        <row r="1177">
          <cell r="C1177">
            <v>6452038.1000000006</v>
          </cell>
        </row>
        <row r="1178">
          <cell r="C1178">
            <v>10401581.6</v>
          </cell>
        </row>
        <row r="1179">
          <cell r="C1179">
            <v>7711347.9000000004</v>
          </cell>
        </row>
        <row r="1180">
          <cell r="C1180">
            <v>6361918</v>
          </cell>
        </row>
        <row r="1181">
          <cell r="C1181">
            <v>27177879.800000001</v>
          </cell>
        </row>
        <row r="1182">
          <cell r="C1182">
            <v>4318661.1999999993</v>
          </cell>
        </row>
        <row r="1183">
          <cell r="C1183">
            <v>20313078.600000001</v>
          </cell>
        </row>
        <row r="1184">
          <cell r="C1184">
            <v>11060991.700000001</v>
          </cell>
        </row>
        <row r="1185">
          <cell r="C1185">
            <v>8342818.4999999991</v>
          </cell>
        </row>
        <row r="1186">
          <cell r="C1186">
            <v>2797957.5999999996</v>
          </cell>
        </row>
        <row r="1187">
          <cell r="C1187">
            <v>3613571.1</v>
          </cell>
        </row>
        <row r="1189">
          <cell r="C1189">
            <v>24256925.800000001</v>
          </cell>
        </row>
        <row r="1190">
          <cell r="C1190">
            <v>10539593.199999999</v>
          </cell>
        </row>
        <row r="1191">
          <cell r="C1191">
            <v>10542970</v>
          </cell>
        </row>
        <row r="1193">
          <cell r="C1193">
            <v>21410585.5</v>
          </cell>
        </row>
        <row r="1194">
          <cell r="C1194">
            <v>5873198.0999999996</v>
          </cell>
        </row>
        <row r="1195">
          <cell r="C1195">
            <v>6655159</v>
          </cell>
        </row>
        <row r="1196">
          <cell r="C1196">
            <v>3918245</v>
          </cell>
        </row>
        <row r="1198">
          <cell r="C1198">
            <v>9109707.8000000007</v>
          </cell>
        </row>
        <row r="1199">
          <cell r="C1199">
            <v>6168500.2000000002</v>
          </cell>
        </row>
        <row r="1201">
          <cell r="C1201">
            <v>9952612.8000000007</v>
          </cell>
        </row>
        <row r="1202">
          <cell r="C1202">
            <v>4976306.4000000004</v>
          </cell>
        </row>
        <row r="1204">
          <cell r="C1204">
            <v>27952594.600000001</v>
          </cell>
        </row>
        <row r="1205">
          <cell r="C1205">
            <v>11577915.5</v>
          </cell>
        </row>
        <row r="1206">
          <cell r="C1206">
            <v>6728427.5</v>
          </cell>
        </row>
        <row r="1207">
          <cell r="C1207">
            <v>7757750</v>
          </cell>
        </row>
        <row r="1209">
          <cell r="C1209">
            <v>38471722.899999999</v>
          </cell>
        </row>
        <row r="1210">
          <cell r="C1210">
            <v>9582638.2599999998</v>
          </cell>
        </row>
        <row r="1211">
          <cell r="C1211">
            <v>9585053.1400000006</v>
          </cell>
        </row>
        <row r="1212">
          <cell r="C1212">
            <v>9675208.6600000001</v>
          </cell>
        </row>
        <row r="1216">
          <cell r="C1216">
            <v>11450000</v>
          </cell>
        </row>
        <row r="1222">
          <cell r="C1222">
            <v>5500000</v>
          </cell>
        </row>
        <row r="1223">
          <cell r="C1223">
            <v>25831949.5</v>
          </cell>
        </row>
        <row r="1224">
          <cell r="C1224">
            <v>25639624.5</v>
          </cell>
        </row>
        <row r="1225">
          <cell r="C1225">
            <v>12288043.800000001</v>
          </cell>
        </row>
        <row r="1226">
          <cell r="C1226">
            <v>5526654.4200000009</v>
          </cell>
        </row>
        <row r="1227">
          <cell r="C1227">
            <v>23564951.559999999</v>
          </cell>
        </row>
        <row r="1228">
          <cell r="C1228">
            <v>4306361.7600000007</v>
          </cell>
        </row>
        <row r="1229">
          <cell r="C1229">
            <v>1037469.6</v>
          </cell>
        </row>
        <row r="1230">
          <cell r="C1230">
            <v>2710910</v>
          </cell>
        </row>
        <row r="1231">
          <cell r="C1231">
            <v>3489041.4</v>
          </cell>
        </row>
        <row r="1233">
          <cell r="C1233">
            <v>6850872</v>
          </cell>
        </row>
        <row r="1234">
          <cell r="C1234">
            <v>5241674.92</v>
          </cell>
        </row>
        <row r="1235">
          <cell r="C1235">
            <v>2353126.4000000004</v>
          </cell>
        </row>
        <row r="1236">
          <cell r="C1236">
            <v>4664680.78</v>
          </cell>
        </row>
        <row r="1237">
          <cell r="C1237">
            <v>5199142.2</v>
          </cell>
        </row>
        <row r="1239">
          <cell r="C1239">
            <v>4674641.5999999996</v>
          </cell>
        </row>
        <row r="1240">
          <cell r="C1240">
            <v>2320002.4</v>
          </cell>
        </row>
        <row r="1242">
          <cell r="C1242">
            <v>6211545.7400000002</v>
          </cell>
        </row>
        <row r="1243">
          <cell r="C1243">
            <v>1121086.6000000001</v>
          </cell>
        </row>
        <row r="1245">
          <cell r="C1245">
            <v>5593448.2000000002</v>
          </cell>
        </row>
        <row r="1248">
          <cell r="C1248">
            <v>1842328.5</v>
          </cell>
        </row>
        <row r="1249">
          <cell r="C1249">
            <v>4071161.5999999996</v>
          </cell>
        </row>
        <row r="1251">
          <cell r="C1251">
            <v>18978037.199999999</v>
          </cell>
        </row>
        <row r="1252">
          <cell r="C1252">
            <v>6355814</v>
          </cell>
        </row>
        <row r="1253">
          <cell r="C1253">
            <v>6311835.2000000002</v>
          </cell>
        </row>
        <row r="1255">
          <cell r="C1255">
            <v>10506514</v>
          </cell>
        </row>
        <row r="1256">
          <cell r="C1256">
            <v>5253257</v>
          </cell>
        </row>
        <row r="1258">
          <cell r="C1258">
            <v>789163491.61000001</v>
          </cell>
        </row>
        <row r="1259">
          <cell r="C1259">
            <v>5086325</v>
          </cell>
        </row>
        <row r="1260">
          <cell r="C1260">
            <v>3822541.8</v>
          </cell>
        </row>
        <row r="1261">
          <cell r="C1261">
            <v>5332000</v>
          </cell>
        </row>
        <row r="1262">
          <cell r="C1262">
            <v>5401750</v>
          </cell>
        </row>
        <row r="1263">
          <cell r="C1263">
            <v>2818675</v>
          </cell>
        </row>
        <row r="1264">
          <cell r="C1264">
            <v>1898750</v>
          </cell>
        </row>
        <row r="1265">
          <cell r="C1265">
            <v>4402000</v>
          </cell>
        </row>
        <row r="1266">
          <cell r="C1266">
            <v>4439200</v>
          </cell>
        </row>
        <row r="1267">
          <cell r="C1267">
            <v>3026087.5</v>
          </cell>
        </row>
        <row r="1268">
          <cell r="C1268">
            <v>4324500</v>
          </cell>
        </row>
        <row r="1269">
          <cell r="C1269">
            <v>4207257.6000000006</v>
          </cell>
        </row>
        <row r="1270">
          <cell r="C1270">
            <v>7061018.3999999994</v>
          </cell>
        </row>
        <row r="1271">
          <cell r="C1271">
            <v>4708900</v>
          </cell>
        </row>
        <row r="1272">
          <cell r="C1272">
            <v>4696500</v>
          </cell>
        </row>
        <row r="1273">
          <cell r="C1273">
            <v>29092308</v>
          </cell>
        </row>
        <row r="1274">
          <cell r="C1274">
            <v>3082950</v>
          </cell>
        </row>
        <row r="1275">
          <cell r="C1275">
            <v>3828500</v>
          </cell>
        </row>
        <row r="1277">
          <cell r="C1277">
            <v>6003925</v>
          </cell>
        </row>
        <row r="1278">
          <cell r="C1278">
            <v>9300096</v>
          </cell>
        </row>
        <row r="1279">
          <cell r="C1279">
            <v>6840936</v>
          </cell>
        </row>
        <row r="1280">
          <cell r="C1280">
            <v>4560624</v>
          </cell>
        </row>
        <row r="1281">
          <cell r="C1281">
            <v>4560624</v>
          </cell>
        </row>
        <row r="1282">
          <cell r="C1282">
            <v>4560624</v>
          </cell>
        </row>
        <row r="1283">
          <cell r="C1283">
            <v>4453925</v>
          </cell>
        </row>
        <row r="1284">
          <cell r="C1284">
            <v>75760475</v>
          </cell>
        </row>
        <row r="1285">
          <cell r="C1285">
            <v>8621875</v>
          </cell>
        </row>
        <row r="1286">
          <cell r="C1286">
            <v>2424384</v>
          </cell>
        </row>
        <row r="1287">
          <cell r="C1287">
            <v>7440000</v>
          </cell>
        </row>
        <row r="1288">
          <cell r="C1288">
            <v>6511550</v>
          </cell>
        </row>
        <row r="1289">
          <cell r="C1289">
            <v>3117420</v>
          </cell>
        </row>
        <row r="1290">
          <cell r="C1290">
            <v>7153250</v>
          </cell>
        </row>
        <row r="1291">
          <cell r="C1291">
            <v>2198836.8000000003</v>
          </cell>
        </row>
        <row r="1292">
          <cell r="C1292">
            <v>2218708.8000000003</v>
          </cell>
        </row>
        <row r="1293">
          <cell r="C1293">
            <v>4305765.6000000006</v>
          </cell>
        </row>
        <row r="1294">
          <cell r="C1294">
            <v>9203125</v>
          </cell>
        </row>
        <row r="1295">
          <cell r="C1295">
            <v>3461925</v>
          </cell>
        </row>
        <row r="1296">
          <cell r="C1296">
            <v>4316695.2</v>
          </cell>
        </row>
        <row r="1297">
          <cell r="C1297">
            <v>2200327.1999999997</v>
          </cell>
        </row>
        <row r="1298">
          <cell r="C1298">
            <v>3412519.1999999997</v>
          </cell>
        </row>
        <row r="1299">
          <cell r="C1299">
            <v>4453925</v>
          </cell>
        </row>
        <row r="1301">
          <cell r="C1301">
            <v>3720000</v>
          </cell>
        </row>
        <row r="1302">
          <cell r="C1302">
            <v>3937000</v>
          </cell>
        </row>
        <row r="1303">
          <cell r="C1303">
            <v>18118955</v>
          </cell>
        </row>
        <row r="1304">
          <cell r="C1304">
            <v>11191000</v>
          </cell>
        </row>
        <row r="1305">
          <cell r="C1305">
            <v>2131250</v>
          </cell>
        </row>
        <row r="1306">
          <cell r="C1306">
            <v>4419825</v>
          </cell>
        </row>
        <row r="1307">
          <cell r="C1307">
            <v>4461675</v>
          </cell>
        </row>
        <row r="1308">
          <cell r="C1308">
            <v>7680250</v>
          </cell>
        </row>
        <row r="1309">
          <cell r="C1309">
            <v>6675152.5</v>
          </cell>
        </row>
        <row r="1310">
          <cell r="C1310">
            <v>1891000</v>
          </cell>
        </row>
        <row r="1311">
          <cell r="C1311">
            <v>3745872</v>
          </cell>
        </row>
        <row r="1312">
          <cell r="C1312">
            <v>4704696</v>
          </cell>
        </row>
        <row r="1313">
          <cell r="C1313">
            <v>3810456</v>
          </cell>
        </row>
        <row r="1314">
          <cell r="C1314">
            <v>2434320</v>
          </cell>
        </row>
        <row r="1315">
          <cell r="C1315">
            <v>4734504</v>
          </cell>
        </row>
        <row r="1316">
          <cell r="C1316">
            <v>4739472</v>
          </cell>
        </row>
        <row r="1317">
          <cell r="C1317">
            <v>4704696</v>
          </cell>
        </row>
        <row r="1318">
          <cell r="C1318">
            <v>3941114.4</v>
          </cell>
        </row>
        <row r="1319">
          <cell r="C1319">
            <v>8779975</v>
          </cell>
        </row>
        <row r="1320">
          <cell r="C1320">
            <v>3858435.5999999996</v>
          </cell>
        </row>
        <row r="1321">
          <cell r="C1321">
            <v>13331214.250000002</v>
          </cell>
        </row>
        <row r="1322">
          <cell r="C1322">
            <v>4660442.2</v>
          </cell>
        </row>
        <row r="1323">
          <cell r="C1323">
            <v>913265.2</v>
          </cell>
        </row>
        <row r="1324">
          <cell r="C1324">
            <v>4249627.2</v>
          </cell>
        </row>
        <row r="1325">
          <cell r="C1325">
            <v>7223000</v>
          </cell>
        </row>
        <row r="1326">
          <cell r="C1326">
            <v>4696500</v>
          </cell>
        </row>
        <row r="1327">
          <cell r="C1327">
            <v>8385500</v>
          </cell>
        </row>
        <row r="1328">
          <cell r="C1328">
            <v>6648725</v>
          </cell>
        </row>
        <row r="1329">
          <cell r="C1329">
            <v>6792875</v>
          </cell>
        </row>
        <row r="1330">
          <cell r="C1330">
            <v>8432000</v>
          </cell>
        </row>
        <row r="1331">
          <cell r="C1331">
            <v>3100032</v>
          </cell>
        </row>
        <row r="1332">
          <cell r="C1332">
            <v>3422952</v>
          </cell>
        </row>
        <row r="1333">
          <cell r="C1333">
            <v>15566066.949999999</v>
          </cell>
        </row>
        <row r="1334">
          <cell r="C1334">
            <v>15472954.25</v>
          </cell>
        </row>
        <row r="1335">
          <cell r="C1335">
            <v>18672499.130000003</v>
          </cell>
        </row>
        <row r="1336">
          <cell r="C1336">
            <v>41521171.5</v>
          </cell>
        </row>
        <row r="1337">
          <cell r="C1337">
            <v>2185920</v>
          </cell>
        </row>
        <row r="1338">
          <cell r="C1338">
            <v>4769280</v>
          </cell>
        </row>
        <row r="1339">
          <cell r="C1339">
            <v>4769280</v>
          </cell>
        </row>
        <row r="1340">
          <cell r="C1340">
            <v>5347500</v>
          </cell>
        </row>
        <row r="1341">
          <cell r="C1341">
            <v>5407668</v>
          </cell>
        </row>
        <row r="1342">
          <cell r="C1342">
            <v>4250620.8</v>
          </cell>
        </row>
        <row r="1343">
          <cell r="C1343">
            <v>22699796.75</v>
          </cell>
        </row>
        <row r="1344">
          <cell r="C1344">
            <v>3359625</v>
          </cell>
        </row>
        <row r="1345">
          <cell r="C1345">
            <v>4448500</v>
          </cell>
        </row>
        <row r="1346">
          <cell r="C1346">
            <v>3952500</v>
          </cell>
        </row>
        <row r="1347">
          <cell r="C1347">
            <v>3836250</v>
          </cell>
        </row>
        <row r="1348">
          <cell r="C1348">
            <v>3696192</v>
          </cell>
        </row>
        <row r="1349">
          <cell r="C1349">
            <v>6631675</v>
          </cell>
        </row>
        <row r="1350">
          <cell r="C1350">
            <v>66112813.200000003</v>
          </cell>
        </row>
        <row r="1351">
          <cell r="C1351">
            <v>6743275</v>
          </cell>
        </row>
        <row r="1352">
          <cell r="C1352">
            <v>4967750</v>
          </cell>
        </row>
        <row r="1353">
          <cell r="C1353">
            <v>2250600</v>
          </cell>
        </row>
        <row r="1354">
          <cell r="C1354">
            <v>4307752.8</v>
          </cell>
        </row>
        <row r="1355">
          <cell r="C1355">
            <v>5125850</v>
          </cell>
        </row>
        <row r="1356">
          <cell r="C1356">
            <v>4499020.8</v>
          </cell>
        </row>
        <row r="1357">
          <cell r="C1357">
            <v>4448347.2</v>
          </cell>
        </row>
        <row r="1358">
          <cell r="C1358">
            <v>26719774.979999997</v>
          </cell>
        </row>
        <row r="1359">
          <cell r="C1359">
            <v>4279932</v>
          </cell>
        </row>
        <row r="1360">
          <cell r="C1360">
            <v>4485607.2</v>
          </cell>
        </row>
        <row r="1361">
          <cell r="C1361">
            <v>3118413.6</v>
          </cell>
        </row>
        <row r="1363">
          <cell r="C1363">
            <v>18998674</v>
          </cell>
        </row>
        <row r="1364">
          <cell r="C1364">
            <v>4738539.8</v>
          </cell>
        </row>
        <row r="1365">
          <cell r="C1365">
            <v>4748505.8</v>
          </cell>
        </row>
        <row r="1366">
          <cell r="C1366">
            <v>4764285.3</v>
          </cell>
        </row>
        <row r="1368">
          <cell r="C1368">
            <v>5527081.0999999996</v>
          </cell>
        </row>
        <row r="1370">
          <cell r="C1370">
            <v>8808440</v>
          </cell>
        </row>
        <row r="1371">
          <cell r="C1371">
            <v>1761844.9999999998</v>
          </cell>
        </row>
        <row r="1372">
          <cell r="C1372">
            <v>1779900</v>
          </cell>
        </row>
        <row r="1373">
          <cell r="C1373">
            <v>1758705.0000000002</v>
          </cell>
        </row>
        <row r="1374">
          <cell r="C1374">
            <v>1758705.0000000002</v>
          </cell>
        </row>
        <row r="1376">
          <cell r="C1376">
            <v>17928700</v>
          </cell>
        </row>
        <row r="1377">
          <cell r="C1377">
            <v>3940900</v>
          </cell>
        </row>
        <row r="1378">
          <cell r="C1378">
            <v>1612577.5000000002</v>
          </cell>
        </row>
        <row r="1379">
          <cell r="C1379">
            <v>2027057.4999999998</v>
          </cell>
        </row>
        <row r="1380">
          <cell r="C1380">
            <v>5174082.5</v>
          </cell>
        </row>
        <row r="1382">
          <cell r="C1382">
            <v>5425000</v>
          </cell>
        </row>
        <row r="1383">
          <cell r="C1383">
            <v>2712500</v>
          </cell>
        </row>
        <row r="1385">
          <cell r="C1385">
            <v>14930825.690000001</v>
          </cell>
        </row>
        <row r="1386">
          <cell r="C1386">
            <v>3015252.85</v>
          </cell>
        </row>
        <row r="1387">
          <cell r="C1387">
            <v>3520646.44</v>
          </cell>
        </row>
        <row r="1390">
          <cell r="C1390">
            <v>6848691.25</v>
          </cell>
        </row>
        <row r="1391">
          <cell r="C1391">
            <v>6819057.5</v>
          </cell>
        </row>
        <row r="1392">
          <cell r="C1392">
            <v>6867250</v>
          </cell>
        </row>
        <row r="1393">
          <cell r="C1393">
            <v>8043072.6000000006</v>
          </cell>
        </row>
        <row r="1396">
          <cell r="C1396">
            <v>5375324</v>
          </cell>
        </row>
        <row r="1397">
          <cell r="C1397">
            <v>8006818.5</v>
          </cell>
        </row>
        <row r="1398">
          <cell r="C1398">
            <v>4868768</v>
          </cell>
        </row>
        <row r="1399">
          <cell r="C1399">
            <v>7949270</v>
          </cell>
        </row>
        <row r="1400">
          <cell r="C1400">
            <v>8147325.25</v>
          </cell>
        </row>
        <row r="1402">
          <cell r="C1402">
            <v>3698636.04</v>
          </cell>
        </row>
        <row r="1405">
          <cell r="C1405">
            <v>4313464.0999999996</v>
          </cell>
        </row>
        <row r="1406">
          <cell r="C1406">
            <v>4284895.0999999996</v>
          </cell>
        </row>
        <row r="1407">
          <cell r="C1407">
            <v>4314416.4000000004</v>
          </cell>
        </row>
        <row r="1408">
          <cell r="C1408">
            <v>4385838.9000000004</v>
          </cell>
        </row>
        <row r="1409">
          <cell r="C1409">
            <v>5840001</v>
          </cell>
        </row>
        <row r="1410">
          <cell r="C1410">
            <v>5935150.5999999996</v>
          </cell>
        </row>
        <row r="1411">
          <cell r="C1411">
            <v>2092700.5</v>
          </cell>
        </row>
        <row r="1412">
          <cell r="C1412">
            <v>4377268.1999999993</v>
          </cell>
        </row>
        <row r="1414">
          <cell r="C1414">
            <v>3292598.5</v>
          </cell>
        </row>
        <row r="1416">
          <cell r="C1416">
            <v>5413845.5</v>
          </cell>
        </row>
        <row r="1417">
          <cell r="C1417">
            <v>2605088.5</v>
          </cell>
        </row>
        <row r="1419">
          <cell r="C1419">
            <v>12974483.358000001</v>
          </cell>
        </row>
        <row r="1420">
          <cell r="C1420">
            <v>6487241.6790000005</v>
          </cell>
        </row>
        <row r="1422">
          <cell r="C1422">
            <v>592550</v>
          </cell>
        </row>
        <row r="1424">
          <cell r="C1424">
            <v>9610000</v>
          </cell>
        </row>
        <row r="1425">
          <cell r="C1425">
            <v>4805000</v>
          </cell>
        </row>
        <row r="1427">
          <cell r="C1427">
            <v>2608200</v>
          </cell>
        </row>
        <row r="1429">
          <cell r="C1429">
            <v>9304912.8000000007</v>
          </cell>
        </row>
        <row r="1431">
          <cell r="C1431">
            <v>192391727.99999997</v>
          </cell>
        </row>
        <row r="1432">
          <cell r="C1432">
            <v>38962122.5</v>
          </cell>
        </row>
        <row r="1433">
          <cell r="C1433">
            <v>7788600</v>
          </cell>
        </row>
        <row r="1434">
          <cell r="C1434">
            <v>28663325</v>
          </cell>
        </row>
        <row r="1435">
          <cell r="C1435">
            <v>16419142.5</v>
          </cell>
        </row>
        <row r="1436">
          <cell r="C1436">
            <v>12782662.5</v>
          </cell>
        </row>
        <row r="1437">
          <cell r="C1437">
            <v>6356550</v>
          </cell>
        </row>
        <row r="1438">
          <cell r="C1438">
            <v>6356550</v>
          </cell>
        </row>
        <row r="1439">
          <cell r="C1439">
            <v>3875000</v>
          </cell>
        </row>
        <row r="1440">
          <cell r="C1440">
            <v>3875000</v>
          </cell>
        </row>
        <row r="1441">
          <cell r="C1441">
            <v>12439295.199999999</v>
          </cell>
        </row>
        <row r="1442">
          <cell r="C1442">
            <v>15469936.600000001</v>
          </cell>
        </row>
        <row r="1443">
          <cell r="C1443">
            <v>7248250</v>
          </cell>
        </row>
        <row r="1444">
          <cell r="C1444">
            <v>16399072.5</v>
          </cell>
        </row>
        <row r="1445">
          <cell r="C1445">
            <v>7452000</v>
          </cell>
        </row>
        <row r="1447">
          <cell r="C1447">
            <v>5022000</v>
          </cell>
        </row>
        <row r="1449">
          <cell r="C1449">
            <v>5941813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</sheetPr>
  <dimension ref="A1:GY1545"/>
  <sheetViews>
    <sheetView tabSelected="1" view="pageBreakPreview" topLeftCell="A1534" zoomScale="70" zoomScaleNormal="80" zoomScaleSheetLayoutView="70" zoomScalePageLayoutView="70" workbookViewId="0">
      <selection activeCell="N10" sqref="N10"/>
    </sheetView>
  </sheetViews>
  <sheetFormatPr defaultColWidth="8.85546875" defaultRowHeight="15.75" x14ac:dyDescent="0.25"/>
  <cols>
    <col min="1" max="1" width="6.5703125" style="24" customWidth="1"/>
    <col min="2" max="2" width="54.7109375" style="37" customWidth="1"/>
    <col min="3" max="3" width="10.28515625" style="1" customWidth="1"/>
    <col min="4" max="4" width="6.7109375" style="211" customWidth="1"/>
    <col min="5" max="5" width="16.140625" style="1" customWidth="1"/>
    <col min="6" max="7" width="6.7109375" style="212" customWidth="1"/>
    <col min="8" max="8" width="15.28515625" style="7" customWidth="1"/>
    <col min="9" max="9" width="13.7109375" style="228" customWidth="1"/>
    <col min="10" max="10" width="15.7109375" style="228" customWidth="1"/>
    <col min="11" max="11" width="19.85546875" style="6" customWidth="1"/>
    <col min="12" max="12" width="10.42578125" style="8" customWidth="1"/>
    <col min="13" max="13" width="17.140625" style="8" customWidth="1"/>
    <col min="14" max="14" width="19.140625" style="8" customWidth="1"/>
    <col min="15" max="15" width="20.7109375" style="221" customWidth="1"/>
    <col min="16" max="16" width="14.85546875" style="218" customWidth="1"/>
    <col min="17" max="17" width="12.28515625" style="11" customWidth="1"/>
    <col min="18" max="18" width="12.28515625" style="24" customWidth="1"/>
    <col min="19" max="19" width="17.28515625" style="14" customWidth="1"/>
    <col min="20" max="20" width="18.140625" style="14" customWidth="1"/>
    <col min="21" max="21" width="17.7109375" style="14" customWidth="1"/>
    <col min="22" max="22" width="17.28515625" style="2" bestFit="1" customWidth="1"/>
    <col min="23" max="23" width="15.42578125" style="2" bestFit="1" customWidth="1"/>
    <col min="24" max="16384" width="8.85546875" style="2"/>
  </cols>
  <sheetData>
    <row r="1" spans="1:24" ht="15.75" customHeight="1" x14ac:dyDescent="0.25">
      <c r="D1" s="1"/>
      <c r="F1" s="3"/>
      <c r="G1" s="3"/>
      <c r="I1" s="257"/>
      <c r="J1" s="257"/>
      <c r="O1" s="284" t="s">
        <v>2729</v>
      </c>
      <c r="P1" s="284"/>
      <c r="Q1" s="284"/>
      <c r="R1" s="284"/>
    </row>
    <row r="2" spans="1:24" ht="25.5" customHeight="1" x14ac:dyDescent="0.25">
      <c r="D2" s="1"/>
      <c r="F2" s="3"/>
      <c r="G2" s="3"/>
      <c r="I2" s="257"/>
      <c r="J2" s="282"/>
      <c r="K2" s="283"/>
      <c r="L2" s="283"/>
      <c r="M2" s="283"/>
      <c r="N2" s="271"/>
      <c r="O2" s="284"/>
      <c r="P2" s="284"/>
      <c r="Q2" s="284"/>
      <c r="R2" s="284"/>
    </row>
    <row r="3" spans="1:24" ht="82.5" customHeight="1" x14ac:dyDescent="0.25">
      <c r="D3" s="1"/>
      <c r="F3" s="3"/>
      <c r="G3" s="3"/>
      <c r="I3" s="7"/>
      <c r="J3" s="283"/>
      <c r="K3" s="283"/>
      <c r="L3" s="283"/>
      <c r="M3" s="283"/>
      <c r="N3" s="271"/>
      <c r="O3" s="284"/>
      <c r="P3" s="284"/>
      <c r="Q3" s="284"/>
      <c r="R3" s="284"/>
    </row>
    <row r="4" spans="1:24" ht="33.75" customHeight="1" x14ac:dyDescent="0.25">
      <c r="A4" s="381" t="s">
        <v>1985</v>
      </c>
      <c r="B4" s="381"/>
      <c r="C4" s="381"/>
      <c r="D4" s="381"/>
      <c r="E4" s="381"/>
      <c r="F4" s="381"/>
      <c r="G4" s="381"/>
      <c r="H4" s="381"/>
      <c r="I4" s="381"/>
      <c r="J4" s="381"/>
      <c r="K4" s="381"/>
      <c r="L4" s="381"/>
      <c r="M4" s="381"/>
      <c r="N4" s="381"/>
      <c r="O4" s="381"/>
      <c r="P4" s="381"/>
      <c r="Q4" s="381"/>
      <c r="R4" s="381"/>
    </row>
    <row r="5" spans="1:24" ht="8.4499999999999993" customHeight="1" x14ac:dyDescent="0.25">
      <c r="A5" s="13"/>
      <c r="B5" s="46"/>
      <c r="C5" s="46"/>
      <c r="D5" s="46"/>
      <c r="E5" s="46"/>
      <c r="F5" s="4"/>
      <c r="G5" s="4"/>
      <c r="H5" s="9"/>
      <c r="I5" s="9"/>
      <c r="J5" s="9"/>
      <c r="K5" s="9"/>
      <c r="L5" s="9"/>
      <c r="M5" s="9"/>
      <c r="N5" s="9"/>
      <c r="O5" s="9"/>
      <c r="P5" s="9"/>
      <c r="Q5" s="9"/>
      <c r="R5" s="72"/>
    </row>
    <row r="6" spans="1:24" ht="40.15" customHeight="1" x14ac:dyDescent="0.25">
      <c r="A6" s="381" t="s">
        <v>0</v>
      </c>
      <c r="B6" s="381"/>
      <c r="C6" s="381"/>
      <c r="D6" s="381"/>
      <c r="E6" s="381"/>
      <c r="F6" s="381"/>
      <c r="G6" s="381"/>
      <c r="H6" s="381"/>
      <c r="I6" s="381"/>
      <c r="J6" s="381"/>
      <c r="K6" s="381"/>
      <c r="L6" s="381"/>
      <c r="M6" s="381"/>
      <c r="N6" s="381"/>
      <c r="O6" s="381"/>
      <c r="P6" s="381"/>
      <c r="Q6" s="381"/>
      <c r="R6" s="381"/>
    </row>
    <row r="7" spans="1:24" ht="9" customHeight="1" x14ac:dyDescent="0.25">
      <c r="A7" s="13"/>
      <c r="B7" s="163"/>
      <c r="C7" s="163"/>
      <c r="D7" s="163"/>
      <c r="E7" s="163"/>
      <c r="F7" s="5"/>
      <c r="G7" s="5"/>
      <c r="H7" s="10"/>
      <c r="I7" s="10"/>
      <c r="J7" s="10"/>
      <c r="K7" s="10"/>
      <c r="L7" s="10"/>
      <c r="M7" s="10"/>
      <c r="N7" s="10"/>
      <c r="O7" s="10"/>
      <c r="P7" s="10"/>
      <c r="Q7" s="10"/>
      <c r="R7" s="13"/>
    </row>
    <row r="8" spans="1:24" ht="33" customHeight="1" x14ac:dyDescent="0.25">
      <c r="A8" s="382" t="s">
        <v>10</v>
      </c>
      <c r="B8" s="383" t="s">
        <v>31</v>
      </c>
      <c r="C8" s="341" t="s">
        <v>11</v>
      </c>
      <c r="D8" s="341"/>
      <c r="E8" s="379" t="s">
        <v>12</v>
      </c>
      <c r="F8" s="390" t="s">
        <v>13</v>
      </c>
      <c r="G8" s="390" t="s">
        <v>14</v>
      </c>
      <c r="H8" s="395" t="s">
        <v>23</v>
      </c>
      <c r="I8" s="385" t="s">
        <v>25</v>
      </c>
      <c r="J8" s="385"/>
      <c r="K8" s="386" t="s">
        <v>15</v>
      </c>
      <c r="L8" s="386"/>
      <c r="M8" s="386"/>
      <c r="N8" s="386"/>
      <c r="O8" s="386"/>
      <c r="P8" s="387" t="s">
        <v>29</v>
      </c>
      <c r="Q8" s="387" t="s">
        <v>28</v>
      </c>
      <c r="R8" s="392" t="s">
        <v>16</v>
      </c>
    </row>
    <row r="9" spans="1:24" ht="15" customHeight="1" x14ac:dyDescent="0.25">
      <c r="A9" s="382"/>
      <c r="B9" s="383"/>
      <c r="C9" s="379" t="s">
        <v>17</v>
      </c>
      <c r="D9" s="379" t="s">
        <v>27</v>
      </c>
      <c r="E9" s="379"/>
      <c r="F9" s="390"/>
      <c r="G9" s="390"/>
      <c r="H9" s="395"/>
      <c r="I9" s="388" t="s">
        <v>8</v>
      </c>
      <c r="J9" s="388" t="s">
        <v>9</v>
      </c>
      <c r="K9" s="391" t="s">
        <v>24</v>
      </c>
      <c r="L9" s="386" t="s">
        <v>26</v>
      </c>
      <c r="M9" s="386"/>
      <c r="N9" s="386"/>
      <c r="O9" s="386"/>
      <c r="P9" s="387"/>
      <c r="Q9" s="387"/>
      <c r="R9" s="392"/>
    </row>
    <row r="10" spans="1:24" ht="201" customHeight="1" x14ac:dyDescent="0.25">
      <c r="A10" s="382"/>
      <c r="B10" s="383"/>
      <c r="C10" s="379"/>
      <c r="D10" s="379"/>
      <c r="E10" s="379"/>
      <c r="F10" s="390"/>
      <c r="G10" s="390"/>
      <c r="H10" s="395"/>
      <c r="I10" s="388"/>
      <c r="J10" s="388"/>
      <c r="K10" s="391"/>
      <c r="L10" s="25" t="s">
        <v>1</v>
      </c>
      <c r="M10" s="25" t="s">
        <v>2</v>
      </c>
      <c r="N10" s="25" t="s">
        <v>7</v>
      </c>
      <c r="O10" s="25" t="s">
        <v>18</v>
      </c>
      <c r="P10" s="387"/>
      <c r="Q10" s="387"/>
      <c r="R10" s="392"/>
    </row>
    <row r="11" spans="1:24" s="1" customFormat="1" ht="23.25" customHeight="1" x14ac:dyDescent="0.25">
      <c r="A11" s="382"/>
      <c r="B11" s="383"/>
      <c r="C11" s="379"/>
      <c r="D11" s="379"/>
      <c r="E11" s="379"/>
      <c r="F11" s="390"/>
      <c r="G11" s="390"/>
      <c r="H11" s="203" t="s">
        <v>32</v>
      </c>
      <c r="I11" s="203" t="s">
        <v>32</v>
      </c>
      <c r="J11" s="203" t="s">
        <v>32</v>
      </c>
      <c r="K11" s="26" t="s">
        <v>19</v>
      </c>
      <c r="L11" s="204" t="s">
        <v>19</v>
      </c>
      <c r="M11" s="204" t="s">
        <v>19</v>
      </c>
      <c r="N11" s="204" t="s">
        <v>19</v>
      </c>
      <c r="O11" s="26" t="s">
        <v>19</v>
      </c>
      <c r="P11" s="236" t="s">
        <v>33</v>
      </c>
      <c r="Q11" s="236" t="s">
        <v>33</v>
      </c>
      <c r="R11" s="392"/>
      <c r="S11" s="46"/>
      <c r="T11" s="46"/>
      <c r="U11" s="46"/>
    </row>
    <row r="12" spans="1:24" s="1" customFormat="1" ht="21" customHeight="1" x14ac:dyDescent="0.25">
      <c r="A12" s="62">
        <v>1</v>
      </c>
      <c r="B12" s="269">
        <v>2</v>
      </c>
      <c r="C12" s="269">
        <v>3</v>
      </c>
      <c r="D12" s="269">
        <v>4</v>
      </c>
      <c r="E12" s="269">
        <v>5</v>
      </c>
      <c r="F12" s="270">
        <v>6</v>
      </c>
      <c r="G12" s="270">
        <v>7</v>
      </c>
      <c r="H12" s="28">
        <v>8</v>
      </c>
      <c r="I12" s="28">
        <v>9</v>
      </c>
      <c r="J12" s="28">
        <v>10</v>
      </c>
      <c r="K12" s="29">
        <v>11</v>
      </c>
      <c r="L12" s="28">
        <v>12</v>
      </c>
      <c r="M12" s="28">
        <v>13</v>
      </c>
      <c r="N12" s="28">
        <v>14</v>
      </c>
      <c r="O12" s="29">
        <v>15</v>
      </c>
      <c r="P12" s="28">
        <v>16</v>
      </c>
      <c r="Q12" s="28">
        <v>17</v>
      </c>
      <c r="R12" s="62">
        <v>18</v>
      </c>
      <c r="S12" s="46"/>
      <c r="T12" s="46"/>
      <c r="U12" s="46"/>
    </row>
    <row r="13" spans="1:24" ht="40.15" customHeight="1" x14ac:dyDescent="0.25">
      <c r="A13" s="384" t="s">
        <v>30</v>
      </c>
      <c r="B13" s="384"/>
      <c r="C13" s="34" t="s">
        <v>21</v>
      </c>
      <c r="D13" s="34" t="s">
        <v>21</v>
      </c>
      <c r="E13" s="34" t="s">
        <v>21</v>
      </c>
      <c r="F13" s="30" t="s">
        <v>21</v>
      </c>
      <c r="G13" s="30" t="s">
        <v>21</v>
      </c>
      <c r="H13" s="35">
        <f>H15+H29+H102+H117+H120+H127+H135+H140+H153+H159+H195+H201+H214+H223+H227+H247+H250+H257+H270+H311+H318+H322+H332+H338+H345+H365+H369+H372+H375+H379+H383+H392+H403+H413+H424+H428+H431+H450+H459+H477+H480+H488+H497+H574+H579+H589+H607+H611+H614+H618+H624+H651+H658+H664+H669+H679+H762+H771+H775+H782+H787+H793+H798+H805+H809+H813+H1287+H1293+H1299+H1309+H1312+H1324+H1330+H1337+H1342+H1345+H1350+H1356+H1361+H1368+H1377+H1395+H1403+H1425+H1429+H1436+H1440+H1449+H1453+H1456+H1463+H1469+H1473+H1476+H1479+H1482+H1531+H1537+H1541</f>
        <v>2520776.98</v>
      </c>
      <c r="I13" s="35">
        <f>I15+I29+I102+I117+I120+I127+I135+I140+I153+I159+I195+I201+I214+I223+I227+I247+I250+I257+I270+I311+I318+I322+I332+I338+I345+I365+I369+I372+I375+I379+I383+I392+I403+I413+I424+I428+I431+I450+I459+I477+I480+I488+I497+I574+I579+I589+I607+I611+I614+I618+I624+I651+I658+I664+I669+I679+I762+I771+I775+I782+I787+I793+I798+I805+I809+I813+I1287+I1293+I1299+I1309+I1312+I1324+I1330+I1337+I1342+I1345+I1350+I1356+I1361+I1368+I1377+I1395+I1403+I1425+I1429+I1436+I1440+I1449+I1453+I1456+I1463+I1469+I1473+I1476+I1479+I1482+I1531+I1537+I1541</f>
        <v>156470.88000000006</v>
      </c>
      <c r="J13" s="35">
        <f>J15+J29+J102+J117+J120+J127+J135+J140+J153+J159+J195+J201+J214+J223+J227+J247+J250+J257+J270+J311+J318+J322+J332+J338+J345+J365+J369+J372+J375+J379+J383+J392+J403+J413+J424+J428+J431+J450+J459+J477+J480+J488+J497+J574+J579+J589+J607+J611+J614+J618+J624+J651+J658+J664+J669+J679+J762+J771+J775+J782+J787+J793+J798+J805+J809+J813+J1287+J1293+J1299+J1309+J1312+J1324+J1330+J1337+J1342+J1345+J1350+J1356+J1361+J1368+J1377+J1395+J1403+J1425+J1429+J1436+J1440+J1449+J1453+J1456+J1463+J1469+J1473+J1476+J1479+J1482+J1531+J1537+J1541</f>
        <v>2088451.7100000014</v>
      </c>
      <c r="K13" s="35">
        <f>L13+M13+N13+O13</f>
        <v>8514194780.04</v>
      </c>
      <c r="L13" s="35">
        <f>L15+L29+L102+L117+L120+L127+L135+L140+L153+L159+L195+L201+L214+L223+L227+L247+L250+L257+L270+L311+L318+L322+L332+L338+L345+L365+L369+L372+L375+L379+L383+L392+L403+L413+L424+L428+L431+L450+L459+L477+L480+L488+L497+L574+L579+L589+L607+L611+L614+L618+L624+L651+L658+L664+L669+L679+L762+L771+L775+L782+L787+L793+L798+L805+L809+L813+L1287+L1293+L1299+L1309+L1312+L1324+L1330+L1337+L1342+L1345+L1350+L1356+L1361+L1368+L1377+L1395+L1403+L1425+L1429+L1436+L1440+L1449+L1453+L1456+L1463+L1469+L1473+L1476+L1479+L1482+L1531+L1537+L1541</f>
        <v>0</v>
      </c>
      <c r="M13" s="35">
        <f>M15+M29+M102+M117+M120+M127+M135+M140+M153+M159+M195+M201+M214+M223+M227+M247+M250+M257+M270+M311+M318+M322+M332+M338+M345+M365+M369+M372+M375+M379+M383+M392+M403+M413+M424+M428+M431+M450+M459+M477+M480+M488+M497+M574+M579+M589+M607+M611+M614+M618+M624+M651+M658+M664+M669+M679+M762+M771+M775+M782+M787+M793+M798+M805+M809+M813+M1287+M1293+M1299+M1309+M1312+M1324+M1330+M1337+M1342+M1345+M1350+M1356+M1361+M1368+M1377+M1395+M1403+M1425+M1429+M1436+M1440+M1449+M1453+M1456+M1463+M1469+M1473+M1476+M1479+M1482+M1531+M1537+M1541</f>
        <v>12500000</v>
      </c>
      <c r="N13" s="35">
        <f>N15+N29+N102+N117+N120+N127+N135+N140+N153+N159+N195+N201+N214+N223+N227+N247+N250+N257+N270+N311+N318+N322+N332+N338+N345+N365+N369+N372+N375+N379+N383+N392+N403+N413+N424+N428+N431+N450+N459+N477+N480+N488+N497+N574+N579+N589+N607+N611+N614+N618+N624+N651+N658+N664+N669+N679+N762+N771+N775+N782+N787+N793+N798+N805+N809+N813+N1287+N1293+N1299+N1309+N1312+N1324+N1330+N1337+N1342+N1345+N1350+N1356+N1361+N1368+N1377+N1395+N1403+N1425+N1429+N1436+N1440+N1449+N1453+N1456+N1463+N1469+N1473+N1476+N1479+N1482+N1531+N1537+N1541</f>
        <v>0</v>
      </c>
      <c r="O13" s="35">
        <v>8501694780.04</v>
      </c>
      <c r="P13" s="31">
        <f>K13/H13</f>
        <v>3377.6073201207987</v>
      </c>
      <c r="Q13" s="36" t="s">
        <v>21</v>
      </c>
      <c r="R13" s="32" t="s">
        <v>21</v>
      </c>
    </row>
    <row r="14" spans="1:24" ht="34.9" customHeight="1" x14ac:dyDescent="0.25">
      <c r="A14" s="320" t="s">
        <v>86</v>
      </c>
      <c r="B14" s="320"/>
      <c r="C14" s="320"/>
      <c r="D14" s="320"/>
      <c r="E14" s="320"/>
      <c r="F14" s="320"/>
      <c r="G14" s="320"/>
      <c r="H14" s="320"/>
      <c r="I14" s="320"/>
      <c r="J14" s="320"/>
      <c r="K14" s="320"/>
      <c r="L14" s="320"/>
      <c r="M14" s="320"/>
      <c r="N14" s="320"/>
      <c r="O14" s="320"/>
      <c r="P14" s="320"/>
      <c r="Q14" s="320"/>
      <c r="R14" s="320"/>
      <c r="S14" s="17" t="e">
        <f>#REF!+R102+S135+#REF!+#REF!+#REF!+S226+S249+#REF!+#REF!+S344+#REF!+S368+#REF!+#REF!+S393+S417+#REF!+S430+S490+S560+S567+S612+#REF!+S760+#REF!+#REF!+#REF!+#REF!+#REF!+S1314+#REF!+S1374+#REF!+#REF!+#REF!+#REF!+#REF!+#REF!+#REF!+S1463</f>
        <v>#REF!</v>
      </c>
    </row>
    <row r="15" spans="1:24" ht="34.9" customHeight="1" x14ac:dyDescent="0.25">
      <c r="A15" s="394" t="s">
        <v>87</v>
      </c>
      <c r="B15" s="394"/>
      <c r="C15" s="123" t="s">
        <v>21</v>
      </c>
      <c r="D15" s="123" t="s">
        <v>21</v>
      </c>
      <c r="E15" s="123" t="s">
        <v>21</v>
      </c>
      <c r="F15" s="124" t="s">
        <v>21</v>
      </c>
      <c r="G15" s="124" t="s">
        <v>21</v>
      </c>
      <c r="H15" s="125">
        <f>SUM(H16:H27)</f>
        <v>7342.94</v>
      </c>
      <c r="I15" s="125">
        <f t="shared" ref="I15:O15" si="0">SUM(I16:I27)</f>
        <v>3105.6800000000003</v>
      </c>
      <c r="J15" s="125">
        <f t="shared" si="0"/>
        <v>2829.62</v>
      </c>
      <c r="K15" s="125">
        <f t="shared" si="0"/>
        <v>48038750.410000004</v>
      </c>
      <c r="L15" s="125">
        <f t="shared" si="0"/>
        <v>0</v>
      </c>
      <c r="M15" s="125">
        <f t="shared" si="0"/>
        <v>0</v>
      </c>
      <c r="N15" s="125">
        <f t="shared" si="0"/>
        <v>0</v>
      </c>
      <c r="O15" s="125">
        <f t="shared" si="0"/>
        <v>48038750.410000004</v>
      </c>
      <c r="P15" s="126">
        <f>K15/H15</f>
        <v>6542.168451601131</v>
      </c>
      <c r="Q15" s="127" t="s">
        <v>21</v>
      </c>
      <c r="R15" s="128" t="s">
        <v>21</v>
      </c>
      <c r="S15" s="17"/>
      <c r="T15" s="17"/>
    </row>
    <row r="16" spans="1:24" s="180" customFormat="1" ht="25.15" customHeight="1" x14ac:dyDescent="0.25">
      <c r="A16" s="172" t="s">
        <v>2005</v>
      </c>
      <c r="B16" s="84" t="s">
        <v>733</v>
      </c>
      <c r="C16" s="136">
        <v>1982</v>
      </c>
      <c r="D16" s="136" t="s">
        <v>217</v>
      </c>
      <c r="E16" s="174" t="s">
        <v>20</v>
      </c>
      <c r="F16" s="175">
        <v>3</v>
      </c>
      <c r="G16" s="175">
        <v>1</v>
      </c>
      <c r="H16" s="171">
        <v>2142.6999999999998</v>
      </c>
      <c r="I16" s="222">
        <v>887.8</v>
      </c>
      <c r="J16" s="234">
        <v>600.79999999999995</v>
      </c>
      <c r="K16" s="202">
        <f t="shared" ref="K16:K27" si="1">SUM(L16:O16)</f>
        <v>5025671.7699999996</v>
      </c>
      <c r="L16" s="171">
        <v>0</v>
      </c>
      <c r="M16" s="171">
        <v>0</v>
      </c>
      <c r="N16" s="171">
        <v>0</v>
      </c>
      <c r="O16" s="171">
        <f>'[1]Прод. прилож (2)'!$C$12</f>
        <v>5025671.7699999996</v>
      </c>
      <c r="P16" s="171">
        <f>K16/H16</f>
        <v>2345.4854949362953</v>
      </c>
      <c r="Q16" s="44">
        <v>9673</v>
      </c>
      <c r="R16" s="62" t="s">
        <v>94</v>
      </c>
      <c r="S16" s="16"/>
      <c r="T16" s="16"/>
      <c r="U16" s="16"/>
      <c r="V16" s="18"/>
      <c r="W16" s="173"/>
      <c r="X16" s="173"/>
    </row>
    <row r="17" spans="1:24" s="133" customFormat="1" ht="25.15" customHeight="1" x14ac:dyDescent="0.25">
      <c r="A17" s="172" t="s">
        <v>2006</v>
      </c>
      <c r="B17" s="84" t="s">
        <v>740</v>
      </c>
      <c r="C17" s="136">
        <v>1966</v>
      </c>
      <c r="D17" s="136">
        <v>2006</v>
      </c>
      <c r="E17" s="174" t="s">
        <v>20</v>
      </c>
      <c r="F17" s="175">
        <v>2</v>
      </c>
      <c r="G17" s="175">
        <v>3</v>
      </c>
      <c r="H17" s="171">
        <v>680.4</v>
      </c>
      <c r="I17" s="222">
        <v>297.31</v>
      </c>
      <c r="J17" s="234">
        <v>152.36000000000001</v>
      </c>
      <c r="K17" s="202">
        <f t="shared" si="1"/>
        <v>4105464.79</v>
      </c>
      <c r="L17" s="171">
        <v>0</v>
      </c>
      <c r="M17" s="171">
        <v>0</v>
      </c>
      <c r="N17" s="171">
        <v>0</v>
      </c>
      <c r="O17" s="171">
        <f>'[1]Прод. прилож (2)'!$C$13</f>
        <v>4105464.79</v>
      </c>
      <c r="P17" s="171">
        <v>5948.05</v>
      </c>
      <c r="Q17" s="44">
        <v>9673</v>
      </c>
      <c r="R17" s="62" t="s">
        <v>94</v>
      </c>
      <c r="S17" s="16"/>
      <c r="T17" s="16"/>
      <c r="U17" s="16"/>
      <c r="V17" s="18"/>
      <c r="W17" s="173"/>
      <c r="X17" s="173"/>
    </row>
    <row r="18" spans="1:24" s="133" customFormat="1" ht="25.15" customHeight="1" x14ac:dyDescent="0.25">
      <c r="A18" s="172" t="s">
        <v>2007</v>
      </c>
      <c r="B18" s="84" t="s">
        <v>741</v>
      </c>
      <c r="C18" s="136">
        <v>1988</v>
      </c>
      <c r="D18" s="136" t="s">
        <v>217</v>
      </c>
      <c r="E18" s="136" t="s">
        <v>93</v>
      </c>
      <c r="F18" s="175">
        <v>3</v>
      </c>
      <c r="G18" s="175">
        <v>2</v>
      </c>
      <c r="H18" s="171">
        <v>733.3</v>
      </c>
      <c r="I18" s="222">
        <v>431</v>
      </c>
      <c r="J18" s="234">
        <v>302.3</v>
      </c>
      <c r="K18" s="202">
        <f t="shared" si="1"/>
        <v>1704024</v>
      </c>
      <c r="L18" s="171">
        <v>0</v>
      </c>
      <c r="M18" s="171">
        <v>0</v>
      </c>
      <c r="N18" s="171">
        <v>0</v>
      </c>
      <c r="O18" s="171">
        <f>'[1]Прод. прилож (2)'!$C$438</f>
        <v>1704024</v>
      </c>
      <c r="P18" s="171">
        <v>1403.25</v>
      </c>
      <c r="Q18" s="44">
        <v>9673</v>
      </c>
      <c r="R18" s="62" t="s">
        <v>95</v>
      </c>
      <c r="S18" s="16"/>
      <c r="T18" s="16"/>
      <c r="U18" s="16"/>
      <c r="V18" s="18"/>
      <c r="W18" s="173"/>
      <c r="X18" s="173"/>
    </row>
    <row r="19" spans="1:24" s="133" customFormat="1" ht="25.15" customHeight="1" x14ac:dyDescent="0.25">
      <c r="A19" s="172" t="s">
        <v>2008</v>
      </c>
      <c r="B19" s="84" t="s">
        <v>734</v>
      </c>
      <c r="C19" s="136">
        <v>1967</v>
      </c>
      <c r="D19" s="136" t="s">
        <v>217</v>
      </c>
      <c r="E19" s="174" t="s">
        <v>20</v>
      </c>
      <c r="F19" s="175">
        <v>2</v>
      </c>
      <c r="G19" s="175">
        <v>2</v>
      </c>
      <c r="H19" s="171">
        <v>392.9</v>
      </c>
      <c r="I19" s="222">
        <v>259.32</v>
      </c>
      <c r="J19" s="234">
        <v>120.27</v>
      </c>
      <c r="K19" s="202">
        <f t="shared" si="1"/>
        <v>2110635</v>
      </c>
      <c r="L19" s="171">
        <v>0</v>
      </c>
      <c r="M19" s="171">
        <v>0</v>
      </c>
      <c r="N19" s="171">
        <v>0</v>
      </c>
      <c r="O19" s="171">
        <f>'[1]Прод. прилож (2)'!$C$439</f>
        <v>2110635</v>
      </c>
      <c r="P19" s="171">
        <v>5467.1</v>
      </c>
      <c r="Q19" s="44">
        <v>9673</v>
      </c>
      <c r="R19" s="62" t="s">
        <v>95</v>
      </c>
      <c r="S19" s="16"/>
      <c r="T19" s="16"/>
      <c r="U19" s="16"/>
      <c r="V19" s="18"/>
      <c r="W19" s="173"/>
      <c r="X19" s="173"/>
    </row>
    <row r="20" spans="1:24" s="133" customFormat="1" ht="25.15" customHeight="1" x14ac:dyDescent="0.25">
      <c r="A20" s="172" t="s">
        <v>2009</v>
      </c>
      <c r="B20" s="84" t="s">
        <v>735</v>
      </c>
      <c r="C20" s="136">
        <v>1970</v>
      </c>
      <c r="D20" s="136" t="s">
        <v>217</v>
      </c>
      <c r="E20" s="174" t="s">
        <v>20</v>
      </c>
      <c r="F20" s="175">
        <v>2</v>
      </c>
      <c r="G20" s="175">
        <v>1</v>
      </c>
      <c r="H20" s="171">
        <v>305.24</v>
      </c>
      <c r="I20" s="222">
        <v>186.05</v>
      </c>
      <c r="J20" s="234">
        <v>101.17</v>
      </c>
      <c r="K20" s="202">
        <f t="shared" si="1"/>
        <v>2030500</v>
      </c>
      <c r="L20" s="171">
        <v>0</v>
      </c>
      <c r="M20" s="171">
        <v>0</v>
      </c>
      <c r="N20" s="171">
        <v>0</v>
      </c>
      <c r="O20" s="171">
        <f>'[1]Прод. прилож (2)'!$C$440</f>
        <v>2030500</v>
      </c>
      <c r="P20" s="171">
        <v>6203.1</v>
      </c>
      <c r="Q20" s="44">
        <v>9673</v>
      </c>
      <c r="R20" s="62" t="s">
        <v>95</v>
      </c>
      <c r="S20" s="16"/>
      <c r="T20" s="16"/>
      <c r="U20" s="16"/>
      <c r="V20" s="18"/>
      <c r="W20" s="173"/>
      <c r="X20" s="173"/>
    </row>
    <row r="21" spans="1:24" s="133" customFormat="1" ht="25.15" customHeight="1" x14ac:dyDescent="0.25">
      <c r="A21" s="172" t="s">
        <v>2010</v>
      </c>
      <c r="B21" s="84" t="s">
        <v>736</v>
      </c>
      <c r="C21" s="136">
        <v>2001</v>
      </c>
      <c r="D21" s="136" t="s">
        <v>217</v>
      </c>
      <c r="E21" s="174" t="s">
        <v>20</v>
      </c>
      <c r="F21" s="175">
        <v>3</v>
      </c>
      <c r="G21" s="175">
        <v>2</v>
      </c>
      <c r="H21" s="171">
        <v>599</v>
      </c>
      <c r="I21" s="222">
        <v>341.8</v>
      </c>
      <c r="J21" s="234">
        <v>257.2</v>
      </c>
      <c r="K21" s="202">
        <f t="shared" si="1"/>
        <v>4903283.5</v>
      </c>
      <c r="L21" s="171">
        <v>0</v>
      </c>
      <c r="M21" s="171">
        <v>0</v>
      </c>
      <c r="N21" s="171">
        <v>0</v>
      </c>
      <c r="O21" s="171">
        <f>'[1]Прод. прилож (2)'!$C$441</f>
        <v>4903283.5</v>
      </c>
      <c r="P21" s="171">
        <f>K21/H21</f>
        <v>8185.7821368948244</v>
      </c>
      <c r="Q21" s="44">
        <v>9673</v>
      </c>
      <c r="R21" s="62" t="s">
        <v>95</v>
      </c>
      <c r="S21" s="16"/>
      <c r="T21" s="16"/>
      <c r="U21" s="16"/>
      <c r="V21" s="18"/>
      <c r="W21" s="173"/>
      <c r="X21" s="173"/>
    </row>
    <row r="22" spans="1:24" s="133" customFormat="1" ht="24.6" customHeight="1" x14ac:dyDescent="0.25">
      <c r="A22" s="172" t="s">
        <v>2011</v>
      </c>
      <c r="B22" s="173" t="s">
        <v>737</v>
      </c>
      <c r="C22" s="136">
        <v>1975</v>
      </c>
      <c r="D22" s="136" t="s">
        <v>217</v>
      </c>
      <c r="E22" s="174" t="s">
        <v>20</v>
      </c>
      <c r="F22" s="175">
        <v>3</v>
      </c>
      <c r="G22" s="175">
        <v>2</v>
      </c>
      <c r="H22" s="171">
        <v>520.1</v>
      </c>
      <c r="I22" s="222">
        <v>261.8</v>
      </c>
      <c r="J22" s="202">
        <v>236.42</v>
      </c>
      <c r="K22" s="202">
        <f t="shared" si="1"/>
        <v>4741316.7</v>
      </c>
      <c r="L22" s="171">
        <v>0</v>
      </c>
      <c r="M22" s="171">
        <v>0</v>
      </c>
      <c r="N22" s="171">
        <v>0</v>
      </c>
      <c r="O22" s="171">
        <f>'[1]Прод. прилож (2)'!$C$1142</f>
        <v>4741316.7</v>
      </c>
      <c r="P22" s="171">
        <v>6594.12</v>
      </c>
      <c r="Q22" s="44">
        <v>9673</v>
      </c>
      <c r="R22" s="62" t="s">
        <v>96</v>
      </c>
      <c r="S22" s="16"/>
      <c r="T22" s="16"/>
      <c r="U22" s="16"/>
      <c r="V22" s="18"/>
      <c r="W22" s="173"/>
      <c r="X22" s="173"/>
    </row>
    <row r="23" spans="1:24" s="133" customFormat="1" ht="25.15" customHeight="1" x14ac:dyDescent="0.25">
      <c r="A23" s="172" t="s">
        <v>2012</v>
      </c>
      <c r="B23" s="173" t="s">
        <v>742</v>
      </c>
      <c r="C23" s="136">
        <v>1984</v>
      </c>
      <c r="D23" s="136" t="s">
        <v>217</v>
      </c>
      <c r="E23" s="174" t="s">
        <v>20</v>
      </c>
      <c r="F23" s="175">
        <v>2</v>
      </c>
      <c r="G23" s="175">
        <v>1</v>
      </c>
      <c r="H23" s="171">
        <v>647.20000000000005</v>
      </c>
      <c r="I23" s="222">
        <v>231.6</v>
      </c>
      <c r="J23" s="202">
        <v>343.8</v>
      </c>
      <c r="K23" s="202">
        <f t="shared" si="1"/>
        <v>3892825</v>
      </c>
      <c r="L23" s="171">
        <v>0</v>
      </c>
      <c r="M23" s="171">
        <v>0</v>
      </c>
      <c r="N23" s="171">
        <v>0</v>
      </c>
      <c r="O23" s="171">
        <f>'[1]Прод. прилож (2)'!$C$1143</f>
        <v>3892825</v>
      </c>
      <c r="P23" s="171">
        <v>4268.62</v>
      </c>
      <c r="Q23" s="44">
        <v>9673</v>
      </c>
      <c r="R23" s="62" t="s">
        <v>96</v>
      </c>
      <c r="S23" s="16"/>
      <c r="T23" s="15"/>
      <c r="U23" s="15"/>
      <c r="V23" s="173"/>
      <c r="W23" s="173"/>
      <c r="X23" s="173"/>
    </row>
    <row r="24" spans="1:24" s="96" customFormat="1" ht="22.9" customHeight="1" x14ac:dyDescent="0.25">
      <c r="A24" s="369" t="s">
        <v>2013</v>
      </c>
      <c r="B24" s="370" t="s">
        <v>1828</v>
      </c>
      <c r="C24" s="341">
        <v>1949</v>
      </c>
      <c r="D24" s="341" t="s">
        <v>217</v>
      </c>
      <c r="E24" s="342" t="s">
        <v>20</v>
      </c>
      <c r="F24" s="343">
        <v>2</v>
      </c>
      <c r="G24" s="343">
        <v>1</v>
      </c>
      <c r="H24" s="371">
        <v>556.70000000000005</v>
      </c>
      <c r="I24" s="324">
        <v>13</v>
      </c>
      <c r="J24" s="380">
        <v>296.60000000000002</v>
      </c>
      <c r="K24" s="202">
        <f t="shared" si="1"/>
        <v>849479.18</v>
      </c>
      <c r="L24" s="171">
        <v>0</v>
      </c>
      <c r="M24" s="171">
        <v>0</v>
      </c>
      <c r="N24" s="171">
        <v>0</v>
      </c>
      <c r="O24" s="171">
        <f>'[1]Прод. прилож (2)'!$C$14</f>
        <v>849479.18</v>
      </c>
      <c r="P24" s="171">
        <f>K24/H24</f>
        <v>1525.9191305909826</v>
      </c>
      <c r="Q24" s="44">
        <v>9673</v>
      </c>
      <c r="R24" s="62" t="s">
        <v>94</v>
      </c>
      <c r="S24" s="97"/>
      <c r="T24" s="95"/>
      <c r="U24" s="95"/>
    </row>
    <row r="25" spans="1:24" s="96" customFormat="1" ht="22.9" customHeight="1" x14ac:dyDescent="0.25">
      <c r="A25" s="369"/>
      <c r="B25" s="370"/>
      <c r="C25" s="341"/>
      <c r="D25" s="341"/>
      <c r="E25" s="342"/>
      <c r="F25" s="343"/>
      <c r="G25" s="343"/>
      <c r="H25" s="371"/>
      <c r="I25" s="319"/>
      <c r="J25" s="380"/>
      <c r="K25" s="202">
        <f>SUM(L25:O25)</f>
        <v>6873150.0700000003</v>
      </c>
      <c r="L25" s="171">
        <v>0</v>
      </c>
      <c r="M25" s="171">
        <v>0</v>
      </c>
      <c r="N25" s="171">
        <v>0</v>
      </c>
      <c r="O25" s="171">
        <f>'[1]Прод. прилож (2)'!$C$442</f>
        <v>6873150.0700000003</v>
      </c>
      <c r="P25" s="171">
        <v>6972.85</v>
      </c>
      <c r="Q25" s="44">
        <v>9673</v>
      </c>
      <c r="R25" s="62" t="s">
        <v>95</v>
      </c>
      <c r="S25" s="97"/>
      <c r="T25" s="95"/>
      <c r="U25" s="95"/>
    </row>
    <row r="26" spans="1:24" s="133" customFormat="1" ht="25.15" customHeight="1" x14ac:dyDescent="0.25">
      <c r="A26" s="172" t="s">
        <v>2014</v>
      </c>
      <c r="B26" s="173" t="s">
        <v>738</v>
      </c>
      <c r="C26" s="136">
        <v>1970</v>
      </c>
      <c r="D26" s="136" t="s">
        <v>217</v>
      </c>
      <c r="E26" s="174" t="s">
        <v>20</v>
      </c>
      <c r="F26" s="175">
        <v>2</v>
      </c>
      <c r="G26" s="175">
        <v>1</v>
      </c>
      <c r="H26" s="171">
        <v>384.5</v>
      </c>
      <c r="I26" s="222">
        <v>196</v>
      </c>
      <c r="J26" s="202">
        <v>188.5</v>
      </c>
      <c r="K26" s="202">
        <f t="shared" si="1"/>
        <v>6116336.3000000007</v>
      </c>
      <c r="L26" s="171">
        <v>0</v>
      </c>
      <c r="M26" s="171">
        <v>0</v>
      </c>
      <c r="N26" s="171">
        <v>0</v>
      </c>
      <c r="O26" s="171">
        <f>'[1]Прод. прилож (2)'!$C$1144</f>
        <v>6116336.3000000007</v>
      </c>
      <c r="P26" s="171">
        <v>4100</v>
      </c>
      <c r="Q26" s="44">
        <v>9673</v>
      </c>
      <c r="R26" s="62" t="s">
        <v>96</v>
      </c>
      <c r="S26" s="15"/>
      <c r="T26" s="15"/>
      <c r="U26" s="15"/>
      <c r="V26" s="173"/>
      <c r="W26" s="173"/>
      <c r="X26" s="173"/>
    </row>
    <row r="27" spans="1:24" s="96" customFormat="1" ht="22.9" customHeight="1" x14ac:dyDescent="0.25">
      <c r="A27" s="134" t="s">
        <v>2015</v>
      </c>
      <c r="B27" s="84" t="s">
        <v>1829</v>
      </c>
      <c r="C27" s="136">
        <v>1960</v>
      </c>
      <c r="D27" s="136" t="s">
        <v>217</v>
      </c>
      <c r="E27" s="174" t="s">
        <v>20</v>
      </c>
      <c r="F27" s="175">
        <v>2</v>
      </c>
      <c r="G27" s="175">
        <v>1</v>
      </c>
      <c r="H27" s="171">
        <v>380.9</v>
      </c>
      <c r="I27" s="222">
        <v>0</v>
      </c>
      <c r="J27" s="234">
        <v>230.2</v>
      </c>
      <c r="K27" s="202">
        <f t="shared" si="1"/>
        <v>5686064.0999999996</v>
      </c>
      <c r="L27" s="171">
        <v>0</v>
      </c>
      <c r="M27" s="171">
        <v>0</v>
      </c>
      <c r="N27" s="171">
        <v>0</v>
      </c>
      <c r="O27" s="171">
        <f>'[1]Прод. прилож (2)'!$C$443</f>
        <v>5686064.0999999996</v>
      </c>
      <c r="P27" s="171">
        <f>K27/H27</f>
        <v>14927.970858493043</v>
      </c>
      <c r="Q27" s="44">
        <v>9673</v>
      </c>
      <c r="R27" s="62" t="s">
        <v>95</v>
      </c>
      <c r="S27" s="95"/>
      <c r="T27" s="95"/>
      <c r="U27" s="95"/>
    </row>
    <row r="28" spans="1:24" ht="34.9" customHeight="1" x14ac:dyDescent="0.25">
      <c r="A28" s="320" t="s">
        <v>3</v>
      </c>
      <c r="B28" s="320"/>
      <c r="C28" s="320"/>
      <c r="D28" s="320"/>
      <c r="E28" s="320"/>
      <c r="F28" s="320"/>
      <c r="G28" s="320"/>
      <c r="H28" s="320"/>
      <c r="I28" s="320"/>
      <c r="J28" s="320"/>
      <c r="K28" s="320"/>
      <c r="L28" s="320"/>
      <c r="M28" s="320"/>
      <c r="N28" s="320"/>
      <c r="O28" s="320"/>
      <c r="P28" s="320"/>
      <c r="Q28" s="320"/>
      <c r="R28" s="320"/>
    </row>
    <row r="29" spans="1:24" ht="34.9" customHeight="1" x14ac:dyDescent="0.25">
      <c r="A29" s="321" t="s">
        <v>68</v>
      </c>
      <c r="B29" s="321"/>
      <c r="C29" s="147" t="s">
        <v>21</v>
      </c>
      <c r="D29" s="147" t="s">
        <v>21</v>
      </c>
      <c r="E29" s="147" t="s">
        <v>21</v>
      </c>
      <c r="F29" s="80" t="s">
        <v>21</v>
      </c>
      <c r="G29" s="80" t="s">
        <v>21</v>
      </c>
      <c r="H29" s="81">
        <f t="shared" ref="H29:O29" si="2">SUM(H30:H100)</f>
        <v>195958.72999999995</v>
      </c>
      <c r="I29" s="81">
        <f t="shared" si="2"/>
        <v>10383.370000000001</v>
      </c>
      <c r="J29" s="81">
        <f t="shared" si="2"/>
        <v>142601.14000000004</v>
      </c>
      <c r="K29" s="81">
        <f t="shared" si="2"/>
        <v>606528501.07999992</v>
      </c>
      <c r="L29" s="81">
        <f t="shared" si="2"/>
        <v>0</v>
      </c>
      <c r="M29" s="81">
        <f t="shared" si="2"/>
        <v>0</v>
      </c>
      <c r="N29" s="81">
        <f t="shared" si="2"/>
        <v>0</v>
      </c>
      <c r="O29" s="81">
        <f t="shared" si="2"/>
        <v>606528501.07999992</v>
      </c>
      <c r="P29" s="31">
        <f t="shared" ref="P29:P36" si="3">K29/H29</f>
        <v>3095.1848946969603</v>
      </c>
      <c r="Q29" s="82" t="s">
        <v>21</v>
      </c>
      <c r="R29" s="83" t="s">
        <v>21</v>
      </c>
    </row>
    <row r="30" spans="1:24" s="131" customFormat="1" ht="25.15" customHeight="1" x14ac:dyDescent="0.25">
      <c r="A30" s="134" t="s">
        <v>2016</v>
      </c>
      <c r="B30" s="166" t="s">
        <v>97</v>
      </c>
      <c r="C30" s="136">
        <v>1994</v>
      </c>
      <c r="D30" s="136" t="s">
        <v>217</v>
      </c>
      <c r="E30" s="136" t="s">
        <v>20</v>
      </c>
      <c r="F30" s="27">
        <v>5</v>
      </c>
      <c r="G30" s="27">
        <v>6</v>
      </c>
      <c r="H30" s="42">
        <v>6002.1</v>
      </c>
      <c r="I30" s="237">
        <v>143.1</v>
      </c>
      <c r="J30" s="222">
        <v>4377.1000000000004</v>
      </c>
      <c r="K30" s="222">
        <f t="shared" ref="K30:K67" si="4">SUM(L30:O30)</f>
        <v>6263256.96</v>
      </c>
      <c r="L30" s="137">
        <v>0</v>
      </c>
      <c r="M30" s="137">
        <v>0</v>
      </c>
      <c r="N30" s="137">
        <v>0</v>
      </c>
      <c r="O30" s="137">
        <f>'[1]Прод. прилож (2)'!$C$16</f>
        <v>6263256.96</v>
      </c>
      <c r="P30" s="137">
        <f t="shared" si="3"/>
        <v>1043.5109311740889</v>
      </c>
      <c r="Q30" s="137">
        <v>9673</v>
      </c>
      <c r="R30" s="134" t="s">
        <v>94</v>
      </c>
      <c r="S30" s="135"/>
      <c r="T30" s="135"/>
      <c r="U30" s="135"/>
      <c r="V30" s="135"/>
      <c r="W30" s="135"/>
      <c r="X30" s="135"/>
    </row>
    <row r="31" spans="1:24" s="131" customFormat="1" ht="25.15" customHeight="1" x14ac:dyDescent="0.25">
      <c r="A31" s="134" t="s">
        <v>2017</v>
      </c>
      <c r="B31" s="166" t="s">
        <v>1835</v>
      </c>
      <c r="C31" s="136">
        <v>1989</v>
      </c>
      <c r="D31" s="136" t="s">
        <v>217</v>
      </c>
      <c r="E31" s="136" t="s">
        <v>20</v>
      </c>
      <c r="F31" s="27">
        <v>9</v>
      </c>
      <c r="G31" s="27">
        <v>1</v>
      </c>
      <c r="H31" s="42">
        <v>5776.5</v>
      </c>
      <c r="I31" s="222">
        <v>2109.9</v>
      </c>
      <c r="J31" s="222">
        <v>3046.64</v>
      </c>
      <c r="K31" s="222">
        <f t="shared" si="4"/>
        <v>3600000</v>
      </c>
      <c r="L31" s="137">
        <v>0</v>
      </c>
      <c r="M31" s="137">
        <v>0</v>
      </c>
      <c r="N31" s="137">
        <v>0</v>
      </c>
      <c r="O31" s="137">
        <f>'[1]Прод. прилож (2)'!$C$445</f>
        <v>3600000</v>
      </c>
      <c r="P31" s="137">
        <f t="shared" si="3"/>
        <v>623.21474941573615</v>
      </c>
      <c r="Q31" s="137">
        <v>9673</v>
      </c>
      <c r="R31" s="134" t="s">
        <v>95</v>
      </c>
      <c r="S31" s="135"/>
      <c r="T31" s="135"/>
      <c r="U31" s="135"/>
      <c r="V31" s="135"/>
      <c r="W31" s="135"/>
      <c r="X31" s="135"/>
    </row>
    <row r="32" spans="1:24" s="131" customFormat="1" ht="25.15" customHeight="1" x14ac:dyDescent="0.25">
      <c r="A32" s="134" t="s">
        <v>2018</v>
      </c>
      <c r="B32" s="166" t="s">
        <v>1836</v>
      </c>
      <c r="C32" s="136">
        <v>1988</v>
      </c>
      <c r="D32" s="136" t="s">
        <v>217</v>
      </c>
      <c r="E32" s="136" t="s">
        <v>20</v>
      </c>
      <c r="F32" s="27">
        <v>9</v>
      </c>
      <c r="G32" s="27">
        <v>1</v>
      </c>
      <c r="H32" s="42">
        <v>4074.35</v>
      </c>
      <c r="I32" s="222">
        <v>0</v>
      </c>
      <c r="J32" s="222">
        <v>3375.01</v>
      </c>
      <c r="K32" s="222">
        <f t="shared" si="4"/>
        <v>3600000</v>
      </c>
      <c r="L32" s="137">
        <v>0</v>
      </c>
      <c r="M32" s="137">
        <v>0</v>
      </c>
      <c r="N32" s="137">
        <v>0</v>
      </c>
      <c r="O32" s="137">
        <f>'[1]Прод. прилож (2)'!$C$446</f>
        <v>3600000</v>
      </c>
      <c r="P32" s="137">
        <f t="shared" si="3"/>
        <v>883.57652140832283</v>
      </c>
      <c r="Q32" s="137">
        <v>9673</v>
      </c>
      <c r="R32" s="134" t="s">
        <v>95</v>
      </c>
      <c r="S32" s="135"/>
      <c r="T32" s="135"/>
      <c r="U32" s="135"/>
      <c r="V32" s="135"/>
      <c r="W32" s="135"/>
      <c r="X32" s="135"/>
    </row>
    <row r="33" spans="1:207" s="131" customFormat="1" ht="25.15" customHeight="1" x14ac:dyDescent="0.25">
      <c r="A33" s="134" t="s">
        <v>2019</v>
      </c>
      <c r="B33" s="166" t="s">
        <v>1837</v>
      </c>
      <c r="C33" s="136">
        <v>1987</v>
      </c>
      <c r="D33" s="136" t="s">
        <v>217</v>
      </c>
      <c r="E33" s="136" t="s">
        <v>20</v>
      </c>
      <c r="F33" s="27">
        <v>9</v>
      </c>
      <c r="G33" s="27">
        <v>1</v>
      </c>
      <c r="H33" s="42">
        <v>4055.4</v>
      </c>
      <c r="I33" s="222">
        <v>0</v>
      </c>
      <c r="J33" s="222">
        <v>3283.8</v>
      </c>
      <c r="K33" s="222">
        <f t="shared" si="4"/>
        <v>3600000</v>
      </c>
      <c r="L33" s="137">
        <v>0</v>
      </c>
      <c r="M33" s="137">
        <v>0</v>
      </c>
      <c r="N33" s="137">
        <v>0</v>
      </c>
      <c r="O33" s="137">
        <f>'[1]Прод. прилож (2)'!$C$447</f>
        <v>3600000</v>
      </c>
      <c r="P33" s="137">
        <f t="shared" si="3"/>
        <v>887.70528184642694</v>
      </c>
      <c r="Q33" s="137">
        <v>9673</v>
      </c>
      <c r="R33" s="134" t="s">
        <v>95</v>
      </c>
      <c r="S33" s="135"/>
      <c r="T33" s="135"/>
      <c r="U33" s="135"/>
      <c r="V33" s="135"/>
      <c r="W33" s="135"/>
      <c r="X33" s="135"/>
    </row>
    <row r="34" spans="1:207" s="131" customFormat="1" ht="25.15" customHeight="1" x14ac:dyDescent="0.25">
      <c r="A34" s="134" t="s">
        <v>2020</v>
      </c>
      <c r="B34" s="166" t="s">
        <v>98</v>
      </c>
      <c r="C34" s="136">
        <v>1964</v>
      </c>
      <c r="D34" s="136" t="s">
        <v>217</v>
      </c>
      <c r="E34" s="136" t="s">
        <v>20</v>
      </c>
      <c r="F34" s="27">
        <v>4</v>
      </c>
      <c r="G34" s="27">
        <v>3</v>
      </c>
      <c r="H34" s="42">
        <v>2266.96</v>
      </c>
      <c r="I34" s="222">
        <v>0</v>
      </c>
      <c r="J34" s="222">
        <v>2037.15</v>
      </c>
      <c r="K34" s="222">
        <f t="shared" si="4"/>
        <v>6256575</v>
      </c>
      <c r="L34" s="137">
        <v>0</v>
      </c>
      <c r="M34" s="137">
        <v>0</v>
      </c>
      <c r="N34" s="137">
        <v>0</v>
      </c>
      <c r="O34" s="137">
        <f>'[1]Прод. прилож (2)'!$C$17</f>
        <v>6256575</v>
      </c>
      <c r="P34" s="137">
        <f t="shared" si="3"/>
        <v>2759.8965133923843</v>
      </c>
      <c r="Q34" s="137">
        <v>9673</v>
      </c>
      <c r="R34" s="134" t="s">
        <v>94</v>
      </c>
      <c r="S34" s="135"/>
      <c r="T34" s="135"/>
      <c r="U34" s="135"/>
      <c r="V34" s="135"/>
      <c r="W34" s="135"/>
      <c r="X34" s="135"/>
    </row>
    <row r="35" spans="1:207" s="131" customFormat="1" ht="25.15" customHeight="1" x14ac:dyDescent="0.25">
      <c r="A35" s="134" t="s">
        <v>2021</v>
      </c>
      <c r="B35" s="166" t="s">
        <v>99</v>
      </c>
      <c r="C35" s="136">
        <v>1963</v>
      </c>
      <c r="D35" s="136" t="s">
        <v>217</v>
      </c>
      <c r="E35" s="136" t="s">
        <v>20</v>
      </c>
      <c r="F35" s="27">
        <v>4</v>
      </c>
      <c r="G35" s="27">
        <v>3</v>
      </c>
      <c r="H35" s="42">
        <v>2554.4</v>
      </c>
      <c r="I35" s="222">
        <v>296.60000000000002</v>
      </c>
      <c r="J35" s="222">
        <v>1606.98</v>
      </c>
      <c r="K35" s="222">
        <f t="shared" si="4"/>
        <v>5580000</v>
      </c>
      <c r="L35" s="137">
        <v>0</v>
      </c>
      <c r="M35" s="137">
        <v>0</v>
      </c>
      <c r="N35" s="137">
        <v>0</v>
      </c>
      <c r="O35" s="137">
        <f>'[1]Прод. прилож (2)'!$C$448</f>
        <v>5580000</v>
      </c>
      <c r="P35" s="137">
        <f t="shared" si="3"/>
        <v>2184.4660194174758</v>
      </c>
      <c r="Q35" s="137">
        <v>9673</v>
      </c>
      <c r="R35" s="134" t="s">
        <v>95</v>
      </c>
      <c r="S35" s="135"/>
      <c r="T35" s="135"/>
      <c r="U35" s="135"/>
      <c r="V35" s="135"/>
      <c r="W35" s="135"/>
      <c r="X35" s="135"/>
    </row>
    <row r="36" spans="1:207" s="131" customFormat="1" ht="25.15" customHeight="1" x14ac:dyDescent="0.25">
      <c r="A36" s="339" t="s">
        <v>2022</v>
      </c>
      <c r="B36" s="340" t="s">
        <v>1859</v>
      </c>
      <c r="C36" s="342">
        <v>1960</v>
      </c>
      <c r="D36" s="342" t="s">
        <v>217</v>
      </c>
      <c r="E36" s="342" t="s">
        <v>20</v>
      </c>
      <c r="F36" s="343">
        <v>3</v>
      </c>
      <c r="G36" s="343">
        <v>3</v>
      </c>
      <c r="H36" s="344">
        <v>2097.3000000000002</v>
      </c>
      <c r="I36" s="345">
        <v>988.06</v>
      </c>
      <c r="J36" s="345">
        <v>497.52</v>
      </c>
      <c r="K36" s="201">
        <f t="shared" ref="K36" si="5">SUM(L36:O36)</f>
        <v>10193599.629999999</v>
      </c>
      <c r="L36" s="178">
        <v>0</v>
      </c>
      <c r="M36" s="178">
        <v>0</v>
      </c>
      <c r="N36" s="178">
        <v>0</v>
      </c>
      <c r="O36" s="171">
        <f>'[1]Прод. прилож (2)'!$C$18</f>
        <v>10193599.629999999</v>
      </c>
      <c r="P36" s="44">
        <f t="shared" si="3"/>
        <v>4860.3440757163962</v>
      </c>
      <c r="Q36" s="178">
        <v>9673</v>
      </c>
      <c r="R36" s="62" t="s">
        <v>94</v>
      </c>
      <c r="S36" s="95"/>
      <c r="T36" s="95"/>
      <c r="U36" s="95"/>
      <c r="V36" s="96"/>
      <c r="W36" s="96"/>
      <c r="X36" s="96"/>
      <c r="Y36" s="96"/>
      <c r="Z36" s="96"/>
      <c r="AA36" s="96"/>
      <c r="AB36" s="96"/>
      <c r="AC36" s="96"/>
      <c r="AD36" s="96"/>
      <c r="AE36" s="96"/>
      <c r="AF36" s="96"/>
      <c r="AG36" s="96"/>
      <c r="AH36" s="96"/>
      <c r="AI36" s="96"/>
      <c r="AJ36" s="96"/>
      <c r="AK36" s="96"/>
      <c r="AL36" s="96"/>
      <c r="AM36" s="96"/>
      <c r="AN36" s="96"/>
      <c r="AO36" s="96"/>
      <c r="AP36" s="96"/>
      <c r="AQ36" s="96"/>
      <c r="AR36" s="96"/>
      <c r="AS36" s="96"/>
      <c r="AT36" s="96"/>
      <c r="AU36" s="96"/>
      <c r="AV36" s="96"/>
      <c r="AW36" s="96"/>
      <c r="AX36" s="96"/>
      <c r="AY36" s="96"/>
      <c r="AZ36" s="96"/>
      <c r="BA36" s="96"/>
      <c r="BB36" s="96"/>
      <c r="BC36" s="96"/>
      <c r="BD36" s="96"/>
      <c r="BE36" s="96"/>
      <c r="BF36" s="96"/>
      <c r="BG36" s="96"/>
      <c r="BH36" s="96"/>
      <c r="BI36" s="96"/>
      <c r="BJ36" s="96"/>
      <c r="BK36" s="96"/>
      <c r="BL36" s="96"/>
      <c r="BM36" s="96"/>
      <c r="BN36" s="96"/>
      <c r="BO36" s="96"/>
      <c r="BP36" s="96"/>
      <c r="BQ36" s="96"/>
      <c r="BR36" s="96"/>
      <c r="BS36" s="96"/>
      <c r="BT36" s="96"/>
      <c r="BU36" s="96"/>
      <c r="BV36" s="96"/>
      <c r="BW36" s="96"/>
      <c r="BX36" s="96"/>
      <c r="BY36" s="96"/>
      <c r="BZ36" s="96"/>
      <c r="CA36" s="96"/>
      <c r="CB36" s="96"/>
      <c r="CC36" s="96"/>
      <c r="CD36" s="96"/>
      <c r="CE36" s="96"/>
      <c r="CF36" s="96"/>
      <c r="CG36" s="96"/>
      <c r="CH36" s="96"/>
      <c r="CI36" s="96"/>
      <c r="CJ36" s="96"/>
      <c r="CK36" s="96"/>
      <c r="CL36" s="96"/>
      <c r="CM36" s="96"/>
      <c r="CN36" s="96"/>
      <c r="CO36" s="96"/>
      <c r="CP36" s="96"/>
      <c r="CQ36" s="96"/>
      <c r="CR36" s="96"/>
      <c r="CS36" s="96"/>
      <c r="CT36" s="96"/>
      <c r="CU36" s="96"/>
      <c r="CV36" s="96"/>
      <c r="CW36" s="96"/>
      <c r="CX36" s="96"/>
      <c r="CY36" s="96"/>
      <c r="CZ36" s="96"/>
      <c r="DA36" s="96"/>
      <c r="DB36" s="96"/>
      <c r="DC36" s="96"/>
      <c r="DD36" s="96"/>
      <c r="DE36" s="96"/>
      <c r="DF36" s="96"/>
      <c r="DG36" s="96"/>
      <c r="DH36" s="96"/>
      <c r="DI36" s="96"/>
      <c r="DJ36" s="96"/>
      <c r="DK36" s="96"/>
      <c r="DL36" s="96"/>
      <c r="DM36" s="96"/>
      <c r="DN36" s="96"/>
      <c r="DO36" s="96"/>
      <c r="DP36" s="96"/>
      <c r="DQ36" s="96"/>
      <c r="DR36" s="96"/>
      <c r="DS36" s="96"/>
      <c r="DT36" s="96"/>
      <c r="DU36" s="96"/>
      <c r="DV36" s="96"/>
      <c r="DW36" s="96"/>
      <c r="DX36" s="96"/>
      <c r="DY36" s="96"/>
      <c r="DZ36" s="96"/>
      <c r="EA36" s="96"/>
      <c r="EB36" s="96"/>
      <c r="EC36" s="96"/>
      <c r="ED36" s="96"/>
      <c r="EE36" s="96"/>
      <c r="EF36" s="96"/>
      <c r="EG36" s="96"/>
      <c r="EH36" s="96"/>
      <c r="EI36" s="96"/>
      <c r="EJ36" s="96"/>
      <c r="EK36" s="96"/>
      <c r="EL36" s="96"/>
      <c r="EM36" s="96"/>
      <c r="EN36" s="96"/>
      <c r="EO36" s="96"/>
      <c r="EP36" s="96"/>
      <c r="EQ36" s="96"/>
      <c r="ER36" s="96"/>
      <c r="ES36" s="96"/>
      <c r="ET36" s="96"/>
      <c r="EU36" s="96"/>
      <c r="EV36" s="96"/>
      <c r="EW36" s="96"/>
      <c r="EX36" s="96"/>
      <c r="EY36" s="96"/>
      <c r="EZ36" s="96"/>
      <c r="FA36" s="96"/>
      <c r="FB36" s="96"/>
      <c r="FC36" s="96"/>
      <c r="FD36" s="96"/>
      <c r="FE36" s="96"/>
      <c r="FF36" s="96"/>
      <c r="FG36" s="96"/>
      <c r="FH36" s="96"/>
      <c r="FI36" s="96"/>
      <c r="FJ36" s="96"/>
      <c r="FK36" s="96"/>
      <c r="FL36" s="96"/>
      <c r="FM36" s="96"/>
      <c r="FN36" s="96"/>
      <c r="FO36" s="96"/>
      <c r="FP36" s="96"/>
      <c r="FQ36" s="96"/>
      <c r="FR36" s="96"/>
      <c r="FS36" s="96"/>
      <c r="FT36" s="96"/>
      <c r="FU36" s="96"/>
      <c r="FV36" s="96"/>
      <c r="FW36" s="96"/>
      <c r="FX36" s="96"/>
      <c r="FY36" s="96"/>
      <c r="FZ36" s="96"/>
      <c r="GA36" s="96"/>
      <c r="GB36" s="96"/>
      <c r="GC36" s="96"/>
      <c r="GD36" s="96"/>
      <c r="GE36" s="96"/>
      <c r="GF36" s="96"/>
      <c r="GG36" s="96"/>
      <c r="GH36" s="96"/>
      <c r="GI36" s="96"/>
      <c r="GJ36" s="96"/>
      <c r="GK36" s="96"/>
      <c r="GL36" s="96"/>
      <c r="GM36" s="96"/>
      <c r="GN36" s="96"/>
      <c r="GO36" s="96"/>
      <c r="GP36" s="96"/>
      <c r="GQ36" s="96"/>
      <c r="GR36" s="96"/>
      <c r="GS36" s="96"/>
      <c r="GT36" s="96"/>
      <c r="GU36" s="96"/>
      <c r="GV36" s="96"/>
      <c r="GW36" s="96"/>
      <c r="GX36" s="96"/>
      <c r="GY36" s="96"/>
    </row>
    <row r="37" spans="1:207" s="135" customFormat="1" ht="25.15" customHeight="1" x14ac:dyDescent="0.25">
      <c r="A37" s="339"/>
      <c r="B37" s="340"/>
      <c r="C37" s="342"/>
      <c r="D37" s="342"/>
      <c r="E37" s="342"/>
      <c r="F37" s="343"/>
      <c r="G37" s="343"/>
      <c r="H37" s="344"/>
      <c r="I37" s="345"/>
      <c r="J37" s="345"/>
      <c r="K37" s="201">
        <f t="shared" si="4"/>
        <v>5626500</v>
      </c>
      <c r="L37" s="178">
        <v>0</v>
      </c>
      <c r="M37" s="178">
        <v>0</v>
      </c>
      <c r="N37" s="178">
        <v>0</v>
      </c>
      <c r="O37" s="171">
        <f>'[1]Прод. прилож (2)'!$C$449</f>
        <v>5626500</v>
      </c>
      <c r="P37" s="44">
        <f>K37/H36</f>
        <v>2682.7349449291946</v>
      </c>
      <c r="Q37" s="178">
        <v>9673</v>
      </c>
      <c r="R37" s="62" t="s">
        <v>95</v>
      </c>
      <c r="S37" s="95"/>
      <c r="T37" s="95"/>
      <c r="U37" s="95"/>
      <c r="V37" s="96"/>
      <c r="W37" s="96"/>
      <c r="X37" s="96"/>
      <c r="Y37" s="96"/>
      <c r="Z37" s="96"/>
      <c r="AA37" s="96"/>
      <c r="AB37" s="96"/>
      <c r="AC37" s="96"/>
      <c r="AD37" s="96"/>
      <c r="AE37" s="96"/>
      <c r="AF37" s="96"/>
      <c r="AG37" s="96"/>
      <c r="AH37" s="96"/>
      <c r="AI37" s="96"/>
      <c r="AJ37" s="96"/>
      <c r="AK37" s="96"/>
      <c r="AL37" s="96"/>
      <c r="AM37" s="96"/>
      <c r="AN37" s="96"/>
      <c r="AO37" s="96"/>
      <c r="AP37" s="96"/>
      <c r="AQ37" s="96"/>
      <c r="AR37" s="96"/>
      <c r="AS37" s="96"/>
      <c r="AT37" s="96"/>
      <c r="AU37" s="96"/>
      <c r="AV37" s="96"/>
      <c r="AW37" s="96"/>
      <c r="AX37" s="96"/>
      <c r="AY37" s="96"/>
      <c r="AZ37" s="96"/>
      <c r="BA37" s="96"/>
      <c r="BB37" s="96"/>
      <c r="BC37" s="96"/>
      <c r="BD37" s="96"/>
      <c r="BE37" s="96"/>
      <c r="BF37" s="96"/>
      <c r="BG37" s="96"/>
      <c r="BH37" s="96"/>
      <c r="BI37" s="96"/>
      <c r="BJ37" s="96"/>
      <c r="BK37" s="96"/>
      <c r="BL37" s="96"/>
      <c r="BM37" s="96"/>
      <c r="BN37" s="96"/>
      <c r="BO37" s="96"/>
      <c r="BP37" s="96"/>
      <c r="BQ37" s="96"/>
      <c r="BR37" s="96"/>
      <c r="BS37" s="96"/>
      <c r="BT37" s="96"/>
      <c r="BU37" s="96"/>
      <c r="BV37" s="96"/>
      <c r="BW37" s="96"/>
      <c r="BX37" s="96"/>
      <c r="BY37" s="96"/>
      <c r="BZ37" s="96"/>
      <c r="CA37" s="96"/>
      <c r="CB37" s="96"/>
      <c r="CC37" s="96"/>
      <c r="CD37" s="96"/>
      <c r="CE37" s="96"/>
      <c r="CF37" s="96"/>
      <c r="CG37" s="96"/>
      <c r="CH37" s="96"/>
      <c r="CI37" s="96"/>
      <c r="CJ37" s="96"/>
      <c r="CK37" s="96"/>
      <c r="CL37" s="96"/>
      <c r="CM37" s="96"/>
      <c r="CN37" s="96"/>
      <c r="CO37" s="96"/>
      <c r="CP37" s="96"/>
      <c r="CQ37" s="96"/>
      <c r="CR37" s="96"/>
      <c r="CS37" s="96"/>
      <c r="CT37" s="96"/>
      <c r="CU37" s="96"/>
      <c r="CV37" s="96"/>
      <c r="CW37" s="96"/>
      <c r="CX37" s="96"/>
      <c r="CY37" s="96"/>
      <c r="CZ37" s="96"/>
      <c r="DA37" s="96"/>
      <c r="DB37" s="96"/>
      <c r="DC37" s="96"/>
      <c r="DD37" s="96"/>
      <c r="DE37" s="96"/>
      <c r="DF37" s="96"/>
      <c r="DG37" s="96"/>
      <c r="DH37" s="96"/>
      <c r="DI37" s="96"/>
      <c r="DJ37" s="96"/>
      <c r="DK37" s="96"/>
      <c r="DL37" s="96"/>
      <c r="DM37" s="96"/>
      <c r="DN37" s="96"/>
      <c r="DO37" s="96"/>
      <c r="DP37" s="96"/>
      <c r="DQ37" s="96"/>
      <c r="DR37" s="96"/>
      <c r="DS37" s="96"/>
      <c r="DT37" s="96"/>
      <c r="DU37" s="96"/>
      <c r="DV37" s="96"/>
      <c r="DW37" s="96"/>
      <c r="DX37" s="96"/>
      <c r="DY37" s="96"/>
      <c r="DZ37" s="96"/>
      <c r="EA37" s="96"/>
      <c r="EB37" s="96"/>
      <c r="EC37" s="96"/>
      <c r="ED37" s="96"/>
      <c r="EE37" s="96"/>
      <c r="EF37" s="96"/>
      <c r="EG37" s="96"/>
      <c r="EH37" s="96"/>
      <c r="EI37" s="96"/>
      <c r="EJ37" s="96"/>
      <c r="EK37" s="96"/>
      <c r="EL37" s="96"/>
      <c r="EM37" s="96"/>
      <c r="EN37" s="96"/>
      <c r="EO37" s="96"/>
      <c r="EP37" s="96"/>
      <c r="EQ37" s="96"/>
      <c r="ER37" s="96"/>
      <c r="ES37" s="96"/>
      <c r="ET37" s="96"/>
      <c r="EU37" s="96"/>
      <c r="EV37" s="96"/>
      <c r="EW37" s="96"/>
      <c r="EX37" s="96"/>
      <c r="EY37" s="96"/>
      <c r="EZ37" s="96"/>
      <c r="FA37" s="96"/>
      <c r="FB37" s="96"/>
      <c r="FC37" s="96"/>
      <c r="FD37" s="96"/>
      <c r="FE37" s="96"/>
      <c r="FF37" s="96"/>
      <c r="FG37" s="96"/>
      <c r="FH37" s="96"/>
      <c r="FI37" s="96"/>
      <c r="FJ37" s="96"/>
      <c r="FK37" s="96"/>
      <c r="FL37" s="96"/>
      <c r="FM37" s="96"/>
      <c r="FN37" s="96"/>
      <c r="FO37" s="96"/>
      <c r="FP37" s="96"/>
      <c r="FQ37" s="96"/>
      <c r="FR37" s="96"/>
      <c r="FS37" s="96"/>
      <c r="FT37" s="96"/>
      <c r="FU37" s="96"/>
      <c r="FV37" s="96"/>
      <c r="FW37" s="96"/>
      <c r="FX37" s="96"/>
      <c r="FY37" s="96"/>
      <c r="FZ37" s="96"/>
      <c r="GA37" s="96"/>
      <c r="GB37" s="96"/>
      <c r="GC37" s="96"/>
      <c r="GD37" s="96"/>
      <c r="GE37" s="96"/>
      <c r="GF37" s="96"/>
      <c r="GG37" s="96"/>
      <c r="GH37" s="96"/>
      <c r="GI37" s="96"/>
      <c r="GJ37" s="96"/>
      <c r="GK37" s="96"/>
      <c r="GL37" s="96"/>
      <c r="GM37" s="96"/>
      <c r="GN37" s="96"/>
      <c r="GO37" s="96"/>
      <c r="GP37" s="96"/>
      <c r="GQ37" s="96"/>
      <c r="GR37" s="96"/>
      <c r="GS37" s="96"/>
      <c r="GT37" s="96"/>
      <c r="GU37" s="96"/>
      <c r="GV37" s="96"/>
      <c r="GW37" s="96"/>
      <c r="GX37" s="96"/>
      <c r="GY37" s="96"/>
    </row>
    <row r="38" spans="1:207" s="135" customFormat="1" ht="25.15" customHeight="1" x14ac:dyDescent="0.25">
      <c r="A38" s="134" t="s">
        <v>2023</v>
      </c>
      <c r="B38" s="166" t="s">
        <v>100</v>
      </c>
      <c r="C38" s="136">
        <v>1964</v>
      </c>
      <c r="D38" s="136" t="s">
        <v>217</v>
      </c>
      <c r="E38" s="136" t="s">
        <v>20</v>
      </c>
      <c r="F38" s="27">
        <v>4</v>
      </c>
      <c r="G38" s="27">
        <v>3</v>
      </c>
      <c r="H38" s="42">
        <v>2820.83</v>
      </c>
      <c r="I38" s="237">
        <v>0</v>
      </c>
      <c r="J38" s="222">
        <v>2033.19</v>
      </c>
      <c r="K38" s="222">
        <f t="shared" si="4"/>
        <v>5580000</v>
      </c>
      <c r="L38" s="137">
        <v>0</v>
      </c>
      <c r="M38" s="137">
        <v>0</v>
      </c>
      <c r="N38" s="137">
        <v>0</v>
      </c>
      <c r="O38" s="137">
        <f>'[1]Прод. прилож (2)'!$C$450</f>
        <v>5580000</v>
      </c>
      <c r="P38" s="137">
        <f>K38/H38</f>
        <v>1978.1411853957877</v>
      </c>
      <c r="Q38" s="137">
        <v>9673</v>
      </c>
      <c r="R38" s="134" t="s">
        <v>95</v>
      </c>
    </row>
    <row r="39" spans="1:207" s="96" customFormat="1" ht="25.15" customHeight="1" x14ac:dyDescent="0.25">
      <c r="A39" s="339" t="s">
        <v>2024</v>
      </c>
      <c r="B39" s="340" t="s">
        <v>1834</v>
      </c>
      <c r="C39" s="341">
        <v>1983</v>
      </c>
      <c r="D39" s="341" t="s">
        <v>217</v>
      </c>
      <c r="E39" s="341" t="s">
        <v>20</v>
      </c>
      <c r="F39" s="336">
        <v>5</v>
      </c>
      <c r="G39" s="336">
        <v>2</v>
      </c>
      <c r="H39" s="337">
        <v>7744</v>
      </c>
      <c r="I39" s="338">
        <v>324.5</v>
      </c>
      <c r="J39" s="337">
        <v>3538.15</v>
      </c>
      <c r="K39" s="222">
        <f t="shared" ref="K39" si="6">SUM(L39:O39)</f>
        <v>388656.82</v>
      </c>
      <c r="L39" s="137">
        <v>0</v>
      </c>
      <c r="M39" s="137">
        <v>0</v>
      </c>
      <c r="N39" s="137">
        <v>0</v>
      </c>
      <c r="O39" s="137">
        <f>'[1]Прод. прилож (2)'!$C$19</f>
        <v>388656.82</v>
      </c>
      <c r="P39" s="137">
        <f>K39/H39</f>
        <v>50.188122417355373</v>
      </c>
      <c r="Q39" s="137">
        <v>9673</v>
      </c>
      <c r="R39" s="134" t="s">
        <v>94</v>
      </c>
      <c r="S39" s="135"/>
      <c r="T39" s="135"/>
      <c r="U39" s="135"/>
      <c r="V39" s="135"/>
      <c r="W39" s="135"/>
      <c r="X39" s="135"/>
      <c r="Y39" s="131"/>
      <c r="Z39" s="131"/>
      <c r="AA39" s="131"/>
      <c r="AB39" s="131"/>
      <c r="AC39" s="131"/>
      <c r="AD39" s="131"/>
      <c r="AE39" s="131"/>
      <c r="AF39" s="131"/>
      <c r="AG39" s="131"/>
      <c r="AH39" s="131"/>
      <c r="AI39" s="131"/>
      <c r="AJ39" s="131"/>
      <c r="AK39" s="131"/>
      <c r="AL39" s="131"/>
      <c r="AM39" s="131"/>
      <c r="AN39" s="131"/>
      <c r="AO39" s="131"/>
      <c r="AP39" s="131"/>
      <c r="AQ39" s="131"/>
      <c r="AR39" s="131"/>
      <c r="AS39" s="131"/>
      <c r="AT39" s="131"/>
      <c r="AU39" s="131"/>
      <c r="AV39" s="131"/>
      <c r="AW39" s="131"/>
      <c r="AX39" s="131"/>
      <c r="AY39" s="131"/>
      <c r="AZ39" s="131"/>
      <c r="BA39" s="131"/>
      <c r="BB39" s="131"/>
      <c r="BC39" s="131"/>
      <c r="BD39" s="131"/>
      <c r="BE39" s="131"/>
      <c r="BF39" s="131"/>
      <c r="BG39" s="131"/>
      <c r="BH39" s="131"/>
      <c r="BI39" s="131"/>
      <c r="BJ39" s="131"/>
      <c r="BK39" s="131"/>
      <c r="BL39" s="131"/>
      <c r="BM39" s="131"/>
      <c r="BN39" s="131"/>
      <c r="BO39" s="131"/>
      <c r="BP39" s="131"/>
      <c r="BQ39" s="131"/>
      <c r="BR39" s="131"/>
      <c r="BS39" s="131"/>
      <c r="BT39" s="131"/>
      <c r="BU39" s="131"/>
      <c r="BV39" s="131"/>
      <c r="BW39" s="131"/>
      <c r="BX39" s="131"/>
      <c r="BY39" s="131"/>
      <c r="BZ39" s="131"/>
      <c r="CA39" s="131"/>
      <c r="CB39" s="131"/>
      <c r="CC39" s="131"/>
      <c r="CD39" s="131"/>
      <c r="CE39" s="131"/>
      <c r="CF39" s="131"/>
      <c r="CG39" s="131"/>
      <c r="CH39" s="131"/>
      <c r="CI39" s="131"/>
      <c r="CJ39" s="131"/>
      <c r="CK39" s="131"/>
      <c r="CL39" s="131"/>
      <c r="CM39" s="131"/>
      <c r="CN39" s="131"/>
      <c r="CO39" s="131"/>
      <c r="CP39" s="131"/>
      <c r="CQ39" s="131"/>
      <c r="CR39" s="131"/>
      <c r="CS39" s="131"/>
      <c r="CT39" s="131"/>
      <c r="CU39" s="131"/>
      <c r="CV39" s="131"/>
      <c r="CW39" s="131"/>
      <c r="CX39" s="131"/>
      <c r="CY39" s="131"/>
      <c r="CZ39" s="131"/>
      <c r="DA39" s="131"/>
      <c r="DB39" s="131"/>
      <c r="DC39" s="131"/>
      <c r="DD39" s="131"/>
      <c r="DE39" s="131"/>
      <c r="DF39" s="131"/>
      <c r="DG39" s="131"/>
      <c r="DH39" s="131"/>
      <c r="DI39" s="131"/>
      <c r="DJ39" s="131"/>
      <c r="DK39" s="131"/>
      <c r="DL39" s="131"/>
      <c r="DM39" s="131"/>
      <c r="DN39" s="131"/>
      <c r="DO39" s="131"/>
      <c r="DP39" s="131"/>
      <c r="DQ39" s="131"/>
      <c r="DR39" s="131"/>
      <c r="DS39" s="131"/>
      <c r="DT39" s="131"/>
      <c r="DU39" s="131"/>
      <c r="DV39" s="131"/>
      <c r="DW39" s="131"/>
      <c r="DX39" s="131"/>
      <c r="DY39" s="131"/>
      <c r="DZ39" s="131"/>
      <c r="EA39" s="131"/>
      <c r="EB39" s="131"/>
      <c r="EC39" s="131"/>
      <c r="ED39" s="131"/>
      <c r="EE39" s="131"/>
      <c r="EF39" s="131"/>
      <c r="EG39" s="131"/>
      <c r="EH39" s="131"/>
      <c r="EI39" s="131"/>
      <c r="EJ39" s="131"/>
      <c r="EK39" s="131"/>
      <c r="EL39" s="131"/>
      <c r="EM39" s="131"/>
      <c r="EN39" s="131"/>
      <c r="EO39" s="131"/>
      <c r="EP39" s="131"/>
      <c r="EQ39" s="131"/>
      <c r="ER39" s="131"/>
      <c r="ES39" s="131"/>
      <c r="ET39" s="131"/>
      <c r="EU39" s="131"/>
      <c r="EV39" s="131"/>
      <c r="EW39" s="131"/>
      <c r="EX39" s="131"/>
      <c r="EY39" s="131"/>
      <c r="EZ39" s="131"/>
      <c r="FA39" s="131"/>
      <c r="FB39" s="131"/>
      <c r="FC39" s="131"/>
      <c r="FD39" s="131"/>
      <c r="FE39" s="131"/>
      <c r="FF39" s="131"/>
      <c r="FG39" s="131"/>
      <c r="FH39" s="131"/>
      <c r="FI39" s="131"/>
      <c r="FJ39" s="131"/>
      <c r="FK39" s="131"/>
      <c r="FL39" s="131"/>
      <c r="FM39" s="131"/>
      <c r="FN39" s="131"/>
      <c r="FO39" s="131"/>
      <c r="FP39" s="131"/>
      <c r="FQ39" s="131"/>
      <c r="FR39" s="131"/>
      <c r="FS39" s="131"/>
      <c r="FT39" s="131"/>
      <c r="FU39" s="131"/>
      <c r="FV39" s="131"/>
      <c r="FW39" s="131"/>
      <c r="FX39" s="131"/>
      <c r="FY39" s="131"/>
      <c r="FZ39" s="131"/>
      <c r="GA39" s="131"/>
      <c r="GB39" s="131"/>
      <c r="GC39" s="131"/>
      <c r="GD39" s="131"/>
      <c r="GE39" s="131"/>
      <c r="GF39" s="131"/>
      <c r="GG39" s="131"/>
      <c r="GH39" s="131"/>
      <c r="GI39" s="131"/>
      <c r="GJ39" s="131"/>
      <c r="GK39" s="131"/>
      <c r="GL39" s="131"/>
      <c r="GM39" s="131"/>
      <c r="GN39" s="131"/>
      <c r="GO39" s="131"/>
      <c r="GP39" s="131"/>
      <c r="GQ39" s="131"/>
      <c r="GR39" s="131"/>
      <c r="GS39" s="131"/>
      <c r="GT39" s="131"/>
      <c r="GU39" s="131"/>
      <c r="GV39" s="131"/>
      <c r="GW39" s="131"/>
      <c r="GX39" s="131"/>
      <c r="GY39" s="131"/>
    </row>
    <row r="40" spans="1:207" s="96" customFormat="1" ht="25.15" customHeight="1" x14ac:dyDescent="0.25">
      <c r="A40" s="339"/>
      <c r="B40" s="340"/>
      <c r="C40" s="341"/>
      <c r="D40" s="341"/>
      <c r="E40" s="341"/>
      <c r="F40" s="336"/>
      <c r="G40" s="336"/>
      <c r="H40" s="337"/>
      <c r="I40" s="338"/>
      <c r="J40" s="337"/>
      <c r="K40" s="222">
        <f t="shared" si="4"/>
        <v>5580000</v>
      </c>
      <c r="L40" s="137">
        <v>0</v>
      </c>
      <c r="M40" s="137">
        <v>0</v>
      </c>
      <c r="N40" s="137">
        <v>0</v>
      </c>
      <c r="O40" s="137">
        <f>'[1]Прод. прилож (2)'!$C$450</f>
        <v>5580000</v>
      </c>
      <c r="P40" s="137">
        <f>K40/H39</f>
        <v>720.55785123966939</v>
      </c>
      <c r="Q40" s="137">
        <v>9673</v>
      </c>
      <c r="R40" s="134" t="s">
        <v>95</v>
      </c>
      <c r="S40" s="135"/>
      <c r="T40" s="135"/>
      <c r="U40" s="135"/>
      <c r="V40" s="135"/>
      <c r="W40" s="135"/>
      <c r="X40" s="135"/>
      <c r="Y40" s="131"/>
      <c r="Z40" s="131"/>
      <c r="AA40" s="131"/>
      <c r="AB40" s="131"/>
      <c r="AC40" s="131"/>
      <c r="AD40" s="131"/>
      <c r="AE40" s="131"/>
      <c r="AF40" s="131"/>
      <c r="AG40" s="131"/>
      <c r="AH40" s="131"/>
      <c r="AI40" s="131"/>
      <c r="AJ40" s="131"/>
      <c r="AK40" s="131"/>
      <c r="AL40" s="131"/>
      <c r="AM40" s="131"/>
      <c r="AN40" s="131"/>
      <c r="AO40" s="131"/>
      <c r="AP40" s="131"/>
      <c r="AQ40" s="131"/>
      <c r="AR40" s="131"/>
      <c r="AS40" s="131"/>
      <c r="AT40" s="131"/>
      <c r="AU40" s="131"/>
      <c r="AV40" s="131"/>
      <c r="AW40" s="131"/>
      <c r="AX40" s="131"/>
      <c r="AY40" s="131"/>
      <c r="AZ40" s="131"/>
      <c r="BA40" s="131"/>
      <c r="BB40" s="131"/>
      <c r="BC40" s="131"/>
      <c r="BD40" s="131"/>
      <c r="BE40" s="131"/>
      <c r="BF40" s="131"/>
      <c r="BG40" s="131"/>
      <c r="BH40" s="131"/>
      <c r="BI40" s="131"/>
      <c r="BJ40" s="131"/>
      <c r="BK40" s="131"/>
      <c r="BL40" s="131"/>
      <c r="BM40" s="131"/>
      <c r="BN40" s="131"/>
      <c r="BO40" s="131"/>
      <c r="BP40" s="131"/>
      <c r="BQ40" s="131"/>
      <c r="BR40" s="131"/>
      <c r="BS40" s="131"/>
      <c r="BT40" s="131"/>
      <c r="BU40" s="131"/>
      <c r="BV40" s="131"/>
      <c r="BW40" s="131"/>
      <c r="BX40" s="131"/>
      <c r="BY40" s="131"/>
      <c r="BZ40" s="131"/>
      <c r="CA40" s="131"/>
      <c r="CB40" s="131"/>
      <c r="CC40" s="131"/>
      <c r="CD40" s="131"/>
      <c r="CE40" s="131"/>
      <c r="CF40" s="131"/>
      <c r="CG40" s="131"/>
      <c r="CH40" s="131"/>
      <c r="CI40" s="131"/>
      <c r="CJ40" s="131"/>
      <c r="CK40" s="131"/>
      <c r="CL40" s="131"/>
      <c r="CM40" s="131"/>
      <c r="CN40" s="131"/>
      <c r="CO40" s="131"/>
      <c r="CP40" s="131"/>
      <c r="CQ40" s="131"/>
      <c r="CR40" s="131"/>
      <c r="CS40" s="131"/>
      <c r="CT40" s="131"/>
      <c r="CU40" s="131"/>
      <c r="CV40" s="131"/>
      <c r="CW40" s="131"/>
      <c r="CX40" s="131"/>
      <c r="CY40" s="131"/>
      <c r="CZ40" s="131"/>
      <c r="DA40" s="131"/>
      <c r="DB40" s="131"/>
      <c r="DC40" s="131"/>
      <c r="DD40" s="131"/>
      <c r="DE40" s="131"/>
      <c r="DF40" s="131"/>
      <c r="DG40" s="131"/>
      <c r="DH40" s="131"/>
      <c r="DI40" s="131"/>
      <c r="DJ40" s="131"/>
      <c r="DK40" s="131"/>
      <c r="DL40" s="131"/>
      <c r="DM40" s="131"/>
      <c r="DN40" s="131"/>
      <c r="DO40" s="131"/>
      <c r="DP40" s="131"/>
      <c r="DQ40" s="131"/>
      <c r="DR40" s="131"/>
      <c r="DS40" s="131"/>
      <c r="DT40" s="131"/>
      <c r="DU40" s="131"/>
      <c r="DV40" s="131"/>
      <c r="DW40" s="131"/>
      <c r="DX40" s="131"/>
      <c r="DY40" s="131"/>
      <c r="DZ40" s="131"/>
      <c r="EA40" s="131"/>
      <c r="EB40" s="131"/>
      <c r="EC40" s="131"/>
      <c r="ED40" s="131"/>
      <c r="EE40" s="131"/>
      <c r="EF40" s="131"/>
      <c r="EG40" s="131"/>
      <c r="EH40" s="131"/>
      <c r="EI40" s="131"/>
      <c r="EJ40" s="131"/>
      <c r="EK40" s="131"/>
      <c r="EL40" s="131"/>
      <c r="EM40" s="131"/>
      <c r="EN40" s="131"/>
      <c r="EO40" s="131"/>
      <c r="EP40" s="131"/>
      <c r="EQ40" s="131"/>
      <c r="ER40" s="131"/>
      <c r="ES40" s="131"/>
      <c r="ET40" s="131"/>
      <c r="EU40" s="131"/>
      <c r="EV40" s="131"/>
      <c r="EW40" s="131"/>
      <c r="EX40" s="131"/>
      <c r="EY40" s="131"/>
      <c r="EZ40" s="131"/>
      <c r="FA40" s="131"/>
      <c r="FB40" s="131"/>
      <c r="FC40" s="131"/>
      <c r="FD40" s="131"/>
      <c r="FE40" s="131"/>
      <c r="FF40" s="131"/>
      <c r="FG40" s="131"/>
      <c r="FH40" s="131"/>
      <c r="FI40" s="131"/>
      <c r="FJ40" s="131"/>
      <c r="FK40" s="131"/>
      <c r="FL40" s="131"/>
      <c r="FM40" s="131"/>
      <c r="FN40" s="131"/>
      <c r="FO40" s="131"/>
      <c r="FP40" s="131"/>
      <c r="FQ40" s="131"/>
      <c r="FR40" s="131"/>
      <c r="FS40" s="131"/>
      <c r="FT40" s="131"/>
      <c r="FU40" s="131"/>
      <c r="FV40" s="131"/>
      <c r="FW40" s="131"/>
      <c r="FX40" s="131"/>
      <c r="FY40" s="131"/>
      <c r="FZ40" s="131"/>
      <c r="GA40" s="131"/>
      <c r="GB40" s="131"/>
      <c r="GC40" s="131"/>
      <c r="GD40" s="131"/>
      <c r="GE40" s="131"/>
      <c r="GF40" s="131"/>
      <c r="GG40" s="131"/>
      <c r="GH40" s="131"/>
      <c r="GI40" s="131"/>
      <c r="GJ40" s="131"/>
      <c r="GK40" s="131"/>
      <c r="GL40" s="131"/>
      <c r="GM40" s="131"/>
      <c r="GN40" s="131"/>
      <c r="GO40" s="131"/>
      <c r="GP40" s="131"/>
      <c r="GQ40" s="131"/>
      <c r="GR40" s="131"/>
      <c r="GS40" s="131"/>
      <c r="GT40" s="131"/>
      <c r="GU40" s="131"/>
      <c r="GV40" s="131"/>
      <c r="GW40" s="131"/>
      <c r="GX40" s="131"/>
      <c r="GY40" s="131"/>
    </row>
    <row r="41" spans="1:207" s="131" customFormat="1" ht="25.15" customHeight="1" x14ac:dyDescent="0.25">
      <c r="A41" s="134" t="s">
        <v>2025</v>
      </c>
      <c r="B41" s="166" t="s">
        <v>101</v>
      </c>
      <c r="C41" s="136">
        <v>1965</v>
      </c>
      <c r="D41" s="136" t="s">
        <v>217</v>
      </c>
      <c r="E41" s="136" t="s">
        <v>20</v>
      </c>
      <c r="F41" s="27">
        <v>4</v>
      </c>
      <c r="G41" s="27">
        <v>2</v>
      </c>
      <c r="H41" s="42">
        <v>1820</v>
      </c>
      <c r="I41" s="237">
        <v>0</v>
      </c>
      <c r="J41" s="222">
        <v>1275.6500000000001</v>
      </c>
      <c r="K41" s="222">
        <f t="shared" si="4"/>
        <v>13637295.74</v>
      </c>
      <c r="L41" s="137">
        <v>0</v>
      </c>
      <c r="M41" s="137">
        <v>0</v>
      </c>
      <c r="N41" s="137">
        <v>0</v>
      </c>
      <c r="O41" s="137">
        <f>'[1]Прод. прилож (2)'!$C$20</f>
        <v>13637295.74</v>
      </c>
      <c r="P41" s="137">
        <f>K41/H41</f>
        <v>7493.0196373626377</v>
      </c>
      <c r="Q41" s="137">
        <v>9673</v>
      </c>
      <c r="R41" s="134" t="s">
        <v>94</v>
      </c>
      <c r="S41" s="135"/>
      <c r="T41" s="135"/>
      <c r="U41" s="135"/>
      <c r="V41" s="135"/>
      <c r="W41" s="135"/>
      <c r="X41" s="135"/>
    </row>
    <row r="42" spans="1:207" s="131" customFormat="1" ht="25.15" customHeight="1" x14ac:dyDescent="0.25">
      <c r="A42" s="339" t="s">
        <v>2026</v>
      </c>
      <c r="B42" s="340" t="s">
        <v>102</v>
      </c>
      <c r="C42" s="341">
        <v>1966</v>
      </c>
      <c r="D42" s="341" t="s">
        <v>217</v>
      </c>
      <c r="E42" s="341" t="s">
        <v>20</v>
      </c>
      <c r="F42" s="336">
        <v>4</v>
      </c>
      <c r="G42" s="336">
        <v>3</v>
      </c>
      <c r="H42" s="337">
        <v>3000</v>
      </c>
      <c r="I42" s="338">
        <v>183</v>
      </c>
      <c r="J42" s="337">
        <v>1823.84</v>
      </c>
      <c r="K42" s="222">
        <f t="shared" ref="K42" si="7">SUM(L42:O42)</f>
        <v>5721278.2300000004</v>
      </c>
      <c r="L42" s="137">
        <v>0</v>
      </c>
      <c r="M42" s="137">
        <v>0</v>
      </c>
      <c r="N42" s="137">
        <v>0</v>
      </c>
      <c r="O42" s="137">
        <f>'[1]Прод. прилож (2)'!$C$21</f>
        <v>5721278.2300000004</v>
      </c>
      <c r="P42" s="137">
        <f>K42/H42</f>
        <v>1907.0927433333334</v>
      </c>
      <c r="Q42" s="137">
        <v>9673</v>
      </c>
      <c r="R42" s="134" t="s">
        <v>94</v>
      </c>
      <c r="S42" s="135"/>
      <c r="T42" s="135"/>
      <c r="U42" s="135"/>
      <c r="V42" s="135"/>
      <c r="W42" s="135"/>
      <c r="X42" s="135"/>
    </row>
    <row r="43" spans="1:207" s="131" customFormat="1" ht="25.15" customHeight="1" x14ac:dyDescent="0.25">
      <c r="A43" s="339"/>
      <c r="B43" s="340"/>
      <c r="C43" s="341"/>
      <c r="D43" s="341"/>
      <c r="E43" s="341"/>
      <c r="F43" s="336"/>
      <c r="G43" s="336"/>
      <c r="H43" s="337"/>
      <c r="I43" s="338"/>
      <c r="J43" s="337"/>
      <c r="K43" s="222">
        <f t="shared" si="4"/>
        <v>21617640</v>
      </c>
      <c r="L43" s="137">
        <v>0</v>
      </c>
      <c r="M43" s="137">
        <v>0</v>
      </c>
      <c r="N43" s="137">
        <v>0</v>
      </c>
      <c r="O43" s="137">
        <f>'[1]Прод. прилож (2)'!$C$452</f>
        <v>21617640</v>
      </c>
      <c r="P43" s="137">
        <f>K43/H42</f>
        <v>7205.88</v>
      </c>
      <c r="Q43" s="137">
        <v>9673</v>
      </c>
      <c r="R43" s="134" t="s">
        <v>95</v>
      </c>
      <c r="S43" s="135"/>
      <c r="T43" s="135"/>
      <c r="U43" s="135"/>
      <c r="V43" s="135"/>
      <c r="W43" s="135"/>
      <c r="X43" s="135"/>
    </row>
    <row r="44" spans="1:207" s="131" customFormat="1" ht="34.9" customHeight="1" x14ac:dyDescent="0.25">
      <c r="A44" s="134" t="s">
        <v>2027</v>
      </c>
      <c r="B44" s="166" t="s">
        <v>1966</v>
      </c>
      <c r="C44" s="136">
        <v>1990</v>
      </c>
      <c r="D44" s="136">
        <v>2018</v>
      </c>
      <c r="E44" s="136" t="s">
        <v>22</v>
      </c>
      <c r="F44" s="27">
        <v>9</v>
      </c>
      <c r="G44" s="27">
        <v>1</v>
      </c>
      <c r="H44" s="42">
        <v>2409.96</v>
      </c>
      <c r="I44" s="237">
        <v>0</v>
      </c>
      <c r="J44" s="201">
        <v>2000.63</v>
      </c>
      <c r="K44" s="222">
        <f t="shared" ref="K44" si="8">SUM(L44:O44)</f>
        <v>3600000</v>
      </c>
      <c r="L44" s="137">
        <v>0</v>
      </c>
      <c r="M44" s="137">
        <v>0</v>
      </c>
      <c r="N44" s="137">
        <v>0</v>
      </c>
      <c r="O44" s="137">
        <f>'[1]Прод. прилож (2)'!$C$453</f>
        <v>3600000</v>
      </c>
      <c r="P44" s="137">
        <f t="shared" ref="P44:P56" si="9">K44/H44</f>
        <v>1493.8007269830205</v>
      </c>
      <c r="Q44" s="137">
        <v>9673</v>
      </c>
      <c r="R44" s="134" t="s">
        <v>95</v>
      </c>
      <c r="S44" s="135"/>
      <c r="T44" s="135"/>
      <c r="U44" s="135"/>
      <c r="V44" s="135"/>
      <c r="W44" s="135"/>
      <c r="X44" s="135"/>
    </row>
    <row r="45" spans="1:207" s="131" customFormat="1" ht="25.15" customHeight="1" x14ac:dyDescent="0.25">
      <c r="A45" s="134" t="s">
        <v>2028</v>
      </c>
      <c r="B45" s="166" t="s">
        <v>103</v>
      </c>
      <c r="C45" s="136">
        <v>1962</v>
      </c>
      <c r="D45" s="136" t="s">
        <v>217</v>
      </c>
      <c r="E45" s="136" t="s">
        <v>20</v>
      </c>
      <c r="F45" s="27">
        <v>4</v>
      </c>
      <c r="G45" s="27">
        <v>2</v>
      </c>
      <c r="H45" s="42">
        <v>2003</v>
      </c>
      <c r="I45" s="237">
        <v>0</v>
      </c>
      <c r="J45" s="201">
        <v>1288.6500000000001</v>
      </c>
      <c r="K45" s="222">
        <f t="shared" si="4"/>
        <v>13208715.85</v>
      </c>
      <c r="L45" s="137">
        <v>0</v>
      </c>
      <c r="M45" s="137">
        <v>0</v>
      </c>
      <c r="N45" s="137">
        <v>0</v>
      </c>
      <c r="O45" s="137">
        <f>'[1]Прод. прилож (2)'!$C$22</f>
        <v>13208715.85</v>
      </c>
      <c r="P45" s="137">
        <f t="shared" si="9"/>
        <v>6594.4662256615075</v>
      </c>
      <c r="Q45" s="137">
        <v>9673</v>
      </c>
      <c r="R45" s="134" t="s">
        <v>94</v>
      </c>
      <c r="S45" s="135"/>
      <c r="T45" s="135"/>
      <c r="U45" s="135"/>
      <c r="V45" s="135"/>
      <c r="W45" s="135"/>
      <c r="X45" s="135"/>
    </row>
    <row r="46" spans="1:207" s="131" customFormat="1" ht="25.15" customHeight="1" x14ac:dyDescent="0.25">
      <c r="A46" s="134" t="s">
        <v>2213</v>
      </c>
      <c r="B46" s="166" t="s">
        <v>1965</v>
      </c>
      <c r="C46" s="136">
        <v>1975</v>
      </c>
      <c r="D46" s="136" t="s">
        <v>217</v>
      </c>
      <c r="E46" s="136" t="s">
        <v>22</v>
      </c>
      <c r="F46" s="27">
        <v>5</v>
      </c>
      <c r="G46" s="27">
        <v>4</v>
      </c>
      <c r="H46" s="42">
        <v>3974.9</v>
      </c>
      <c r="I46" s="237">
        <v>0</v>
      </c>
      <c r="J46" s="201">
        <v>3066.36</v>
      </c>
      <c r="K46" s="222">
        <f t="shared" ref="K46" si="10">SUM(L46:O46)</f>
        <v>4154092.56</v>
      </c>
      <c r="L46" s="137">
        <v>0</v>
      </c>
      <c r="M46" s="137">
        <v>0</v>
      </c>
      <c r="N46" s="137">
        <v>0</v>
      </c>
      <c r="O46" s="137">
        <f>'[1]Прод. прилож (2)'!$C$23</f>
        <v>4154092.56</v>
      </c>
      <c r="P46" s="137">
        <f t="shared" si="9"/>
        <v>1045.0810234219728</v>
      </c>
      <c r="Q46" s="137">
        <v>9673</v>
      </c>
      <c r="R46" s="134" t="s">
        <v>94</v>
      </c>
      <c r="S46" s="135"/>
      <c r="T46" s="135"/>
      <c r="U46" s="135"/>
      <c r="V46" s="135"/>
      <c r="W46" s="135"/>
      <c r="X46" s="135"/>
    </row>
    <row r="47" spans="1:207" s="96" customFormat="1" ht="25.15" customHeight="1" x14ac:dyDescent="0.25">
      <c r="A47" s="134" t="s">
        <v>2214</v>
      </c>
      <c r="B47" s="166" t="s">
        <v>104</v>
      </c>
      <c r="C47" s="136">
        <v>1964</v>
      </c>
      <c r="D47" s="136" t="s">
        <v>217</v>
      </c>
      <c r="E47" s="136" t="s">
        <v>20</v>
      </c>
      <c r="F47" s="27">
        <v>4</v>
      </c>
      <c r="G47" s="27">
        <v>3</v>
      </c>
      <c r="H47" s="42">
        <v>2802.05</v>
      </c>
      <c r="I47" s="237">
        <v>825.8</v>
      </c>
      <c r="J47" s="201">
        <v>1515.92</v>
      </c>
      <c r="K47" s="222">
        <f t="shared" si="4"/>
        <v>15326400</v>
      </c>
      <c r="L47" s="137">
        <v>0</v>
      </c>
      <c r="M47" s="137">
        <v>0</v>
      </c>
      <c r="N47" s="137">
        <v>0</v>
      </c>
      <c r="O47" s="137">
        <f>'[1]Прод. прилож (2)'!$C$454</f>
        <v>15326400</v>
      </c>
      <c r="P47" s="137">
        <f t="shared" si="9"/>
        <v>5469.7096768437386</v>
      </c>
      <c r="Q47" s="137">
        <v>9673</v>
      </c>
      <c r="R47" s="134" t="s">
        <v>95</v>
      </c>
      <c r="S47" s="135"/>
      <c r="T47" s="135"/>
      <c r="U47" s="135"/>
      <c r="V47" s="135"/>
      <c r="W47" s="135"/>
      <c r="X47" s="135"/>
      <c r="Y47" s="131"/>
      <c r="Z47" s="131"/>
      <c r="AA47" s="131"/>
      <c r="AB47" s="131"/>
      <c r="AC47" s="131"/>
      <c r="AD47" s="131"/>
      <c r="AE47" s="131"/>
      <c r="AF47" s="131"/>
      <c r="AG47" s="131"/>
      <c r="AH47" s="131"/>
      <c r="AI47" s="131"/>
      <c r="AJ47" s="131"/>
      <c r="AK47" s="131"/>
      <c r="AL47" s="131"/>
      <c r="AM47" s="131"/>
      <c r="AN47" s="131"/>
      <c r="AO47" s="131"/>
      <c r="AP47" s="131"/>
      <c r="AQ47" s="131"/>
      <c r="AR47" s="131"/>
      <c r="AS47" s="131"/>
      <c r="AT47" s="131"/>
      <c r="AU47" s="131"/>
      <c r="AV47" s="131"/>
      <c r="AW47" s="131"/>
      <c r="AX47" s="131"/>
      <c r="AY47" s="131"/>
      <c r="AZ47" s="131"/>
      <c r="BA47" s="131"/>
      <c r="BB47" s="131"/>
      <c r="BC47" s="131"/>
      <c r="BD47" s="131"/>
      <c r="BE47" s="131"/>
      <c r="BF47" s="131"/>
      <c r="BG47" s="131"/>
      <c r="BH47" s="131"/>
      <c r="BI47" s="131"/>
      <c r="BJ47" s="131"/>
      <c r="BK47" s="131"/>
      <c r="BL47" s="131"/>
      <c r="BM47" s="131"/>
      <c r="BN47" s="131"/>
      <c r="BO47" s="131"/>
      <c r="BP47" s="131"/>
      <c r="BQ47" s="131"/>
      <c r="BR47" s="131"/>
      <c r="BS47" s="131"/>
      <c r="BT47" s="131"/>
      <c r="BU47" s="131"/>
      <c r="BV47" s="131"/>
      <c r="BW47" s="131"/>
      <c r="BX47" s="131"/>
      <c r="BY47" s="131"/>
      <c r="BZ47" s="131"/>
      <c r="CA47" s="131"/>
      <c r="CB47" s="131"/>
      <c r="CC47" s="131"/>
      <c r="CD47" s="131"/>
      <c r="CE47" s="131"/>
      <c r="CF47" s="131"/>
      <c r="CG47" s="131"/>
      <c r="CH47" s="131"/>
      <c r="CI47" s="131"/>
      <c r="CJ47" s="131"/>
      <c r="CK47" s="131"/>
      <c r="CL47" s="131"/>
      <c r="CM47" s="131"/>
      <c r="CN47" s="131"/>
      <c r="CO47" s="131"/>
      <c r="CP47" s="131"/>
      <c r="CQ47" s="131"/>
      <c r="CR47" s="131"/>
      <c r="CS47" s="131"/>
      <c r="CT47" s="131"/>
      <c r="CU47" s="131"/>
      <c r="CV47" s="131"/>
      <c r="CW47" s="131"/>
      <c r="CX47" s="131"/>
      <c r="CY47" s="131"/>
      <c r="CZ47" s="131"/>
      <c r="DA47" s="131"/>
      <c r="DB47" s="131"/>
      <c r="DC47" s="131"/>
      <c r="DD47" s="131"/>
      <c r="DE47" s="131"/>
      <c r="DF47" s="131"/>
      <c r="DG47" s="131"/>
      <c r="DH47" s="131"/>
      <c r="DI47" s="131"/>
      <c r="DJ47" s="131"/>
      <c r="DK47" s="131"/>
      <c r="DL47" s="131"/>
      <c r="DM47" s="131"/>
      <c r="DN47" s="131"/>
      <c r="DO47" s="131"/>
      <c r="DP47" s="131"/>
      <c r="DQ47" s="131"/>
      <c r="DR47" s="131"/>
      <c r="DS47" s="131"/>
      <c r="DT47" s="131"/>
      <c r="DU47" s="131"/>
      <c r="DV47" s="131"/>
      <c r="DW47" s="131"/>
      <c r="DX47" s="131"/>
      <c r="DY47" s="131"/>
      <c r="DZ47" s="131"/>
      <c r="EA47" s="131"/>
      <c r="EB47" s="131"/>
      <c r="EC47" s="131"/>
      <c r="ED47" s="131"/>
      <c r="EE47" s="131"/>
      <c r="EF47" s="131"/>
      <c r="EG47" s="131"/>
      <c r="EH47" s="131"/>
      <c r="EI47" s="131"/>
      <c r="EJ47" s="131"/>
      <c r="EK47" s="131"/>
      <c r="EL47" s="131"/>
      <c r="EM47" s="131"/>
      <c r="EN47" s="131"/>
      <c r="EO47" s="131"/>
      <c r="EP47" s="131"/>
      <c r="EQ47" s="131"/>
      <c r="ER47" s="131"/>
      <c r="ES47" s="131"/>
      <c r="ET47" s="131"/>
      <c r="EU47" s="131"/>
      <c r="EV47" s="131"/>
      <c r="EW47" s="131"/>
      <c r="EX47" s="131"/>
      <c r="EY47" s="131"/>
      <c r="EZ47" s="131"/>
      <c r="FA47" s="131"/>
      <c r="FB47" s="131"/>
      <c r="FC47" s="131"/>
      <c r="FD47" s="131"/>
      <c r="FE47" s="131"/>
      <c r="FF47" s="131"/>
      <c r="FG47" s="131"/>
      <c r="FH47" s="131"/>
      <c r="FI47" s="131"/>
      <c r="FJ47" s="131"/>
      <c r="FK47" s="131"/>
      <c r="FL47" s="131"/>
      <c r="FM47" s="131"/>
      <c r="FN47" s="131"/>
      <c r="FO47" s="131"/>
      <c r="FP47" s="131"/>
      <c r="FQ47" s="131"/>
      <c r="FR47" s="131"/>
      <c r="FS47" s="131"/>
      <c r="FT47" s="131"/>
      <c r="FU47" s="131"/>
      <c r="FV47" s="131"/>
      <c r="FW47" s="131"/>
      <c r="FX47" s="131"/>
      <c r="FY47" s="131"/>
      <c r="FZ47" s="131"/>
      <c r="GA47" s="131"/>
      <c r="GB47" s="131"/>
      <c r="GC47" s="131"/>
      <c r="GD47" s="131"/>
      <c r="GE47" s="131"/>
      <c r="GF47" s="131"/>
      <c r="GG47" s="131"/>
      <c r="GH47" s="131"/>
      <c r="GI47" s="131"/>
      <c r="GJ47" s="131"/>
      <c r="GK47" s="131"/>
      <c r="GL47" s="131"/>
      <c r="GM47" s="131"/>
      <c r="GN47" s="131"/>
      <c r="GO47" s="131"/>
      <c r="GP47" s="131"/>
      <c r="GQ47" s="131"/>
      <c r="GR47" s="131"/>
      <c r="GS47" s="131"/>
      <c r="GT47" s="131"/>
      <c r="GU47" s="131"/>
      <c r="GV47" s="131"/>
      <c r="GW47" s="131"/>
      <c r="GX47" s="131"/>
      <c r="GY47" s="131"/>
    </row>
    <row r="48" spans="1:207" s="131" customFormat="1" ht="25.15" customHeight="1" x14ac:dyDescent="0.25">
      <c r="A48" s="134" t="s">
        <v>2215</v>
      </c>
      <c r="B48" s="166" t="s">
        <v>105</v>
      </c>
      <c r="C48" s="136">
        <v>1963</v>
      </c>
      <c r="D48" s="136" t="s">
        <v>217</v>
      </c>
      <c r="E48" s="136" t="s">
        <v>20</v>
      </c>
      <c r="F48" s="27">
        <v>4</v>
      </c>
      <c r="G48" s="27">
        <v>2</v>
      </c>
      <c r="H48" s="42">
        <v>1433.47</v>
      </c>
      <c r="I48" s="237">
        <v>0</v>
      </c>
      <c r="J48" s="201">
        <v>1130.04</v>
      </c>
      <c r="K48" s="222">
        <f t="shared" si="4"/>
        <v>11476572</v>
      </c>
      <c r="L48" s="137">
        <v>0</v>
      </c>
      <c r="M48" s="137">
        <v>0</v>
      </c>
      <c r="N48" s="137">
        <v>0</v>
      </c>
      <c r="O48" s="137">
        <f>'[1]Прод. прилож (2)'!$C$455</f>
        <v>11476572</v>
      </c>
      <c r="P48" s="137">
        <f t="shared" si="9"/>
        <v>8006.1473208368507</v>
      </c>
      <c r="Q48" s="137">
        <v>9673</v>
      </c>
      <c r="R48" s="134" t="s">
        <v>95</v>
      </c>
      <c r="S48" s="135"/>
      <c r="T48" s="135"/>
      <c r="U48" s="135"/>
      <c r="V48" s="135"/>
      <c r="W48" s="135"/>
      <c r="X48" s="135"/>
    </row>
    <row r="49" spans="1:207" s="131" customFormat="1" ht="25.15" customHeight="1" x14ac:dyDescent="0.25">
      <c r="A49" s="134" t="s">
        <v>2216</v>
      </c>
      <c r="B49" s="166" t="s">
        <v>106</v>
      </c>
      <c r="C49" s="136">
        <v>1963</v>
      </c>
      <c r="D49" s="136" t="s">
        <v>217</v>
      </c>
      <c r="E49" s="136" t="s">
        <v>20</v>
      </c>
      <c r="F49" s="27">
        <v>5</v>
      </c>
      <c r="G49" s="27">
        <v>2</v>
      </c>
      <c r="H49" s="42">
        <v>2530.6999999999998</v>
      </c>
      <c r="I49" s="237">
        <v>556</v>
      </c>
      <c r="J49" s="201">
        <v>1494.1</v>
      </c>
      <c r="K49" s="222">
        <f t="shared" si="4"/>
        <v>7223601.4000000004</v>
      </c>
      <c r="L49" s="137">
        <v>0</v>
      </c>
      <c r="M49" s="137">
        <v>0</v>
      </c>
      <c r="N49" s="137">
        <v>0</v>
      </c>
      <c r="O49" s="137">
        <f>'[1]Прод. прилож (2)'!$C$456</f>
        <v>7223601.4000000004</v>
      </c>
      <c r="P49" s="137">
        <f t="shared" si="9"/>
        <v>2854.3886671671871</v>
      </c>
      <c r="Q49" s="137">
        <v>9673</v>
      </c>
      <c r="R49" s="134" t="s">
        <v>95</v>
      </c>
      <c r="S49" s="135"/>
      <c r="T49" s="135"/>
      <c r="U49" s="135"/>
      <c r="V49" s="135"/>
      <c r="W49" s="135"/>
      <c r="X49" s="135"/>
    </row>
    <row r="50" spans="1:207" s="131" customFormat="1" ht="25.15" customHeight="1" x14ac:dyDescent="0.25">
      <c r="A50" s="134" t="s">
        <v>2217</v>
      </c>
      <c r="B50" s="166" t="s">
        <v>107</v>
      </c>
      <c r="C50" s="136">
        <v>1962</v>
      </c>
      <c r="D50" s="136" t="s">
        <v>217</v>
      </c>
      <c r="E50" s="136" t="s">
        <v>20</v>
      </c>
      <c r="F50" s="136">
        <v>4</v>
      </c>
      <c r="G50" s="136">
        <v>3</v>
      </c>
      <c r="H50" s="137">
        <v>2799.14</v>
      </c>
      <c r="I50" s="222">
        <v>433.2</v>
      </c>
      <c r="J50" s="201">
        <v>1509.5</v>
      </c>
      <c r="K50" s="222">
        <f t="shared" si="4"/>
        <v>22361735</v>
      </c>
      <c r="L50" s="137">
        <v>0</v>
      </c>
      <c r="M50" s="137">
        <v>0</v>
      </c>
      <c r="N50" s="137">
        <v>0</v>
      </c>
      <c r="O50" s="137">
        <f>'[1]Прод. прилож (2)'!$C$1146</f>
        <v>22361735</v>
      </c>
      <c r="P50" s="137">
        <f t="shared" si="9"/>
        <v>7988.787627628486</v>
      </c>
      <c r="Q50" s="137">
        <v>9673</v>
      </c>
      <c r="R50" s="134" t="s">
        <v>96</v>
      </c>
      <c r="S50" s="135"/>
      <c r="T50" s="135"/>
      <c r="U50" s="135"/>
      <c r="V50" s="135"/>
      <c r="W50" s="135"/>
      <c r="X50" s="135"/>
    </row>
    <row r="51" spans="1:207" s="131" customFormat="1" ht="25.15" customHeight="1" x14ac:dyDescent="0.25">
      <c r="A51" s="134" t="s">
        <v>2218</v>
      </c>
      <c r="B51" s="166" t="s">
        <v>108</v>
      </c>
      <c r="C51" s="136">
        <v>1973</v>
      </c>
      <c r="D51" s="136" t="s">
        <v>217</v>
      </c>
      <c r="E51" s="136" t="s">
        <v>20</v>
      </c>
      <c r="F51" s="27">
        <v>5</v>
      </c>
      <c r="G51" s="27">
        <v>6</v>
      </c>
      <c r="H51" s="42">
        <v>5925.77</v>
      </c>
      <c r="I51" s="237">
        <v>0</v>
      </c>
      <c r="J51" s="201">
        <v>4385.8</v>
      </c>
      <c r="K51" s="222">
        <f t="shared" si="4"/>
        <v>11189450</v>
      </c>
      <c r="L51" s="137">
        <v>0</v>
      </c>
      <c r="M51" s="137">
        <v>0</v>
      </c>
      <c r="N51" s="137">
        <v>0</v>
      </c>
      <c r="O51" s="137">
        <f>'[1]Прод. прилож (2)'!$C$24</f>
        <v>11189450</v>
      </c>
      <c r="P51" s="137">
        <f t="shared" si="9"/>
        <v>1888.269372587866</v>
      </c>
      <c r="Q51" s="137">
        <v>9673</v>
      </c>
      <c r="R51" s="134" t="s">
        <v>94</v>
      </c>
      <c r="S51" s="135"/>
      <c r="T51" s="135"/>
      <c r="U51" s="135"/>
      <c r="V51" s="135"/>
      <c r="W51" s="135"/>
      <c r="X51" s="135"/>
    </row>
    <row r="52" spans="1:207" s="131" customFormat="1" ht="25.15" customHeight="1" x14ac:dyDescent="0.25">
      <c r="A52" s="134" t="s">
        <v>2219</v>
      </c>
      <c r="B52" s="166" t="s">
        <v>34</v>
      </c>
      <c r="C52" s="136">
        <v>1965</v>
      </c>
      <c r="D52" s="136" t="s">
        <v>217</v>
      </c>
      <c r="E52" s="136" t="s">
        <v>20</v>
      </c>
      <c r="F52" s="136">
        <v>4</v>
      </c>
      <c r="G52" s="136">
        <v>3</v>
      </c>
      <c r="H52" s="137">
        <v>2776.68</v>
      </c>
      <c r="I52" s="222">
        <v>298.18</v>
      </c>
      <c r="J52" s="201">
        <v>1787.78</v>
      </c>
      <c r="K52" s="222">
        <f t="shared" si="4"/>
        <v>9872332.7199999988</v>
      </c>
      <c r="L52" s="137">
        <v>0</v>
      </c>
      <c r="M52" s="137">
        <v>0</v>
      </c>
      <c r="N52" s="137">
        <v>0</v>
      </c>
      <c r="O52" s="137">
        <f>'[1]Прод. прилож (2)'!$C$1147</f>
        <v>9872332.7199999988</v>
      </c>
      <c r="P52" s="137">
        <f t="shared" si="9"/>
        <v>3555.4448910209312</v>
      </c>
      <c r="Q52" s="137">
        <v>9673</v>
      </c>
      <c r="R52" s="134" t="s">
        <v>96</v>
      </c>
      <c r="S52" s="135"/>
      <c r="T52" s="135"/>
      <c r="U52" s="135"/>
      <c r="V52" s="135"/>
      <c r="W52" s="135"/>
      <c r="X52" s="135"/>
    </row>
    <row r="53" spans="1:207" s="131" customFormat="1" ht="25.15" customHeight="1" x14ac:dyDescent="0.25">
      <c r="A53" s="134" t="s">
        <v>2220</v>
      </c>
      <c r="B53" s="166" t="s">
        <v>109</v>
      </c>
      <c r="C53" s="136">
        <v>1965</v>
      </c>
      <c r="D53" s="136" t="s">
        <v>217</v>
      </c>
      <c r="E53" s="136" t="s">
        <v>20</v>
      </c>
      <c r="F53" s="136">
        <v>4</v>
      </c>
      <c r="G53" s="136">
        <v>2</v>
      </c>
      <c r="H53" s="137">
        <v>1727.89</v>
      </c>
      <c r="I53" s="222">
        <v>236</v>
      </c>
      <c r="J53" s="201">
        <v>1048.69</v>
      </c>
      <c r="K53" s="222">
        <f t="shared" si="4"/>
        <v>14665332.259999998</v>
      </c>
      <c r="L53" s="137">
        <v>0</v>
      </c>
      <c r="M53" s="137">
        <v>0</v>
      </c>
      <c r="N53" s="137">
        <v>0</v>
      </c>
      <c r="O53" s="137">
        <f>'[1]Прод. прилож (2)'!$C$1148</f>
        <v>14665332.259999998</v>
      </c>
      <c r="P53" s="137">
        <f t="shared" si="9"/>
        <v>8487.4223822118292</v>
      </c>
      <c r="Q53" s="137">
        <v>9673</v>
      </c>
      <c r="R53" s="134" t="s">
        <v>96</v>
      </c>
      <c r="S53" s="135"/>
      <c r="T53" s="135"/>
      <c r="U53" s="135"/>
      <c r="V53" s="135"/>
      <c r="W53" s="135"/>
      <c r="X53" s="135"/>
    </row>
    <row r="54" spans="1:207" s="131" customFormat="1" ht="25.15" customHeight="1" x14ac:dyDescent="0.25">
      <c r="A54" s="134" t="s">
        <v>2221</v>
      </c>
      <c r="B54" s="166" t="s">
        <v>1731</v>
      </c>
      <c r="C54" s="174">
        <v>1975</v>
      </c>
      <c r="D54" s="174" t="s">
        <v>217</v>
      </c>
      <c r="E54" s="174" t="s">
        <v>20</v>
      </c>
      <c r="F54" s="175">
        <v>5</v>
      </c>
      <c r="G54" s="175">
        <v>2</v>
      </c>
      <c r="H54" s="178">
        <v>5372</v>
      </c>
      <c r="I54" s="235">
        <v>241.8</v>
      </c>
      <c r="J54" s="201">
        <v>2310.62</v>
      </c>
      <c r="K54" s="202">
        <f t="shared" si="4"/>
        <v>2980800</v>
      </c>
      <c r="L54" s="178">
        <v>0</v>
      </c>
      <c r="M54" s="178">
        <v>0</v>
      </c>
      <c r="N54" s="178">
        <v>0</v>
      </c>
      <c r="O54" s="171">
        <f>'[1]Прод. прилож (2)'!$C$457</f>
        <v>2980800</v>
      </c>
      <c r="P54" s="44">
        <f t="shared" si="9"/>
        <v>554.87714072970959</v>
      </c>
      <c r="Q54" s="44">
        <v>9673</v>
      </c>
      <c r="R54" s="62" t="s">
        <v>95</v>
      </c>
      <c r="S54" s="95"/>
      <c r="T54" s="95"/>
      <c r="U54" s="95"/>
      <c r="V54" s="96"/>
      <c r="W54" s="96"/>
      <c r="X54" s="96"/>
      <c r="Y54" s="96"/>
      <c r="Z54" s="96"/>
      <c r="AA54" s="96"/>
      <c r="AB54" s="96"/>
      <c r="AC54" s="96"/>
      <c r="AD54" s="96"/>
      <c r="AE54" s="96"/>
      <c r="AF54" s="96"/>
      <c r="AG54" s="96"/>
      <c r="AH54" s="96"/>
      <c r="AI54" s="96"/>
      <c r="AJ54" s="96"/>
      <c r="AK54" s="96"/>
      <c r="AL54" s="96"/>
      <c r="AM54" s="96"/>
      <c r="AN54" s="96"/>
      <c r="AO54" s="96"/>
      <c r="AP54" s="96"/>
      <c r="AQ54" s="96"/>
      <c r="AR54" s="96"/>
      <c r="AS54" s="96"/>
      <c r="AT54" s="96"/>
      <c r="AU54" s="96"/>
      <c r="AV54" s="96"/>
      <c r="AW54" s="96"/>
      <c r="AX54" s="96"/>
      <c r="AY54" s="96"/>
      <c r="AZ54" s="96"/>
      <c r="BA54" s="96"/>
      <c r="BB54" s="96"/>
      <c r="BC54" s="96"/>
      <c r="BD54" s="96"/>
      <c r="BE54" s="96"/>
      <c r="BF54" s="96"/>
      <c r="BG54" s="96"/>
      <c r="BH54" s="96"/>
      <c r="BI54" s="96"/>
      <c r="BJ54" s="96"/>
      <c r="BK54" s="96"/>
      <c r="BL54" s="96"/>
      <c r="BM54" s="96"/>
      <c r="BN54" s="96"/>
      <c r="BO54" s="96"/>
      <c r="BP54" s="96"/>
      <c r="BQ54" s="96"/>
      <c r="BR54" s="96"/>
      <c r="BS54" s="96"/>
      <c r="BT54" s="96"/>
      <c r="BU54" s="96"/>
      <c r="BV54" s="96"/>
      <c r="BW54" s="96"/>
      <c r="BX54" s="96"/>
      <c r="BY54" s="96"/>
      <c r="BZ54" s="96"/>
      <c r="CA54" s="96"/>
      <c r="CB54" s="96"/>
      <c r="CC54" s="96"/>
      <c r="CD54" s="96"/>
      <c r="CE54" s="96"/>
      <c r="CF54" s="96"/>
      <c r="CG54" s="96"/>
      <c r="CH54" s="96"/>
      <c r="CI54" s="96"/>
      <c r="CJ54" s="96"/>
      <c r="CK54" s="96"/>
      <c r="CL54" s="96"/>
      <c r="CM54" s="96"/>
      <c r="CN54" s="96"/>
      <c r="CO54" s="96"/>
      <c r="CP54" s="96"/>
      <c r="CQ54" s="96"/>
      <c r="CR54" s="96"/>
      <c r="CS54" s="96"/>
      <c r="CT54" s="96"/>
      <c r="CU54" s="96"/>
      <c r="CV54" s="96"/>
      <c r="CW54" s="96"/>
      <c r="CX54" s="96"/>
      <c r="CY54" s="96"/>
      <c r="CZ54" s="96"/>
      <c r="DA54" s="96"/>
      <c r="DB54" s="96"/>
      <c r="DC54" s="96"/>
      <c r="DD54" s="96"/>
      <c r="DE54" s="96"/>
      <c r="DF54" s="96"/>
      <c r="DG54" s="96"/>
      <c r="DH54" s="96"/>
      <c r="DI54" s="96"/>
      <c r="DJ54" s="96"/>
      <c r="DK54" s="96"/>
      <c r="DL54" s="96"/>
      <c r="DM54" s="96"/>
      <c r="DN54" s="96"/>
      <c r="DO54" s="96"/>
      <c r="DP54" s="96"/>
      <c r="DQ54" s="96"/>
      <c r="DR54" s="96"/>
      <c r="DS54" s="96"/>
      <c r="DT54" s="96"/>
      <c r="DU54" s="96"/>
      <c r="DV54" s="96"/>
      <c r="DW54" s="96"/>
      <c r="DX54" s="96"/>
      <c r="DY54" s="96"/>
      <c r="DZ54" s="96"/>
      <c r="EA54" s="96"/>
      <c r="EB54" s="96"/>
      <c r="EC54" s="96"/>
      <c r="ED54" s="96"/>
      <c r="EE54" s="96"/>
      <c r="EF54" s="96"/>
      <c r="EG54" s="96"/>
      <c r="EH54" s="96"/>
      <c r="EI54" s="96"/>
      <c r="EJ54" s="96"/>
      <c r="EK54" s="96"/>
      <c r="EL54" s="96"/>
      <c r="EM54" s="96"/>
      <c r="EN54" s="96"/>
      <c r="EO54" s="96"/>
      <c r="EP54" s="96"/>
      <c r="EQ54" s="96"/>
      <c r="ER54" s="96"/>
      <c r="ES54" s="96"/>
      <c r="ET54" s="96"/>
      <c r="EU54" s="96"/>
      <c r="EV54" s="96"/>
      <c r="EW54" s="96"/>
      <c r="EX54" s="96"/>
      <c r="EY54" s="96"/>
      <c r="EZ54" s="96"/>
      <c r="FA54" s="96"/>
      <c r="FB54" s="96"/>
      <c r="FC54" s="96"/>
      <c r="FD54" s="96"/>
      <c r="FE54" s="96"/>
      <c r="FF54" s="96"/>
      <c r="FG54" s="96"/>
      <c r="FH54" s="96"/>
      <c r="FI54" s="96"/>
      <c r="FJ54" s="96"/>
      <c r="FK54" s="96"/>
      <c r="FL54" s="96"/>
      <c r="FM54" s="96"/>
      <c r="FN54" s="96"/>
      <c r="FO54" s="96"/>
      <c r="FP54" s="96"/>
      <c r="FQ54" s="96"/>
      <c r="FR54" s="96"/>
      <c r="FS54" s="96"/>
      <c r="FT54" s="96"/>
      <c r="FU54" s="96"/>
      <c r="FV54" s="96"/>
      <c r="FW54" s="96"/>
      <c r="FX54" s="96"/>
      <c r="FY54" s="96"/>
      <c r="FZ54" s="96"/>
      <c r="GA54" s="96"/>
      <c r="GB54" s="96"/>
      <c r="GC54" s="96"/>
      <c r="GD54" s="96"/>
      <c r="GE54" s="96"/>
      <c r="GF54" s="96"/>
      <c r="GG54" s="96"/>
      <c r="GH54" s="96"/>
      <c r="GI54" s="96"/>
      <c r="GJ54" s="96"/>
      <c r="GK54" s="96"/>
      <c r="GL54" s="96"/>
      <c r="GM54" s="96"/>
      <c r="GN54" s="96"/>
      <c r="GO54" s="96"/>
      <c r="GP54" s="96"/>
      <c r="GQ54" s="96"/>
      <c r="GR54" s="96"/>
      <c r="GS54" s="96"/>
      <c r="GT54" s="96"/>
      <c r="GU54" s="96"/>
      <c r="GV54" s="96"/>
      <c r="GW54" s="96"/>
      <c r="GX54" s="96"/>
      <c r="GY54" s="96"/>
    </row>
    <row r="55" spans="1:207" s="131" customFormat="1" ht="25.15" customHeight="1" x14ac:dyDescent="0.25">
      <c r="A55" s="134" t="s">
        <v>2222</v>
      </c>
      <c r="B55" s="166" t="s">
        <v>1967</v>
      </c>
      <c r="C55" s="174">
        <v>1976</v>
      </c>
      <c r="D55" s="174" t="s">
        <v>217</v>
      </c>
      <c r="E55" s="174" t="s">
        <v>20</v>
      </c>
      <c r="F55" s="175">
        <v>5</v>
      </c>
      <c r="G55" s="175">
        <v>2</v>
      </c>
      <c r="H55" s="178">
        <v>2376.9299999999998</v>
      </c>
      <c r="I55" s="201">
        <v>73.2</v>
      </c>
      <c r="J55" s="201">
        <v>1776.05</v>
      </c>
      <c r="K55" s="222">
        <f t="shared" ref="K55" si="11">SUM(L55:O55)</f>
        <v>2428755.84</v>
      </c>
      <c r="L55" s="137">
        <v>0</v>
      </c>
      <c r="M55" s="137">
        <v>0</v>
      </c>
      <c r="N55" s="137">
        <v>0</v>
      </c>
      <c r="O55" s="137">
        <f>'[1]Прод. прилож (2)'!$C$1149</f>
        <v>2428755.84</v>
      </c>
      <c r="P55" s="44">
        <f t="shared" si="9"/>
        <v>1021.8036879504234</v>
      </c>
      <c r="Q55" s="137">
        <v>9673</v>
      </c>
      <c r="R55" s="134" t="s">
        <v>96</v>
      </c>
      <c r="S55" s="95"/>
      <c r="T55" s="95"/>
      <c r="U55" s="95"/>
      <c r="V55" s="96"/>
      <c r="W55" s="96"/>
      <c r="X55" s="96"/>
      <c r="Y55" s="96"/>
      <c r="Z55" s="96"/>
      <c r="AA55" s="96"/>
      <c r="AB55" s="96"/>
      <c r="AC55" s="96"/>
      <c r="AD55" s="96"/>
      <c r="AE55" s="96"/>
      <c r="AF55" s="96"/>
      <c r="AG55" s="96"/>
      <c r="AH55" s="96"/>
      <c r="AI55" s="96"/>
      <c r="AJ55" s="96"/>
      <c r="AK55" s="96"/>
      <c r="AL55" s="96"/>
      <c r="AM55" s="96"/>
      <c r="AN55" s="96"/>
      <c r="AO55" s="96"/>
      <c r="AP55" s="96"/>
      <c r="AQ55" s="96"/>
      <c r="AR55" s="96"/>
      <c r="AS55" s="96"/>
      <c r="AT55" s="96"/>
      <c r="AU55" s="96"/>
      <c r="AV55" s="96"/>
      <c r="AW55" s="96"/>
      <c r="AX55" s="96"/>
      <c r="AY55" s="96"/>
      <c r="AZ55" s="96"/>
      <c r="BA55" s="96"/>
      <c r="BB55" s="96"/>
      <c r="BC55" s="96"/>
      <c r="BD55" s="96"/>
      <c r="BE55" s="96"/>
      <c r="BF55" s="96"/>
      <c r="BG55" s="96"/>
      <c r="BH55" s="96"/>
      <c r="BI55" s="96"/>
      <c r="BJ55" s="96"/>
      <c r="BK55" s="96"/>
      <c r="BL55" s="96"/>
      <c r="BM55" s="96"/>
      <c r="BN55" s="96"/>
      <c r="BO55" s="96"/>
      <c r="BP55" s="96"/>
      <c r="BQ55" s="96"/>
      <c r="BR55" s="96"/>
      <c r="BS55" s="96"/>
      <c r="BT55" s="96"/>
      <c r="BU55" s="96"/>
      <c r="BV55" s="96"/>
      <c r="BW55" s="96"/>
      <c r="BX55" s="96"/>
      <c r="BY55" s="96"/>
      <c r="BZ55" s="96"/>
      <c r="CA55" s="96"/>
      <c r="CB55" s="96"/>
      <c r="CC55" s="96"/>
      <c r="CD55" s="96"/>
      <c r="CE55" s="96"/>
      <c r="CF55" s="96"/>
      <c r="CG55" s="96"/>
      <c r="CH55" s="96"/>
      <c r="CI55" s="96"/>
      <c r="CJ55" s="96"/>
      <c r="CK55" s="96"/>
      <c r="CL55" s="96"/>
      <c r="CM55" s="96"/>
      <c r="CN55" s="96"/>
      <c r="CO55" s="96"/>
      <c r="CP55" s="96"/>
      <c r="CQ55" s="96"/>
      <c r="CR55" s="96"/>
      <c r="CS55" s="96"/>
      <c r="CT55" s="96"/>
      <c r="CU55" s="96"/>
      <c r="CV55" s="96"/>
      <c r="CW55" s="96"/>
      <c r="CX55" s="96"/>
      <c r="CY55" s="96"/>
      <c r="CZ55" s="96"/>
      <c r="DA55" s="96"/>
      <c r="DB55" s="96"/>
      <c r="DC55" s="96"/>
      <c r="DD55" s="96"/>
      <c r="DE55" s="96"/>
      <c r="DF55" s="96"/>
      <c r="DG55" s="96"/>
      <c r="DH55" s="96"/>
      <c r="DI55" s="96"/>
      <c r="DJ55" s="96"/>
      <c r="DK55" s="96"/>
      <c r="DL55" s="96"/>
      <c r="DM55" s="96"/>
      <c r="DN55" s="96"/>
      <c r="DO55" s="96"/>
      <c r="DP55" s="96"/>
      <c r="DQ55" s="96"/>
      <c r="DR55" s="96"/>
      <c r="DS55" s="96"/>
      <c r="DT55" s="96"/>
      <c r="DU55" s="96"/>
      <c r="DV55" s="96"/>
      <c r="DW55" s="96"/>
      <c r="DX55" s="96"/>
      <c r="DY55" s="96"/>
      <c r="DZ55" s="96"/>
      <c r="EA55" s="96"/>
      <c r="EB55" s="96"/>
      <c r="EC55" s="96"/>
      <c r="ED55" s="96"/>
      <c r="EE55" s="96"/>
      <c r="EF55" s="96"/>
      <c r="EG55" s="96"/>
      <c r="EH55" s="96"/>
      <c r="EI55" s="96"/>
      <c r="EJ55" s="96"/>
      <c r="EK55" s="96"/>
      <c r="EL55" s="96"/>
      <c r="EM55" s="96"/>
      <c r="EN55" s="96"/>
      <c r="EO55" s="96"/>
      <c r="EP55" s="96"/>
      <c r="EQ55" s="96"/>
      <c r="ER55" s="96"/>
      <c r="ES55" s="96"/>
      <c r="ET55" s="96"/>
      <c r="EU55" s="96"/>
      <c r="EV55" s="96"/>
      <c r="EW55" s="96"/>
      <c r="EX55" s="96"/>
      <c r="EY55" s="96"/>
      <c r="EZ55" s="96"/>
      <c r="FA55" s="96"/>
      <c r="FB55" s="96"/>
      <c r="FC55" s="96"/>
      <c r="FD55" s="96"/>
      <c r="FE55" s="96"/>
      <c r="FF55" s="96"/>
      <c r="FG55" s="96"/>
      <c r="FH55" s="96"/>
      <c r="FI55" s="96"/>
      <c r="FJ55" s="96"/>
      <c r="FK55" s="96"/>
      <c r="FL55" s="96"/>
      <c r="FM55" s="96"/>
      <c r="FN55" s="96"/>
      <c r="FO55" s="96"/>
      <c r="FP55" s="96"/>
      <c r="FQ55" s="96"/>
      <c r="FR55" s="96"/>
      <c r="FS55" s="96"/>
      <c r="FT55" s="96"/>
      <c r="FU55" s="96"/>
      <c r="FV55" s="96"/>
      <c r="FW55" s="96"/>
      <c r="FX55" s="96"/>
      <c r="FY55" s="96"/>
      <c r="FZ55" s="96"/>
      <c r="GA55" s="96"/>
      <c r="GB55" s="96"/>
      <c r="GC55" s="96"/>
      <c r="GD55" s="96"/>
      <c r="GE55" s="96"/>
      <c r="GF55" s="96"/>
      <c r="GG55" s="96"/>
      <c r="GH55" s="96"/>
      <c r="GI55" s="96"/>
      <c r="GJ55" s="96"/>
      <c r="GK55" s="96"/>
      <c r="GL55" s="96"/>
      <c r="GM55" s="96"/>
      <c r="GN55" s="96"/>
      <c r="GO55" s="96"/>
      <c r="GP55" s="96"/>
      <c r="GQ55" s="96"/>
      <c r="GR55" s="96"/>
      <c r="GS55" s="96"/>
      <c r="GT55" s="96"/>
      <c r="GU55" s="96"/>
      <c r="GV55" s="96"/>
      <c r="GW55" s="96"/>
      <c r="GX55" s="96"/>
      <c r="GY55" s="96"/>
    </row>
    <row r="56" spans="1:207" s="96" customFormat="1" ht="25.15" customHeight="1" x14ac:dyDescent="0.25">
      <c r="A56" s="339" t="s">
        <v>2223</v>
      </c>
      <c r="B56" s="340" t="s">
        <v>110</v>
      </c>
      <c r="C56" s="346">
        <v>1945</v>
      </c>
      <c r="D56" s="341" t="s">
        <v>217</v>
      </c>
      <c r="E56" s="341" t="s">
        <v>20</v>
      </c>
      <c r="F56" s="336">
        <v>2</v>
      </c>
      <c r="G56" s="336">
        <v>1</v>
      </c>
      <c r="H56" s="337">
        <v>518</v>
      </c>
      <c r="I56" s="338">
        <v>129.01</v>
      </c>
      <c r="J56" s="338">
        <v>200.71</v>
      </c>
      <c r="K56" s="222">
        <f t="shared" si="4"/>
        <v>198553.05</v>
      </c>
      <c r="L56" s="137">
        <v>0</v>
      </c>
      <c r="M56" s="137">
        <v>0</v>
      </c>
      <c r="N56" s="137">
        <v>0</v>
      </c>
      <c r="O56" s="137">
        <f>'[1]Прод. прилож (2)'!$C$25</f>
        <v>198553.05</v>
      </c>
      <c r="P56" s="44">
        <f t="shared" si="9"/>
        <v>383.3070463320463</v>
      </c>
      <c r="Q56" s="137">
        <v>9673</v>
      </c>
      <c r="R56" s="134" t="s">
        <v>94</v>
      </c>
      <c r="S56" s="135"/>
      <c r="T56" s="135"/>
      <c r="U56" s="135"/>
      <c r="V56" s="135"/>
      <c r="W56" s="135"/>
      <c r="X56" s="135"/>
      <c r="Y56" s="131"/>
      <c r="Z56" s="131"/>
      <c r="AA56" s="131"/>
      <c r="AB56" s="131"/>
      <c r="AC56" s="131"/>
      <c r="AD56" s="131"/>
      <c r="AE56" s="131"/>
      <c r="AF56" s="131"/>
      <c r="AG56" s="131"/>
      <c r="AH56" s="131"/>
      <c r="AI56" s="131"/>
      <c r="AJ56" s="131"/>
      <c r="AK56" s="131"/>
      <c r="AL56" s="131"/>
      <c r="AM56" s="131"/>
      <c r="AN56" s="131"/>
      <c r="AO56" s="131"/>
      <c r="AP56" s="131"/>
      <c r="AQ56" s="131"/>
      <c r="AR56" s="131"/>
      <c r="AS56" s="131"/>
      <c r="AT56" s="131"/>
      <c r="AU56" s="131"/>
      <c r="AV56" s="131"/>
      <c r="AW56" s="131"/>
      <c r="AX56" s="131"/>
      <c r="AY56" s="131"/>
      <c r="AZ56" s="131"/>
      <c r="BA56" s="131"/>
      <c r="BB56" s="131"/>
      <c r="BC56" s="131"/>
      <c r="BD56" s="131"/>
      <c r="BE56" s="131"/>
      <c r="BF56" s="131"/>
      <c r="BG56" s="131"/>
      <c r="BH56" s="131"/>
      <c r="BI56" s="131"/>
      <c r="BJ56" s="131"/>
      <c r="BK56" s="131"/>
      <c r="BL56" s="131"/>
      <c r="BM56" s="131"/>
      <c r="BN56" s="131"/>
      <c r="BO56" s="131"/>
      <c r="BP56" s="131"/>
      <c r="BQ56" s="131"/>
      <c r="BR56" s="131"/>
      <c r="BS56" s="131"/>
      <c r="BT56" s="131"/>
      <c r="BU56" s="131"/>
      <c r="BV56" s="131"/>
      <c r="BW56" s="131"/>
      <c r="BX56" s="131"/>
      <c r="BY56" s="131"/>
      <c r="BZ56" s="131"/>
      <c r="CA56" s="131"/>
      <c r="CB56" s="131"/>
      <c r="CC56" s="131"/>
      <c r="CD56" s="131"/>
      <c r="CE56" s="131"/>
      <c r="CF56" s="131"/>
      <c r="CG56" s="131"/>
      <c r="CH56" s="131"/>
      <c r="CI56" s="131"/>
      <c r="CJ56" s="131"/>
      <c r="CK56" s="131"/>
      <c r="CL56" s="131"/>
      <c r="CM56" s="131"/>
      <c r="CN56" s="131"/>
      <c r="CO56" s="131"/>
      <c r="CP56" s="131"/>
      <c r="CQ56" s="131"/>
      <c r="CR56" s="131"/>
      <c r="CS56" s="131"/>
      <c r="CT56" s="131"/>
      <c r="CU56" s="131"/>
      <c r="CV56" s="131"/>
      <c r="CW56" s="131"/>
      <c r="CX56" s="131"/>
      <c r="CY56" s="131"/>
      <c r="CZ56" s="131"/>
      <c r="DA56" s="131"/>
      <c r="DB56" s="131"/>
      <c r="DC56" s="131"/>
      <c r="DD56" s="131"/>
      <c r="DE56" s="131"/>
      <c r="DF56" s="131"/>
      <c r="DG56" s="131"/>
      <c r="DH56" s="131"/>
      <c r="DI56" s="131"/>
      <c r="DJ56" s="131"/>
      <c r="DK56" s="131"/>
      <c r="DL56" s="131"/>
      <c r="DM56" s="131"/>
      <c r="DN56" s="131"/>
      <c r="DO56" s="131"/>
      <c r="DP56" s="131"/>
      <c r="DQ56" s="131"/>
      <c r="DR56" s="131"/>
      <c r="DS56" s="131"/>
      <c r="DT56" s="131"/>
      <c r="DU56" s="131"/>
      <c r="DV56" s="131"/>
      <c r="DW56" s="131"/>
      <c r="DX56" s="131"/>
      <c r="DY56" s="131"/>
      <c r="DZ56" s="131"/>
      <c r="EA56" s="131"/>
      <c r="EB56" s="131"/>
      <c r="EC56" s="131"/>
      <c r="ED56" s="131"/>
      <c r="EE56" s="131"/>
      <c r="EF56" s="131"/>
      <c r="EG56" s="131"/>
      <c r="EH56" s="131"/>
      <c r="EI56" s="131"/>
      <c r="EJ56" s="131"/>
      <c r="EK56" s="131"/>
      <c r="EL56" s="131"/>
      <c r="EM56" s="131"/>
      <c r="EN56" s="131"/>
      <c r="EO56" s="131"/>
      <c r="EP56" s="131"/>
      <c r="EQ56" s="131"/>
      <c r="ER56" s="131"/>
      <c r="ES56" s="131"/>
      <c r="ET56" s="131"/>
      <c r="EU56" s="131"/>
      <c r="EV56" s="131"/>
      <c r="EW56" s="131"/>
      <c r="EX56" s="131"/>
      <c r="EY56" s="131"/>
      <c r="EZ56" s="131"/>
      <c r="FA56" s="131"/>
      <c r="FB56" s="131"/>
      <c r="FC56" s="131"/>
      <c r="FD56" s="131"/>
      <c r="FE56" s="131"/>
      <c r="FF56" s="131"/>
      <c r="FG56" s="131"/>
      <c r="FH56" s="131"/>
      <c r="FI56" s="131"/>
      <c r="FJ56" s="131"/>
      <c r="FK56" s="131"/>
      <c r="FL56" s="131"/>
      <c r="FM56" s="131"/>
      <c r="FN56" s="131"/>
      <c r="FO56" s="131"/>
      <c r="FP56" s="131"/>
      <c r="FQ56" s="131"/>
      <c r="FR56" s="131"/>
      <c r="FS56" s="131"/>
      <c r="FT56" s="131"/>
      <c r="FU56" s="131"/>
      <c r="FV56" s="131"/>
      <c r="FW56" s="131"/>
      <c r="FX56" s="131"/>
      <c r="FY56" s="131"/>
      <c r="FZ56" s="131"/>
      <c r="GA56" s="131"/>
      <c r="GB56" s="131"/>
      <c r="GC56" s="131"/>
      <c r="GD56" s="131"/>
      <c r="GE56" s="131"/>
      <c r="GF56" s="131"/>
      <c r="GG56" s="131"/>
      <c r="GH56" s="131"/>
      <c r="GI56" s="131"/>
      <c r="GJ56" s="131"/>
      <c r="GK56" s="131"/>
      <c r="GL56" s="131"/>
      <c r="GM56" s="131"/>
      <c r="GN56" s="131"/>
      <c r="GO56" s="131"/>
      <c r="GP56" s="131"/>
      <c r="GQ56" s="131"/>
      <c r="GR56" s="131"/>
      <c r="GS56" s="131"/>
      <c r="GT56" s="131"/>
      <c r="GU56" s="131"/>
      <c r="GV56" s="131"/>
      <c r="GW56" s="131"/>
      <c r="GX56" s="131"/>
      <c r="GY56" s="131"/>
    </row>
    <row r="57" spans="1:207" s="96" customFormat="1" ht="25.15" customHeight="1" x14ac:dyDescent="0.25">
      <c r="A57" s="339"/>
      <c r="B57" s="340"/>
      <c r="C57" s="346"/>
      <c r="D57" s="341"/>
      <c r="E57" s="341"/>
      <c r="F57" s="336"/>
      <c r="G57" s="336"/>
      <c r="H57" s="337"/>
      <c r="I57" s="338"/>
      <c r="J57" s="338"/>
      <c r="K57" s="222">
        <f t="shared" si="4"/>
        <v>1737372</v>
      </c>
      <c r="L57" s="137">
        <v>0</v>
      </c>
      <c r="M57" s="137">
        <v>0</v>
      </c>
      <c r="N57" s="137">
        <v>0</v>
      </c>
      <c r="O57" s="137">
        <f>'[1]Прод. прилож (2)'!$C$458</f>
        <v>1737372</v>
      </c>
      <c r="P57" s="137">
        <f>K57/H56</f>
        <v>3354</v>
      </c>
      <c r="Q57" s="137">
        <v>9673</v>
      </c>
      <c r="R57" s="134" t="s">
        <v>95</v>
      </c>
      <c r="S57" s="135"/>
      <c r="T57" s="135"/>
      <c r="U57" s="135"/>
      <c r="V57" s="135"/>
      <c r="W57" s="135"/>
      <c r="X57" s="135"/>
      <c r="Y57" s="131"/>
      <c r="Z57" s="131"/>
      <c r="AA57" s="131"/>
      <c r="AB57" s="131"/>
      <c r="AC57" s="131"/>
      <c r="AD57" s="131"/>
      <c r="AE57" s="131"/>
      <c r="AF57" s="131"/>
      <c r="AG57" s="131"/>
      <c r="AH57" s="131"/>
      <c r="AI57" s="131"/>
      <c r="AJ57" s="131"/>
      <c r="AK57" s="131"/>
      <c r="AL57" s="131"/>
      <c r="AM57" s="131"/>
      <c r="AN57" s="131"/>
      <c r="AO57" s="131"/>
      <c r="AP57" s="131"/>
      <c r="AQ57" s="131"/>
      <c r="AR57" s="131"/>
      <c r="AS57" s="131"/>
      <c r="AT57" s="131"/>
      <c r="AU57" s="131"/>
      <c r="AV57" s="131"/>
      <c r="AW57" s="131"/>
      <c r="AX57" s="131"/>
      <c r="AY57" s="131"/>
      <c r="AZ57" s="131"/>
      <c r="BA57" s="131"/>
      <c r="BB57" s="131"/>
      <c r="BC57" s="131"/>
      <c r="BD57" s="131"/>
      <c r="BE57" s="131"/>
      <c r="BF57" s="131"/>
      <c r="BG57" s="131"/>
      <c r="BH57" s="131"/>
      <c r="BI57" s="131"/>
      <c r="BJ57" s="131"/>
      <c r="BK57" s="131"/>
      <c r="BL57" s="131"/>
      <c r="BM57" s="131"/>
      <c r="BN57" s="131"/>
      <c r="BO57" s="131"/>
      <c r="BP57" s="131"/>
      <c r="BQ57" s="131"/>
      <c r="BR57" s="131"/>
      <c r="BS57" s="131"/>
      <c r="BT57" s="131"/>
      <c r="BU57" s="131"/>
      <c r="BV57" s="131"/>
      <c r="BW57" s="131"/>
      <c r="BX57" s="131"/>
      <c r="BY57" s="131"/>
      <c r="BZ57" s="131"/>
      <c r="CA57" s="131"/>
      <c r="CB57" s="131"/>
      <c r="CC57" s="131"/>
      <c r="CD57" s="131"/>
      <c r="CE57" s="131"/>
      <c r="CF57" s="131"/>
      <c r="CG57" s="131"/>
      <c r="CH57" s="131"/>
      <c r="CI57" s="131"/>
      <c r="CJ57" s="131"/>
      <c r="CK57" s="131"/>
      <c r="CL57" s="131"/>
      <c r="CM57" s="131"/>
      <c r="CN57" s="131"/>
      <c r="CO57" s="131"/>
      <c r="CP57" s="131"/>
      <c r="CQ57" s="131"/>
      <c r="CR57" s="131"/>
      <c r="CS57" s="131"/>
      <c r="CT57" s="131"/>
      <c r="CU57" s="131"/>
      <c r="CV57" s="131"/>
      <c r="CW57" s="131"/>
      <c r="CX57" s="131"/>
      <c r="CY57" s="131"/>
      <c r="CZ57" s="131"/>
      <c r="DA57" s="131"/>
      <c r="DB57" s="131"/>
      <c r="DC57" s="131"/>
      <c r="DD57" s="131"/>
      <c r="DE57" s="131"/>
      <c r="DF57" s="131"/>
      <c r="DG57" s="131"/>
      <c r="DH57" s="131"/>
      <c r="DI57" s="131"/>
      <c r="DJ57" s="131"/>
      <c r="DK57" s="131"/>
      <c r="DL57" s="131"/>
      <c r="DM57" s="131"/>
      <c r="DN57" s="131"/>
      <c r="DO57" s="131"/>
      <c r="DP57" s="131"/>
      <c r="DQ57" s="131"/>
      <c r="DR57" s="131"/>
      <c r="DS57" s="131"/>
      <c r="DT57" s="131"/>
      <c r="DU57" s="131"/>
      <c r="DV57" s="131"/>
      <c r="DW57" s="131"/>
      <c r="DX57" s="131"/>
      <c r="DY57" s="131"/>
      <c r="DZ57" s="131"/>
      <c r="EA57" s="131"/>
      <c r="EB57" s="131"/>
      <c r="EC57" s="131"/>
      <c r="ED57" s="131"/>
      <c r="EE57" s="131"/>
      <c r="EF57" s="131"/>
      <c r="EG57" s="131"/>
      <c r="EH57" s="131"/>
      <c r="EI57" s="131"/>
      <c r="EJ57" s="131"/>
      <c r="EK57" s="131"/>
      <c r="EL57" s="131"/>
      <c r="EM57" s="131"/>
      <c r="EN57" s="131"/>
      <c r="EO57" s="131"/>
      <c r="EP57" s="131"/>
      <c r="EQ57" s="131"/>
      <c r="ER57" s="131"/>
      <c r="ES57" s="131"/>
      <c r="ET57" s="131"/>
      <c r="EU57" s="131"/>
      <c r="EV57" s="131"/>
      <c r="EW57" s="131"/>
      <c r="EX57" s="131"/>
      <c r="EY57" s="131"/>
      <c r="EZ57" s="131"/>
      <c r="FA57" s="131"/>
      <c r="FB57" s="131"/>
      <c r="FC57" s="131"/>
      <c r="FD57" s="131"/>
      <c r="FE57" s="131"/>
      <c r="FF57" s="131"/>
      <c r="FG57" s="131"/>
      <c r="FH57" s="131"/>
      <c r="FI57" s="131"/>
      <c r="FJ57" s="131"/>
      <c r="FK57" s="131"/>
      <c r="FL57" s="131"/>
      <c r="FM57" s="131"/>
      <c r="FN57" s="131"/>
      <c r="FO57" s="131"/>
      <c r="FP57" s="131"/>
      <c r="FQ57" s="131"/>
      <c r="FR57" s="131"/>
      <c r="FS57" s="131"/>
      <c r="FT57" s="131"/>
      <c r="FU57" s="131"/>
      <c r="FV57" s="131"/>
      <c r="FW57" s="131"/>
      <c r="FX57" s="131"/>
      <c r="FY57" s="131"/>
      <c r="FZ57" s="131"/>
      <c r="GA57" s="131"/>
      <c r="GB57" s="131"/>
      <c r="GC57" s="131"/>
      <c r="GD57" s="131"/>
      <c r="GE57" s="131"/>
      <c r="GF57" s="131"/>
      <c r="GG57" s="131"/>
      <c r="GH57" s="131"/>
      <c r="GI57" s="131"/>
      <c r="GJ57" s="131"/>
      <c r="GK57" s="131"/>
      <c r="GL57" s="131"/>
      <c r="GM57" s="131"/>
      <c r="GN57" s="131"/>
      <c r="GO57" s="131"/>
      <c r="GP57" s="131"/>
      <c r="GQ57" s="131"/>
      <c r="GR57" s="131"/>
      <c r="GS57" s="131"/>
      <c r="GT57" s="131"/>
      <c r="GU57" s="131"/>
      <c r="GV57" s="131"/>
      <c r="GW57" s="131"/>
      <c r="GX57" s="131"/>
      <c r="GY57" s="131"/>
    </row>
    <row r="58" spans="1:207" s="96" customFormat="1" ht="25.15" customHeight="1" x14ac:dyDescent="0.25">
      <c r="A58" s="134" t="s">
        <v>2224</v>
      </c>
      <c r="B58" s="166" t="s">
        <v>111</v>
      </c>
      <c r="C58" s="136">
        <v>1964</v>
      </c>
      <c r="D58" s="136" t="s">
        <v>217</v>
      </c>
      <c r="E58" s="136" t="s">
        <v>20</v>
      </c>
      <c r="F58" s="27">
        <v>4</v>
      </c>
      <c r="G58" s="27">
        <v>2</v>
      </c>
      <c r="H58" s="42">
        <v>1645.37</v>
      </c>
      <c r="I58" s="237">
        <v>155.5</v>
      </c>
      <c r="J58" s="222">
        <v>1126.54</v>
      </c>
      <c r="K58" s="222">
        <f t="shared" si="4"/>
        <v>10776882.130000001</v>
      </c>
      <c r="L58" s="137">
        <v>0</v>
      </c>
      <c r="M58" s="137">
        <v>0</v>
      </c>
      <c r="N58" s="137">
        <v>0</v>
      </c>
      <c r="O58" s="137">
        <f>'[1]Прод. прилож (2)'!$C$459</f>
        <v>10776882.130000001</v>
      </c>
      <c r="P58" s="137">
        <f>K58/H58</f>
        <v>6549.8229152105614</v>
      </c>
      <c r="Q58" s="137">
        <v>9673</v>
      </c>
      <c r="R58" s="134" t="s">
        <v>95</v>
      </c>
      <c r="S58" s="135"/>
      <c r="T58" s="135"/>
      <c r="U58" s="135"/>
      <c r="V58" s="135"/>
      <c r="W58" s="135"/>
      <c r="X58" s="135"/>
      <c r="Y58" s="131"/>
      <c r="Z58" s="131"/>
      <c r="AA58" s="131"/>
      <c r="AB58" s="131"/>
      <c r="AC58" s="131"/>
      <c r="AD58" s="131"/>
      <c r="AE58" s="131"/>
      <c r="AF58" s="131"/>
      <c r="AG58" s="131"/>
      <c r="AH58" s="131"/>
      <c r="AI58" s="131"/>
      <c r="AJ58" s="131"/>
      <c r="AK58" s="131"/>
      <c r="AL58" s="131"/>
      <c r="AM58" s="131"/>
      <c r="AN58" s="131"/>
      <c r="AO58" s="131"/>
      <c r="AP58" s="131"/>
      <c r="AQ58" s="131"/>
      <c r="AR58" s="131"/>
      <c r="AS58" s="131"/>
      <c r="AT58" s="131"/>
      <c r="AU58" s="131"/>
      <c r="AV58" s="131"/>
      <c r="AW58" s="131"/>
      <c r="AX58" s="131"/>
      <c r="AY58" s="131"/>
      <c r="AZ58" s="131"/>
      <c r="BA58" s="131"/>
      <c r="BB58" s="131"/>
      <c r="BC58" s="131"/>
      <c r="BD58" s="131"/>
      <c r="BE58" s="131"/>
      <c r="BF58" s="131"/>
      <c r="BG58" s="131"/>
      <c r="BH58" s="131"/>
      <c r="BI58" s="131"/>
      <c r="BJ58" s="131"/>
      <c r="BK58" s="131"/>
      <c r="BL58" s="131"/>
      <c r="BM58" s="131"/>
      <c r="BN58" s="131"/>
      <c r="BO58" s="131"/>
      <c r="BP58" s="131"/>
      <c r="BQ58" s="131"/>
      <c r="BR58" s="131"/>
      <c r="BS58" s="131"/>
      <c r="BT58" s="131"/>
      <c r="BU58" s="131"/>
      <c r="BV58" s="131"/>
      <c r="BW58" s="131"/>
      <c r="BX58" s="131"/>
      <c r="BY58" s="131"/>
      <c r="BZ58" s="131"/>
      <c r="CA58" s="131"/>
      <c r="CB58" s="131"/>
      <c r="CC58" s="131"/>
      <c r="CD58" s="131"/>
      <c r="CE58" s="131"/>
      <c r="CF58" s="131"/>
      <c r="CG58" s="131"/>
      <c r="CH58" s="131"/>
      <c r="CI58" s="131"/>
      <c r="CJ58" s="131"/>
      <c r="CK58" s="131"/>
      <c r="CL58" s="131"/>
      <c r="CM58" s="131"/>
      <c r="CN58" s="131"/>
      <c r="CO58" s="131"/>
      <c r="CP58" s="131"/>
      <c r="CQ58" s="131"/>
      <c r="CR58" s="131"/>
      <c r="CS58" s="131"/>
      <c r="CT58" s="131"/>
      <c r="CU58" s="131"/>
      <c r="CV58" s="131"/>
      <c r="CW58" s="131"/>
      <c r="CX58" s="131"/>
      <c r="CY58" s="131"/>
      <c r="CZ58" s="131"/>
      <c r="DA58" s="131"/>
      <c r="DB58" s="131"/>
      <c r="DC58" s="131"/>
      <c r="DD58" s="131"/>
      <c r="DE58" s="131"/>
      <c r="DF58" s="131"/>
      <c r="DG58" s="131"/>
      <c r="DH58" s="131"/>
      <c r="DI58" s="131"/>
      <c r="DJ58" s="131"/>
      <c r="DK58" s="131"/>
      <c r="DL58" s="131"/>
      <c r="DM58" s="131"/>
      <c r="DN58" s="131"/>
      <c r="DO58" s="131"/>
      <c r="DP58" s="131"/>
      <c r="DQ58" s="131"/>
      <c r="DR58" s="131"/>
      <c r="DS58" s="131"/>
      <c r="DT58" s="131"/>
      <c r="DU58" s="131"/>
      <c r="DV58" s="131"/>
      <c r="DW58" s="131"/>
      <c r="DX58" s="131"/>
      <c r="DY58" s="131"/>
      <c r="DZ58" s="131"/>
      <c r="EA58" s="131"/>
      <c r="EB58" s="131"/>
      <c r="EC58" s="131"/>
      <c r="ED58" s="131"/>
      <c r="EE58" s="131"/>
      <c r="EF58" s="131"/>
      <c r="EG58" s="131"/>
      <c r="EH58" s="131"/>
      <c r="EI58" s="131"/>
      <c r="EJ58" s="131"/>
      <c r="EK58" s="131"/>
      <c r="EL58" s="131"/>
      <c r="EM58" s="131"/>
      <c r="EN58" s="131"/>
      <c r="EO58" s="131"/>
      <c r="EP58" s="131"/>
      <c r="EQ58" s="131"/>
      <c r="ER58" s="131"/>
      <c r="ES58" s="131"/>
      <c r="ET58" s="131"/>
      <c r="EU58" s="131"/>
      <c r="EV58" s="131"/>
      <c r="EW58" s="131"/>
      <c r="EX58" s="131"/>
      <c r="EY58" s="131"/>
      <c r="EZ58" s="131"/>
      <c r="FA58" s="131"/>
      <c r="FB58" s="131"/>
      <c r="FC58" s="131"/>
      <c r="FD58" s="131"/>
      <c r="FE58" s="131"/>
      <c r="FF58" s="131"/>
      <c r="FG58" s="131"/>
      <c r="FH58" s="131"/>
      <c r="FI58" s="131"/>
      <c r="FJ58" s="131"/>
      <c r="FK58" s="131"/>
      <c r="FL58" s="131"/>
      <c r="FM58" s="131"/>
      <c r="FN58" s="131"/>
      <c r="FO58" s="131"/>
      <c r="FP58" s="131"/>
      <c r="FQ58" s="131"/>
      <c r="FR58" s="131"/>
      <c r="FS58" s="131"/>
      <c r="FT58" s="131"/>
      <c r="FU58" s="131"/>
      <c r="FV58" s="131"/>
      <c r="FW58" s="131"/>
      <c r="FX58" s="131"/>
      <c r="FY58" s="131"/>
      <c r="FZ58" s="131"/>
      <c r="GA58" s="131"/>
      <c r="GB58" s="131"/>
      <c r="GC58" s="131"/>
      <c r="GD58" s="131"/>
      <c r="GE58" s="131"/>
      <c r="GF58" s="131"/>
      <c r="GG58" s="131"/>
      <c r="GH58" s="131"/>
      <c r="GI58" s="131"/>
      <c r="GJ58" s="131"/>
      <c r="GK58" s="131"/>
      <c r="GL58" s="131"/>
      <c r="GM58" s="131"/>
      <c r="GN58" s="131"/>
      <c r="GO58" s="131"/>
      <c r="GP58" s="131"/>
      <c r="GQ58" s="131"/>
      <c r="GR58" s="131"/>
      <c r="GS58" s="131"/>
      <c r="GT58" s="131"/>
      <c r="GU58" s="131"/>
      <c r="GV58" s="131"/>
      <c r="GW58" s="131"/>
      <c r="GX58" s="131"/>
      <c r="GY58" s="131"/>
    </row>
    <row r="59" spans="1:207" s="96" customFormat="1" ht="25.15" customHeight="1" x14ac:dyDescent="0.25">
      <c r="A59" s="339" t="s">
        <v>2225</v>
      </c>
      <c r="B59" s="340" t="s">
        <v>112</v>
      </c>
      <c r="C59" s="341">
        <v>1962</v>
      </c>
      <c r="D59" s="341" t="s">
        <v>217</v>
      </c>
      <c r="E59" s="341" t="s">
        <v>20</v>
      </c>
      <c r="F59" s="336">
        <v>2</v>
      </c>
      <c r="G59" s="336">
        <v>2</v>
      </c>
      <c r="H59" s="337">
        <v>1350</v>
      </c>
      <c r="I59" s="338">
        <v>96.8</v>
      </c>
      <c r="J59" s="338">
        <v>460.47</v>
      </c>
      <c r="K59" s="222">
        <f t="shared" ref="K59" si="12">SUM(L59:O59)</f>
        <v>5566973.25</v>
      </c>
      <c r="L59" s="137">
        <v>0</v>
      </c>
      <c r="M59" s="137">
        <v>0</v>
      </c>
      <c r="N59" s="137">
        <v>0</v>
      </c>
      <c r="O59" s="137">
        <f>'[1]Прод. прилож (2)'!$C$26</f>
        <v>5566973.25</v>
      </c>
      <c r="P59" s="137">
        <f>K59/H59</f>
        <v>4123.6838888888888</v>
      </c>
      <c r="Q59" s="137">
        <v>9673</v>
      </c>
      <c r="R59" s="134" t="s">
        <v>94</v>
      </c>
      <c r="S59" s="135"/>
      <c r="T59" s="135"/>
      <c r="U59" s="135"/>
      <c r="V59" s="135"/>
      <c r="W59" s="135"/>
      <c r="X59" s="135"/>
      <c r="Y59" s="131"/>
      <c r="Z59" s="131"/>
      <c r="AA59" s="131"/>
      <c r="AB59" s="131"/>
      <c r="AC59" s="131"/>
      <c r="AD59" s="131"/>
      <c r="AE59" s="131"/>
      <c r="AF59" s="131"/>
      <c r="AG59" s="131"/>
      <c r="AH59" s="131"/>
      <c r="AI59" s="131"/>
      <c r="AJ59" s="131"/>
      <c r="AK59" s="131"/>
      <c r="AL59" s="131"/>
      <c r="AM59" s="131"/>
      <c r="AN59" s="131"/>
      <c r="AO59" s="131"/>
      <c r="AP59" s="131"/>
      <c r="AQ59" s="131"/>
      <c r="AR59" s="131"/>
      <c r="AS59" s="131"/>
      <c r="AT59" s="131"/>
      <c r="AU59" s="131"/>
      <c r="AV59" s="131"/>
      <c r="AW59" s="131"/>
      <c r="AX59" s="131"/>
      <c r="AY59" s="131"/>
      <c r="AZ59" s="131"/>
      <c r="BA59" s="131"/>
      <c r="BB59" s="131"/>
      <c r="BC59" s="131"/>
      <c r="BD59" s="131"/>
      <c r="BE59" s="131"/>
      <c r="BF59" s="131"/>
      <c r="BG59" s="131"/>
      <c r="BH59" s="131"/>
      <c r="BI59" s="131"/>
      <c r="BJ59" s="131"/>
      <c r="BK59" s="131"/>
      <c r="BL59" s="131"/>
      <c r="BM59" s="131"/>
      <c r="BN59" s="131"/>
      <c r="BO59" s="131"/>
      <c r="BP59" s="131"/>
      <c r="BQ59" s="131"/>
      <c r="BR59" s="131"/>
      <c r="BS59" s="131"/>
      <c r="BT59" s="131"/>
      <c r="BU59" s="131"/>
      <c r="BV59" s="131"/>
      <c r="BW59" s="131"/>
      <c r="BX59" s="131"/>
      <c r="BY59" s="131"/>
      <c r="BZ59" s="131"/>
      <c r="CA59" s="131"/>
      <c r="CB59" s="131"/>
      <c r="CC59" s="131"/>
      <c r="CD59" s="131"/>
      <c r="CE59" s="131"/>
      <c r="CF59" s="131"/>
      <c r="CG59" s="131"/>
      <c r="CH59" s="131"/>
      <c r="CI59" s="131"/>
      <c r="CJ59" s="131"/>
      <c r="CK59" s="131"/>
      <c r="CL59" s="131"/>
      <c r="CM59" s="131"/>
      <c r="CN59" s="131"/>
      <c r="CO59" s="131"/>
      <c r="CP59" s="131"/>
      <c r="CQ59" s="131"/>
      <c r="CR59" s="131"/>
      <c r="CS59" s="131"/>
      <c r="CT59" s="131"/>
      <c r="CU59" s="131"/>
      <c r="CV59" s="131"/>
      <c r="CW59" s="131"/>
      <c r="CX59" s="131"/>
      <c r="CY59" s="131"/>
      <c r="CZ59" s="131"/>
      <c r="DA59" s="131"/>
      <c r="DB59" s="131"/>
      <c r="DC59" s="131"/>
      <c r="DD59" s="131"/>
      <c r="DE59" s="131"/>
      <c r="DF59" s="131"/>
      <c r="DG59" s="131"/>
      <c r="DH59" s="131"/>
      <c r="DI59" s="131"/>
      <c r="DJ59" s="131"/>
      <c r="DK59" s="131"/>
      <c r="DL59" s="131"/>
      <c r="DM59" s="131"/>
      <c r="DN59" s="131"/>
      <c r="DO59" s="131"/>
      <c r="DP59" s="131"/>
      <c r="DQ59" s="131"/>
      <c r="DR59" s="131"/>
      <c r="DS59" s="131"/>
      <c r="DT59" s="131"/>
      <c r="DU59" s="131"/>
      <c r="DV59" s="131"/>
      <c r="DW59" s="131"/>
      <c r="DX59" s="131"/>
      <c r="DY59" s="131"/>
      <c r="DZ59" s="131"/>
      <c r="EA59" s="131"/>
      <c r="EB59" s="131"/>
      <c r="EC59" s="131"/>
      <c r="ED59" s="131"/>
      <c r="EE59" s="131"/>
      <c r="EF59" s="131"/>
      <c r="EG59" s="131"/>
      <c r="EH59" s="131"/>
      <c r="EI59" s="131"/>
      <c r="EJ59" s="131"/>
      <c r="EK59" s="131"/>
      <c r="EL59" s="131"/>
      <c r="EM59" s="131"/>
      <c r="EN59" s="131"/>
      <c r="EO59" s="131"/>
      <c r="EP59" s="131"/>
      <c r="EQ59" s="131"/>
      <c r="ER59" s="131"/>
      <c r="ES59" s="131"/>
      <c r="ET59" s="131"/>
      <c r="EU59" s="131"/>
      <c r="EV59" s="131"/>
      <c r="EW59" s="131"/>
      <c r="EX59" s="131"/>
      <c r="EY59" s="131"/>
      <c r="EZ59" s="131"/>
      <c r="FA59" s="131"/>
      <c r="FB59" s="131"/>
      <c r="FC59" s="131"/>
      <c r="FD59" s="131"/>
      <c r="FE59" s="131"/>
      <c r="FF59" s="131"/>
      <c r="FG59" s="131"/>
      <c r="FH59" s="131"/>
      <c r="FI59" s="131"/>
      <c r="FJ59" s="131"/>
      <c r="FK59" s="131"/>
      <c r="FL59" s="131"/>
      <c r="FM59" s="131"/>
      <c r="FN59" s="131"/>
      <c r="FO59" s="131"/>
      <c r="FP59" s="131"/>
      <c r="FQ59" s="131"/>
      <c r="FR59" s="131"/>
      <c r="FS59" s="131"/>
      <c r="FT59" s="131"/>
      <c r="FU59" s="131"/>
      <c r="FV59" s="131"/>
      <c r="FW59" s="131"/>
      <c r="FX59" s="131"/>
      <c r="FY59" s="131"/>
      <c r="FZ59" s="131"/>
      <c r="GA59" s="131"/>
      <c r="GB59" s="131"/>
      <c r="GC59" s="131"/>
      <c r="GD59" s="131"/>
      <c r="GE59" s="131"/>
      <c r="GF59" s="131"/>
      <c r="GG59" s="131"/>
      <c r="GH59" s="131"/>
      <c r="GI59" s="131"/>
      <c r="GJ59" s="131"/>
      <c r="GK59" s="131"/>
      <c r="GL59" s="131"/>
      <c r="GM59" s="131"/>
      <c r="GN59" s="131"/>
      <c r="GO59" s="131"/>
      <c r="GP59" s="131"/>
      <c r="GQ59" s="131"/>
      <c r="GR59" s="131"/>
      <c r="GS59" s="131"/>
      <c r="GT59" s="131"/>
      <c r="GU59" s="131"/>
      <c r="GV59" s="131"/>
      <c r="GW59" s="131"/>
      <c r="GX59" s="131"/>
      <c r="GY59" s="131"/>
    </row>
    <row r="60" spans="1:207" s="96" customFormat="1" ht="25.15" customHeight="1" x14ac:dyDescent="0.25">
      <c r="A60" s="339"/>
      <c r="B60" s="340"/>
      <c r="C60" s="341"/>
      <c r="D60" s="341"/>
      <c r="E60" s="341"/>
      <c r="F60" s="336"/>
      <c r="G60" s="336"/>
      <c r="H60" s="337"/>
      <c r="I60" s="338"/>
      <c r="J60" s="338"/>
      <c r="K60" s="222">
        <f t="shared" si="4"/>
        <v>4211858.5</v>
      </c>
      <c r="L60" s="137">
        <v>0</v>
      </c>
      <c r="M60" s="137">
        <v>0</v>
      </c>
      <c r="N60" s="137">
        <v>0</v>
      </c>
      <c r="O60" s="137">
        <f>'[1]Прод. прилож (2)'!$C$460</f>
        <v>4211858.5</v>
      </c>
      <c r="P60" s="137">
        <f>K60/H59</f>
        <v>3119.8951851851853</v>
      </c>
      <c r="Q60" s="137">
        <v>9673</v>
      </c>
      <c r="R60" s="134" t="s">
        <v>95</v>
      </c>
      <c r="S60" s="135"/>
      <c r="T60" s="135"/>
      <c r="U60" s="135"/>
      <c r="V60" s="135"/>
      <c r="W60" s="135"/>
      <c r="X60" s="135"/>
      <c r="Y60" s="131"/>
      <c r="Z60" s="131"/>
      <c r="AA60" s="131"/>
      <c r="AB60" s="131"/>
      <c r="AC60" s="131"/>
      <c r="AD60" s="131"/>
      <c r="AE60" s="131"/>
      <c r="AF60" s="131"/>
      <c r="AG60" s="131"/>
      <c r="AH60" s="131"/>
      <c r="AI60" s="131"/>
      <c r="AJ60" s="131"/>
      <c r="AK60" s="131"/>
      <c r="AL60" s="131"/>
      <c r="AM60" s="131"/>
      <c r="AN60" s="131"/>
      <c r="AO60" s="131"/>
      <c r="AP60" s="131"/>
      <c r="AQ60" s="131"/>
      <c r="AR60" s="131"/>
      <c r="AS60" s="131"/>
      <c r="AT60" s="131"/>
      <c r="AU60" s="131"/>
      <c r="AV60" s="131"/>
      <c r="AW60" s="131"/>
      <c r="AX60" s="131"/>
      <c r="AY60" s="131"/>
      <c r="AZ60" s="131"/>
      <c r="BA60" s="131"/>
      <c r="BB60" s="131"/>
      <c r="BC60" s="131"/>
      <c r="BD60" s="131"/>
      <c r="BE60" s="131"/>
      <c r="BF60" s="131"/>
      <c r="BG60" s="131"/>
      <c r="BH60" s="131"/>
      <c r="BI60" s="131"/>
      <c r="BJ60" s="131"/>
      <c r="BK60" s="131"/>
      <c r="BL60" s="131"/>
      <c r="BM60" s="131"/>
      <c r="BN60" s="131"/>
      <c r="BO60" s="131"/>
      <c r="BP60" s="131"/>
      <c r="BQ60" s="131"/>
      <c r="BR60" s="131"/>
      <c r="BS60" s="131"/>
      <c r="BT60" s="131"/>
      <c r="BU60" s="131"/>
      <c r="BV60" s="131"/>
      <c r="BW60" s="131"/>
      <c r="BX60" s="131"/>
      <c r="BY60" s="131"/>
      <c r="BZ60" s="131"/>
      <c r="CA60" s="131"/>
      <c r="CB60" s="131"/>
      <c r="CC60" s="131"/>
      <c r="CD60" s="131"/>
      <c r="CE60" s="131"/>
      <c r="CF60" s="131"/>
      <c r="CG60" s="131"/>
      <c r="CH60" s="131"/>
      <c r="CI60" s="131"/>
      <c r="CJ60" s="131"/>
      <c r="CK60" s="131"/>
      <c r="CL60" s="131"/>
      <c r="CM60" s="131"/>
      <c r="CN60" s="131"/>
      <c r="CO60" s="131"/>
      <c r="CP60" s="131"/>
      <c r="CQ60" s="131"/>
      <c r="CR60" s="131"/>
      <c r="CS60" s="131"/>
      <c r="CT60" s="131"/>
      <c r="CU60" s="131"/>
      <c r="CV60" s="131"/>
      <c r="CW60" s="131"/>
      <c r="CX60" s="131"/>
      <c r="CY60" s="131"/>
      <c r="CZ60" s="131"/>
      <c r="DA60" s="131"/>
      <c r="DB60" s="131"/>
      <c r="DC60" s="131"/>
      <c r="DD60" s="131"/>
      <c r="DE60" s="131"/>
      <c r="DF60" s="131"/>
      <c r="DG60" s="131"/>
      <c r="DH60" s="131"/>
      <c r="DI60" s="131"/>
      <c r="DJ60" s="131"/>
      <c r="DK60" s="131"/>
      <c r="DL60" s="131"/>
      <c r="DM60" s="131"/>
      <c r="DN60" s="131"/>
      <c r="DO60" s="131"/>
      <c r="DP60" s="131"/>
      <c r="DQ60" s="131"/>
      <c r="DR60" s="131"/>
      <c r="DS60" s="131"/>
      <c r="DT60" s="131"/>
      <c r="DU60" s="131"/>
      <c r="DV60" s="131"/>
      <c r="DW60" s="131"/>
      <c r="DX60" s="131"/>
      <c r="DY60" s="131"/>
      <c r="DZ60" s="131"/>
      <c r="EA60" s="131"/>
      <c r="EB60" s="131"/>
      <c r="EC60" s="131"/>
      <c r="ED60" s="131"/>
      <c r="EE60" s="131"/>
      <c r="EF60" s="131"/>
      <c r="EG60" s="131"/>
      <c r="EH60" s="131"/>
      <c r="EI60" s="131"/>
      <c r="EJ60" s="131"/>
      <c r="EK60" s="131"/>
      <c r="EL60" s="131"/>
      <c r="EM60" s="131"/>
      <c r="EN60" s="131"/>
      <c r="EO60" s="131"/>
      <c r="EP60" s="131"/>
      <c r="EQ60" s="131"/>
      <c r="ER60" s="131"/>
      <c r="ES60" s="131"/>
      <c r="ET60" s="131"/>
      <c r="EU60" s="131"/>
      <c r="EV60" s="131"/>
      <c r="EW60" s="131"/>
      <c r="EX60" s="131"/>
      <c r="EY60" s="131"/>
      <c r="EZ60" s="131"/>
      <c r="FA60" s="131"/>
      <c r="FB60" s="131"/>
      <c r="FC60" s="131"/>
      <c r="FD60" s="131"/>
      <c r="FE60" s="131"/>
      <c r="FF60" s="131"/>
      <c r="FG60" s="131"/>
      <c r="FH60" s="131"/>
      <c r="FI60" s="131"/>
      <c r="FJ60" s="131"/>
      <c r="FK60" s="131"/>
      <c r="FL60" s="131"/>
      <c r="FM60" s="131"/>
      <c r="FN60" s="131"/>
      <c r="FO60" s="131"/>
      <c r="FP60" s="131"/>
      <c r="FQ60" s="131"/>
      <c r="FR60" s="131"/>
      <c r="FS60" s="131"/>
      <c r="FT60" s="131"/>
      <c r="FU60" s="131"/>
      <c r="FV60" s="131"/>
      <c r="FW60" s="131"/>
      <c r="FX60" s="131"/>
      <c r="FY60" s="131"/>
      <c r="FZ60" s="131"/>
      <c r="GA60" s="131"/>
      <c r="GB60" s="131"/>
      <c r="GC60" s="131"/>
      <c r="GD60" s="131"/>
      <c r="GE60" s="131"/>
      <c r="GF60" s="131"/>
      <c r="GG60" s="131"/>
      <c r="GH60" s="131"/>
      <c r="GI60" s="131"/>
      <c r="GJ60" s="131"/>
      <c r="GK60" s="131"/>
      <c r="GL60" s="131"/>
      <c r="GM60" s="131"/>
      <c r="GN60" s="131"/>
      <c r="GO60" s="131"/>
      <c r="GP60" s="131"/>
      <c r="GQ60" s="131"/>
      <c r="GR60" s="131"/>
      <c r="GS60" s="131"/>
      <c r="GT60" s="131"/>
      <c r="GU60" s="131"/>
      <c r="GV60" s="131"/>
      <c r="GW60" s="131"/>
      <c r="GX60" s="131"/>
      <c r="GY60" s="131"/>
    </row>
    <row r="61" spans="1:207" s="131" customFormat="1" ht="25.15" customHeight="1" x14ac:dyDescent="0.25">
      <c r="A61" s="134" t="s">
        <v>2226</v>
      </c>
      <c r="B61" s="166" t="s">
        <v>743</v>
      </c>
      <c r="C61" s="136">
        <v>1967</v>
      </c>
      <c r="D61" s="136" t="s">
        <v>217</v>
      </c>
      <c r="E61" s="136" t="s">
        <v>20</v>
      </c>
      <c r="F61" s="136">
        <v>4</v>
      </c>
      <c r="G61" s="136">
        <v>4</v>
      </c>
      <c r="H61" s="137">
        <v>4190.7700000000004</v>
      </c>
      <c r="I61" s="222">
        <v>0</v>
      </c>
      <c r="J61" s="222">
        <v>4190.7700000000004</v>
      </c>
      <c r="K61" s="222">
        <f t="shared" si="4"/>
        <v>5815100.2800000003</v>
      </c>
      <c r="L61" s="137">
        <v>0</v>
      </c>
      <c r="M61" s="137">
        <v>0</v>
      </c>
      <c r="N61" s="137">
        <v>0</v>
      </c>
      <c r="O61" s="137">
        <f>'[1]Прод. прилож (2)'!$C$1150</f>
        <v>5815100.2800000003</v>
      </c>
      <c r="P61" s="137">
        <f>K61/H61</f>
        <v>1387.5970955218252</v>
      </c>
      <c r="Q61" s="137">
        <v>9673</v>
      </c>
      <c r="R61" s="134" t="s">
        <v>96</v>
      </c>
      <c r="S61" s="135"/>
      <c r="T61" s="135"/>
      <c r="U61" s="135"/>
      <c r="V61" s="135"/>
      <c r="W61" s="135"/>
      <c r="X61" s="135"/>
    </row>
    <row r="62" spans="1:207" s="131" customFormat="1" ht="25.15" customHeight="1" x14ac:dyDescent="0.25">
      <c r="A62" s="134" t="s">
        <v>2227</v>
      </c>
      <c r="B62" s="166" t="s">
        <v>1693</v>
      </c>
      <c r="C62" s="136">
        <v>1973</v>
      </c>
      <c r="D62" s="136">
        <v>2008</v>
      </c>
      <c r="E62" s="136" t="s">
        <v>20</v>
      </c>
      <c r="F62" s="136">
        <v>5</v>
      </c>
      <c r="G62" s="136">
        <v>6</v>
      </c>
      <c r="H62" s="137">
        <v>6123.59</v>
      </c>
      <c r="I62" s="222">
        <v>41.36</v>
      </c>
      <c r="J62" s="222">
        <v>4498.6000000000004</v>
      </c>
      <c r="K62" s="222">
        <f t="shared" si="4"/>
        <v>20263174.120000001</v>
      </c>
      <c r="L62" s="137">
        <v>0</v>
      </c>
      <c r="M62" s="137">
        <v>0</v>
      </c>
      <c r="N62" s="137">
        <v>0</v>
      </c>
      <c r="O62" s="137">
        <f>'[1]Прод. прилож (2)'!$C$1151</f>
        <v>20263174.120000001</v>
      </c>
      <c r="P62" s="137">
        <f>O62/H62</f>
        <v>3309.0350790957591</v>
      </c>
      <c r="Q62" s="137">
        <v>9673</v>
      </c>
      <c r="R62" s="134" t="s">
        <v>96</v>
      </c>
      <c r="S62" s="135"/>
      <c r="T62" s="135"/>
      <c r="U62" s="135"/>
      <c r="V62" s="135"/>
      <c r="W62" s="135"/>
      <c r="X62" s="135"/>
    </row>
    <row r="63" spans="1:207" s="131" customFormat="1" ht="25.15" customHeight="1" x14ac:dyDescent="0.25">
      <c r="A63" s="134" t="s">
        <v>2228</v>
      </c>
      <c r="B63" s="89" t="s">
        <v>1830</v>
      </c>
      <c r="C63" s="174">
        <v>1950</v>
      </c>
      <c r="D63" s="174" t="s">
        <v>217</v>
      </c>
      <c r="E63" s="174" t="s">
        <v>20</v>
      </c>
      <c r="F63" s="175">
        <v>2</v>
      </c>
      <c r="G63" s="175">
        <v>1</v>
      </c>
      <c r="H63" s="178">
        <v>428.8</v>
      </c>
      <c r="I63" s="235">
        <v>329.4</v>
      </c>
      <c r="J63" s="235">
        <v>113.4</v>
      </c>
      <c r="K63" s="201">
        <f t="shared" si="4"/>
        <v>4729980</v>
      </c>
      <c r="L63" s="178">
        <v>0</v>
      </c>
      <c r="M63" s="178">
        <v>0</v>
      </c>
      <c r="N63" s="178">
        <v>0</v>
      </c>
      <c r="O63" s="171">
        <f>'[1]Прод. прилож (2)'!$C$461</f>
        <v>4729980</v>
      </c>
      <c r="P63" s="44">
        <f>O63/H63</f>
        <v>11030.736940298508</v>
      </c>
      <c r="Q63" s="178">
        <v>9673</v>
      </c>
      <c r="R63" s="62" t="s">
        <v>95</v>
      </c>
      <c r="S63" s="95"/>
      <c r="T63" s="95"/>
      <c r="U63" s="95"/>
      <c r="V63" s="96"/>
      <c r="W63" s="96"/>
      <c r="X63" s="96"/>
      <c r="Y63" s="96"/>
      <c r="Z63" s="96"/>
      <c r="AA63" s="96"/>
      <c r="AB63" s="96"/>
      <c r="AC63" s="96"/>
      <c r="AD63" s="96"/>
      <c r="AE63" s="96"/>
      <c r="AF63" s="96"/>
      <c r="AG63" s="96"/>
      <c r="AH63" s="96"/>
      <c r="AI63" s="96"/>
      <c r="AJ63" s="96"/>
      <c r="AK63" s="96"/>
      <c r="AL63" s="96"/>
      <c r="AM63" s="96"/>
      <c r="AN63" s="96"/>
      <c r="AO63" s="96"/>
      <c r="AP63" s="96"/>
      <c r="AQ63" s="96"/>
      <c r="AR63" s="96"/>
      <c r="AS63" s="96"/>
      <c r="AT63" s="96"/>
      <c r="AU63" s="96"/>
      <c r="AV63" s="96"/>
      <c r="AW63" s="96"/>
      <c r="AX63" s="96"/>
      <c r="AY63" s="96"/>
      <c r="AZ63" s="96"/>
      <c r="BA63" s="96"/>
      <c r="BB63" s="96"/>
      <c r="BC63" s="96"/>
      <c r="BD63" s="96"/>
      <c r="BE63" s="96"/>
      <c r="BF63" s="96"/>
      <c r="BG63" s="96"/>
      <c r="BH63" s="96"/>
      <c r="BI63" s="96"/>
      <c r="BJ63" s="96"/>
      <c r="BK63" s="96"/>
      <c r="BL63" s="96"/>
      <c r="BM63" s="96"/>
      <c r="BN63" s="96"/>
      <c r="BO63" s="96"/>
      <c r="BP63" s="96"/>
      <c r="BQ63" s="96"/>
      <c r="BR63" s="96"/>
      <c r="BS63" s="96"/>
      <c r="BT63" s="96"/>
      <c r="BU63" s="96"/>
      <c r="BV63" s="96"/>
      <c r="BW63" s="96"/>
      <c r="BX63" s="96"/>
      <c r="BY63" s="96"/>
      <c r="BZ63" s="96"/>
      <c r="CA63" s="96"/>
      <c r="CB63" s="96"/>
      <c r="CC63" s="96"/>
      <c r="CD63" s="96"/>
      <c r="CE63" s="96"/>
      <c r="CF63" s="96"/>
      <c r="CG63" s="96"/>
      <c r="CH63" s="96"/>
      <c r="CI63" s="96"/>
      <c r="CJ63" s="96"/>
      <c r="CK63" s="96"/>
      <c r="CL63" s="96"/>
      <c r="CM63" s="96"/>
      <c r="CN63" s="96"/>
      <c r="CO63" s="96"/>
      <c r="CP63" s="96"/>
      <c r="CQ63" s="96"/>
      <c r="CR63" s="96"/>
      <c r="CS63" s="96"/>
      <c r="CT63" s="96"/>
      <c r="CU63" s="96"/>
      <c r="CV63" s="96"/>
      <c r="CW63" s="96"/>
      <c r="CX63" s="96"/>
      <c r="CY63" s="96"/>
      <c r="CZ63" s="96"/>
      <c r="DA63" s="96"/>
      <c r="DB63" s="96"/>
      <c r="DC63" s="96"/>
      <c r="DD63" s="96"/>
      <c r="DE63" s="96"/>
      <c r="DF63" s="96"/>
      <c r="DG63" s="96"/>
      <c r="DH63" s="96"/>
      <c r="DI63" s="96"/>
      <c r="DJ63" s="96"/>
      <c r="DK63" s="96"/>
      <c r="DL63" s="96"/>
      <c r="DM63" s="96"/>
      <c r="DN63" s="96"/>
      <c r="DO63" s="96"/>
      <c r="DP63" s="96"/>
      <c r="DQ63" s="96"/>
      <c r="DR63" s="96"/>
      <c r="DS63" s="96"/>
      <c r="DT63" s="96"/>
      <c r="DU63" s="96"/>
      <c r="DV63" s="96"/>
      <c r="DW63" s="96"/>
      <c r="DX63" s="96"/>
      <c r="DY63" s="96"/>
      <c r="DZ63" s="96"/>
      <c r="EA63" s="96"/>
      <c r="EB63" s="96"/>
      <c r="EC63" s="96"/>
      <c r="ED63" s="96"/>
      <c r="EE63" s="96"/>
      <c r="EF63" s="96"/>
      <c r="EG63" s="96"/>
      <c r="EH63" s="96"/>
      <c r="EI63" s="96"/>
      <c r="EJ63" s="96"/>
      <c r="EK63" s="96"/>
      <c r="EL63" s="96"/>
      <c r="EM63" s="96"/>
      <c r="EN63" s="96"/>
      <c r="EO63" s="96"/>
      <c r="EP63" s="96"/>
      <c r="EQ63" s="96"/>
      <c r="ER63" s="96"/>
      <c r="ES63" s="96"/>
      <c r="ET63" s="96"/>
      <c r="EU63" s="96"/>
      <c r="EV63" s="96"/>
      <c r="EW63" s="96"/>
      <c r="EX63" s="96"/>
      <c r="EY63" s="96"/>
      <c r="EZ63" s="96"/>
      <c r="FA63" s="96"/>
      <c r="FB63" s="96"/>
      <c r="FC63" s="96"/>
      <c r="FD63" s="96"/>
      <c r="FE63" s="96"/>
      <c r="FF63" s="96"/>
      <c r="FG63" s="96"/>
      <c r="FH63" s="96"/>
      <c r="FI63" s="96"/>
      <c r="FJ63" s="96"/>
      <c r="FK63" s="96"/>
      <c r="FL63" s="96"/>
      <c r="FM63" s="96"/>
      <c r="FN63" s="96"/>
      <c r="FO63" s="96"/>
      <c r="FP63" s="96"/>
      <c r="FQ63" s="96"/>
      <c r="FR63" s="96"/>
      <c r="FS63" s="96"/>
      <c r="FT63" s="96"/>
      <c r="FU63" s="96"/>
      <c r="FV63" s="96"/>
      <c r="FW63" s="96"/>
      <c r="FX63" s="96"/>
      <c r="FY63" s="96"/>
      <c r="FZ63" s="96"/>
      <c r="GA63" s="96"/>
      <c r="GB63" s="96"/>
      <c r="GC63" s="96"/>
      <c r="GD63" s="96"/>
      <c r="GE63" s="96"/>
      <c r="GF63" s="96"/>
      <c r="GG63" s="96"/>
      <c r="GH63" s="96"/>
      <c r="GI63" s="96"/>
      <c r="GJ63" s="96"/>
      <c r="GK63" s="96"/>
      <c r="GL63" s="96"/>
      <c r="GM63" s="96"/>
      <c r="GN63" s="96"/>
      <c r="GO63" s="96"/>
      <c r="GP63" s="96"/>
      <c r="GQ63" s="96"/>
      <c r="GR63" s="96"/>
      <c r="GS63" s="96"/>
      <c r="GT63" s="96"/>
      <c r="GU63" s="96"/>
      <c r="GV63" s="96"/>
      <c r="GW63" s="96"/>
      <c r="GX63" s="96"/>
      <c r="GY63" s="96"/>
    </row>
    <row r="64" spans="1:207" s="131" customFormat="1" ht="25.15" customHeight="1" x14ac:dyDescent="0.25">
      <c r="A64" s="134" t="s">
        <v>2229</v>
      </c>
      <c r="B64" s="166" t="s">
        <v>1733</v>
      </c>
      <c r="C64" s="136">
        <v>1967</v>
      </c>
      <c r="D64" s="136">
        <v>2008</v>
      </c>
      <c r="E64" s="136" t="s">
        <v>20</v>
      </c>
      <c r="F64" s="136">
        <v>4</v>
      </c>
      <c r="G64" s="136">
        <v>3</v>
      </c>
      <c r="H64" s="137">
        <v>2761.32</v>
      </c>
      <c r="I64" s="222">
        <v>65.5</v>
      </c>
      <c r="J64" s="222">
        <v>1306.3599999999999</v>
      </c>
      <c r="K64" s="222">
        <f t="shared" si="4"/>
        <v>13338732.4</v>
      </c>
      <c r="L64" s="137">
        <v>0</v>
      </c>
      <c r="M64" s="137">
        <v>0</v>
      </c>
      <c r="N64" s="137">
        <v>0</v>
      </c>
      <c r="O64" s="137">
        <f>'[1]Прод. прилож (2)'!$C$1152</f>
        <v>13338732.4</v>
      </c>
      <c r="P64" s="137">
        <f>O64/H64</f>
        <v>4830.5637883331156</v>
      </c>
      <c r="Q64" s="137">
        <v>9673</v>
      </c>
      <c r="R64" s="134" t="s">
        <v>96</v>
      </c>
      <c r="S64" s="135"/>
      <c r="T64" s="135"/>
      <c r="U64" s="135"/>
      <c r="V64" s="135"/>
      <c r="W64" s="135"/>
      <c r="X64" s="135"/>
    </row>
    <row r="65" spans="1:207" s="131" customFormat="1" ht="25.15" customHeight="1" x14ac:dyDescent="0.25">
      <c r="A65" s="339" t="s">
        <v>2230</v>
      </c>
      <c r="B65" s="340" t="s">
        <v>92</v>
      </c>
      <c r="C65" s="341">
        <v>1964</v>
      </c>
      <c r="D65" s="341" t="s">
        <v>217</v>
      </c>
      <c r="E65" s="341" t="s">
        <v>20</v>
      </c>
      <c r="F65" s="336">
        <v>4</v>
      </c>
      <c r="G65" s="336">
        <v>2</v>
      </c>
      <c r="H65" s="337">
        <v>2416</v>
      </c>
      <c r="I65" s="338">
        <v>139.1</v>
      </c>
      <c r="J65" s="337">
        <v>1231.8</v>
      </c>
      <c r="K65" s="222">
        <f t="shared" ref="K65" si="13">SUM(L65:O65)</f>
        <v>244232.4</v>
      </c>
      <c r="L65" s="137">
        <v>0</v>
      </c>
      <c r="M65" s="137">
        <v>0</v>
      </c>
      <c r="N65" s="137">
        <v>0</v>
      </c>
      <c r="O65" s="137">
        <f>'[1]Прод. прилож (2)'!$C$27</f>
        <v>244232.4</v>
      </c>
      <c r="P65" s="137">
        <f>O65/H65</f>
        <v>101.08956953642384</v>
      </c>
      <c r="Q65" s="137">
        <v>9673</v>
      </c>
      <c r="R65" s="134" t="s">
        <v>94</v>
      </c>
      <c r="S65" s="135"/>
      <c r="T65" s="135"/>
      <c r="U65" s="135"/>
      <c r="V65" s="135"/>
      <c r="W65" s="135"/>
      <c r="X65" s="135"/>
    </row>
    <row r="66" spans="1:207" s="131" customFormat="1" ht="25.15" customHeight="1" x14ac:dyDescent="0.25">
      <c r="A66" s="339"/>
      <c r="B66" s="340"/>
      <c r="C66" s="341"/>
      <c r="D66" s="341"/>
      <c r="E66" s="341"/>
      <c r="F66" s="336"/>
      <c r="G66" s="336"/>
      <c r="H66" s="337"/>
      <c r="I66" s="338"/>
      <c r="J66" s="337"/>
      <c r="K66" s="222">
        <f t="shared" si="4"/>
        <v>20304864</v>
      </c>
      <c r="L66" s="137">
        <v>0</v>
      </c>
      <c r="M66" s="137">
        <v>0</v>
      </c>
      <c r="N66" s="137">
        <v>0</v>
      </c>
      <c r="O66" s="137">
        <f>'[1]Прод. прилож (2)'!$C$462</f>
        <v>20304864</v>
      </c>
      <c r="P66" s="137">
        <f>K66/H65</f>
        <v>8404.3311258278154</v>
      </c>
      <c r="Q66" s="137">
        <v>9673</v>
      </c>
      <c r="R66" s="134" t="s">
        <v>95</v>
      </c>
      <c r="S66" s="135"/>
      <c r="T66" s="135"/>
      <c r="U66" s="135"/>
      <c r="V66" s="135"/>
      <c r="W66" s="135"/>
      <c r="X66" s="135"/>
    </row>
    <row r="67" spans="1:207" s="131" customFormat="1" ht="25.15" customHeight="1" x14ac:dyDescent="0.25">
      <c r="A67" s="134" t="s">
        <v>2231</v>
      </c>
      <c r="B67" s="166" t="s">
        <v>1831</v>
      </c>
      <c r="C67" s="174">
        <v>1947</v>
      </c>
      <c r="D67" s="174" t="s">
        <v>217</v>
      </c>
      <c r="E67" s="174" t="s">
        <v>20</v>
      </c>
      <c r="F67" s="175">
        <v>2</v>
      </c>
      <c r="G67" s="175">
        <v>1</v>
      </c>
      <c r="H67" s="178">
        <v>344.12</v>
      </c>
      <c r="I67" s="235">
        <v>73.16</v>
      </c>
      <c r="J67" s="222">
        <v>236.5</v>
      </c>
      <c r="K67" s="202">
        <f t="shared" si="4"/>
        <v>3022500</v>
      </c>
      <c r="L67" s="178">
        <v>0</v>
      </c>
      <c r="M67" s="178">
        <v>0</v>
      </c>
      <c r="N67" s="178">
        <v>0</v>
      </c>
      <c r="O67" s="171">
        <f>'[1]Прод. прилож (2)'!$C$463</f>
        <v>3022500</v>
      </c>
      <c r="P67" s="44">
        <f>O67/H67</f>
        <v>8783.2732767639191</v>
      </c>
      <c r="Q67" s="44">
        <v>9673</v>
      </c>
      <c r="R67" s="62" t="s">
        <v>95</v>
      </c>
      <c r="S67" s="95"/>
      <c r="T67" s="95"/>
      <c r="U67" s="95"/>
      <c r="V67" s="96"/>
      <c r="W67" s="96"/>
      <c r="X67" s="96"/>
      <c r="Y67" s="96"/>
      <c r="Z67" s="96"/>
      <c r="AA67" s="96"/>
      <c r="AB67" s="96"/>
      <c r="AC67" s="96"/>
      <c r="AD67" s="96"/>
      <c r="AE67" s="96"/>
      <c r="AF67" s="96"/>
      <c r="AG67" s="96"/>
      <c r="AH67" s="96"/>
      <c r="AI67" s="96"/>
      <c r="AJ67" s="96"/>
      <c r="AK67" s="96"/>
      <c r="AL67" s="96"/>
      <c r="AM67" s="96"/>
      <c r="AN67" s="96"/>
      <c r="AO67" s="96"/>
      <c r="AP67" s="96"/>
      <c r="AQ67" s="96"/>
      <c r="AR67" s="96"/>
      <c r="AS67" s="96"/>
      <c r="AT67" s="96"/>
      <c r="AU67" s="96"/>
      <c r="AV67" s="96"/>
      <c r="AW67" s="96"/>
      <c r="AX67" s="96"/>
      <c r="AY67" s="96"/>
      <c r="AZ67" s="96"/>
      <c r="BA67" s="96"/>
      <c r="BB67" s="96"/>
      <c r="BC67" s="96"/>
      <c r="BD67" s="96"/>
      <c r="BE67" s="96"/>
      <c r="BF67" s="96"/>
      <c r="BG67" s="96"/>
      <c r="BH67" s="96"/>
      <c r="BI67" s="96"/>
      <c r="BJ67" s="96"/>
      <c r="BK67" s="96"/>
      <c r="BL67" s="96"/>
      <c r="BM67" s="96"/>
      <c r="BN67" s="96"/>
      <c r="BO67" s="96"/>
      <c r="BP67" s="96"/>
      <c r="BQ67" s="96"/>
      <c r="BR67" s="96"/>
      <c r="BS67" s="96"/>
      <c r="BT67" s="96"/>
      <c r="BU67" s="96"/>
      <c r="BV67" s="96"/>
      <c r="BW67" s="96"/>
      <c r="BX67" s="96"/>
      <c r="BY67" s="96"/>
      <c r="BZ67" s="96"/>
      <c r="CA67" s="96"/>
      <c r="CB67" s="96"/>
      <c r="CC67" s="96"/>
      <c r="CD67" s="96"/>
      <c r="CE67" s="96"/>
      <c r="CF67" s="96"/>
      <c r="CG67" s="96"/>
      <c r="CH67" s="96"/>
      <c r="CI67" s="96"/>
      <c r="CJ67" s="96"/>
      <c r="CK67" s="96"/>
      <c r="CL67" s="96"/>
      <c r="CM67" s="96"/>
      <c r="CN67" s="96"/>
      <c r="CO67" s="96"/>
      <c r="CP67" s="96"/>
      <c r="CQ67" s="96"/>
      <c r="CR67" s="96"/>
      <c r="CS67" s="96"/>
      <c r="CT67" s="96"/>
      <c r="CU67" s="96"/>
      <c r="CV67" s="96"/>
      <c r="CW67" s="96"/>
      <c r="CX67" s="96"/>
      <c r="CY67" s="96"/>
      <c r="CZ67" s="96"/>
      <c r="DA67" s="96"/>
      <c r="DB67" s="96"/>
      <c r="DC67" s="96"/>
      <c r="DD67" s="96"/>
      <c r="DE67" s="96"/>
      <c r="DF67" s="96"/>
      <c r="DG67" s="96"/>
      <c r="DH67" s="96"/>
      <c r="DI67" s="96"/>
      <c r="DJ67" s="96"/>
      <c r="DK67" s="96"/>
      <c r="DL67" s="96"/>
      <c r="DM67" s="96"/>
      <c r="DN67" s="96"/>
      <c r="DO67" s="96"/>
      <c r="DP67" s="96"/>
      <c r="DQ67" s="96"/>
      <c r="DR67" s="96"/>
      <c r="DS67" s="96"/>
      <c r="DT67" s="96"/>
      <c r="DU67" s="96"/>
      <c r="DV67" s="96"/>
      <c r="DW67" s="96"/>
      <c r="DX67" s="96"/>
      <c r="DY67" s="96"/>
      <c r="DZ67" s="96"/>
      <c r="EA67" s="96"/>
      <c r="EB67" s="96"/>
      <c r="EC67" s="96"/>
      <c r="ED67" s="96"/>
      <c r="EE67" s="96"/>
      <c r="EF67" s="96"/>
      <c r="EG67" s="96"/>
      <c r="EH67" s="96"/>
      <c r="EI67" s="96"/>
      <c r="EJ67" s="96"/>
      <c r="EK67" s="96"/>
      <c r="EL67" s="96"/>
      <c r="EM67" s="96"/>
      <c r="EN67" s="96"/>
      <c r="EO67" s="96"/>
      <c r="EP67" s="96"/>
      <c r="EQ67" s="96"/>
      <c r="ER67" s="96"/>
      <c r="ES67" s="96"/>
      <c r="ET67" s="96"/>
      <c r="EU67" s="96"/>
      <c r="EV67" s="96"/>
      <c r="EW67" s="96"/>
      <c r="EX67" s="96"/>
      <c r="EY67" s="96"/>
      <c r="EZ67" s="96"/>
      <c r="FA67" s="96"/>
      <c r="FB67" s="96"/>
      <c r="FC67" s="96"/>
      <c r="FD67" s="96"/>
      <c r="FE67" s="96"/>
      <c r="FF67" s="96"/>
      <c r="FG67" s="96"/>
      <c r="FH67" s="96"/>
      <c r="FI67" s="96"/>
      <c r="FJ67" s="96"/>
      <c r="FK67" s="96"/>
      <c r="FL67" s="96"/>
      <c r="FM67" s="96"/>
      <c r="FN67" s="96"/>
      <c r="FO67" s="96"/>
      <c r="FP67" s="96"/>
      <c r="FQ67" s="96"/>
      <c r="FR67" s="96"/>
      <c r="FS67" s="96"/>
      <c r="FT67" s="96"/>
      <c r="FU67" s="96"/>
      <c r="FV67" s="96"/>
      <c r="FW67" s="96"/>
      <c r="FX67" s="96"/>
      <c r="FY67" s="96"/>
      <c r="FZ67" s="96"/>
      <c r="GA67" s="96"/>
      <c r="GB67" s="96"/>
      <c r="GC67" s="96"/>
      <c r="GD67" s="96"/>
      <c r="GE67" s="96"/>
      <c r="GF67" s="96"/>
      <c r="GG67" s="96"/>
      <c r="GH67" s="96"/>
      <c r="GI67" s="96"/>
      <c r="GJ67" s="96"/>
      <c r="GK67" s="96"/>
      <c r="GL67" s="96"/>
      <c r="GM67" s="96"/>
      <c r="GN67" s="96"/>
      <c r="GO67" s="96"/>
      <c r="GP67" s="96"/>
      <c r="GQ67" s="96"/>
      <c r="GR67" s="96"/>
      <c r="GS67" s="96"/>
      <c r="GT67" s="96"/>
      <c r="GU67" s="96"/>
      <c r="GV67" s="96"/>
      <c r="GW67" s="96"/>
      <c r="GX67" s="96"/>
      <c r="GY67" s="96"/>
    </row>
    <row r="68" spans="1:207" s="131" customFormat="1" ht="25.15" customHeight="1" x14ac:dyDescent="0.25">
      <c r="A68" s="134" t="s">
        <v>2232</v>
      </c>
      <c r="B68" s="166" t="s">
        <v>113</v>
      </c>
      <c r="C68" s="179">
        <v>1966</v>
      </c>
      <c r="D68" s="136" t="s">
        <v>217</v>
      </c>
      <c r="E68" s="136" t="s">
        <v>20</v>
      </c>
      <c r="F68" s="27">
        <v>4</v>
      </c>
      <c r="G68" s="27">
        <v>3</v>
      </c>
      <c r="H68" s="42">
        <v>2283.54</v>
      </c>
      <c r="I68" s="237">
        <v>0</v>
      </c>
      <c r="J68" s="222">
        <v>2206.7399999999998</v>
      </c>
      <c r="K68" s="222">
        <f t="shared" ref="K68:K99" si="14">SUM(L68:O68)</f>
        <v>6706850</v>
      </c>
      <c r="L68" s="137">
        <v>0</v>
      </c>
      <c r="M68" s="137">
        <v>0</v>
      </c>
      <c r="N68" s="137">
        <v>0</v>
      </c>
      <c r="O68" s="137">
        <f>'[1]Прод. прилож (2)'!$C$28</f>
        <v>6706850</v>
      </c>
      <c r="P68" s="137">
        <f t="shared" ref="P68:P81" si="15">O68/H68</f>
        <v>2937.0407349991679</v>
      </c>
      <c r="Q68" s="137">
        <v>9673</v>
      </c>
      <c r="R68" s="134" t="s">
        <v>94</v>
      </c>
      <c r="S68" s="135"/>
      <c r="T68" s="135"/>
      <c r="U68" s="135"/>
      <c r="V68" s="135"/>
      <c r="W68" s="135"/>
      <c r="X68" s="135"/>
    </row>
    <row r="69" spans="1:207" s="131" customFormat="1" ht="25.15" customHeight="1" x14ac:dyDescent="0.25">
      <c r="A69" s="134" t="s">
        <v>2233</v>
      </c>
      <c r="B69" s="166" t="s">
        <v>114</v>
      </c>
      <c r="C69" s="136">
        <v>1962</v>
      </c>
      <c r="D69" s="136" t="s">
        <v>217</v>
      </c>
      <c r="E69" s="136" t="s">
        <v>20</v>
      </c>
      <c r="F69" s="27">
        <v>2</v>
      </c>
      <c r="G69" s="27">
        <v>3</v>
      </c>
      <c r="H69" s="42">
        <v>537.80999999999995</v>
      </c>
      <c r="I69" s="237">
        <v>0</v>
      </c>
      <c r="J69" s="222">
        <v>473.66</v>
      </c>
      <c r="K69" s="222">
        <f t="shared" si="14"/>
        <v>3906775</v>
      </c>
      <c r="L69" s="137">
        <v>0</v>
      </c>
      <c r="M69" s="137">
        <v>0</v>
      </c>
      <c r="N69" s="137">
        <v>0</v>
      </c>
      <c r="O69" s="137">
        <f>'[1]Прод. прилож (2)'!$C$464</f>
        <v>3906775</v>
      </c>
      <c r="P69" s="137">
        <f t="shared" si="15"/>
        <v>7264.2290028076841</v>
      </c>
      <c r="Q69" s="137">
        <v>9673</v>
      </c>
      <c r="R69" s="134" t="s">
        <v>95</v>
      </c>
      <c r="S69" s="135"/>
      <c r="T69" s="135"/>
      <c r="U69" s="135"/>
      <c r="V69" s="135"/>
      <c r="W69" s="135"/>
      <c r="X69" s="135"/>
    </row>
    <row r="70" spans="1:207" s="131" customFormat="1" ht="25.15" customHeight="1" x14ac:dyDescent="0.25">
      <c r="A70" s="134" t="s">
        <v>2234</v>
      </c>
      <c r="B70" s="166" t="s">
        <v>115</v>
      </c>
      <c r="C70" s="136">
        <v>1967</v>
      </c>
      <c r="D70" s="136" t="s">
        <v>217</v>
      </c>
      <c r="E70" s="136" t="s">
        <v>20</v>
      </c>
      <c r="F70" s="136">
        <v>2</v>
      </c>
      <c r="G70" s="136">
        <v>3</v>
      </c>
      <c r="H70" s="137">
        <v>540.20000000000005</v>
      </c>
      <c r="I70" s="222">
        <v>0</v>
      </c>
      <c r="J70" s="222">
        <v>476.69</v>
      </c>
      <c r="K70" s="222">
        <f t="shared" si="14"/>
        <v>8254457</v>
      </c>
      <c r="L70" s="137">
        <v>0</v>
      </c>
      <c r="M70" s="137">
        <v>0</v>
      </c>
      <c r="N70" s="137">
        <v>0</v>
      </c>
      <c r="O70" s="137">
        <f>'[2]Прод. прилож (2)'!$C$1058</f>
        <v>8254457</v>
      </c>
      <c r="P70" s="137">
        <f t="shared" si="15"/>
        <v>15280.372084413179</v>
      </c>
      <c r="Q70" s="137">
        <v>9673</v>
      </c>
      <c r="R70" s="134" t="s">
        <v>96</v>
      </c>
      <c r="S70" s="135"/>
      <c r="T70" s="135"/>
      <c r="U70" s="135"/>
      <c r="V70" s="135"/>
      <c r="W70" s="135"/>
      <c r="X70" s="135"/>
    </row>
    <row r="71" spans="1:207" s="131" customFormat="1" ht="25.15" customHeight="1" x14ac:dyDescent="0.25">
      <c r="A71" s="134" t="s">
        <v>2235</v>
      </c>
      <c r="B71" s="166" t="s">
        <v>116</v>
      </c>
      <c r="C71" s="136">
        <v>1967</v>
      </c>
      <c r="D71" s="136" t="s">
        <v>217</v>
      </c>
      <c r="E71" s="136" t="s">
        <v>20</v>
      </c>
      <c r="F71" s="27">
        <v>2</v>
      </c>
      <c r="G71" s="27">
        <v>2</v>
      </c>
      <c r="H71" s="42">
        <v>580.70000000000005</v>
      </c>
      <c r="I71" s="237">
        <v>0</v>
      </c>
      <c r="J71" s="222">
        <v>451.02</v>
      </c>
      <c r="K71" s="222">
        <f t="shared" si="14"/>
        <v>6915131.5800000001</v>
      </c>
      <c r="L71" s="137">
        <v>0</v>
      </c>
      <c r="M71" s="137">
        <v>0</v>
      </c>
      <c r="N71" s="137">
        <v>0</v>
      </c>
      <c r="O71" s="137">
        <f>'[1]Прод. прилож (2)'!$C$29</f>
        <v>6915131.5800000001</v>
      </c>
      <c r="P71" s="137">
        <f t="shared" si="15"/>
        <v>11908.268606853797</v>
      </c>
      <c r="Q71" s="137">
        <v>9673</v>
      </c>
      <c r="R71" s="134" t="s">
        <v>94</v>
      </c>
      <c r="S71" s="135"/>
      <c r="T71" s="135"/>
      <c r="U71" s="135"/>
      <c r="V71" s="135"/>
      <c r="W71" s="135"/>
      <c r="X71" s="135"/>
    </row>
    <row r="72" spans="1:207" s="131" customFormat="1" ht="25.15" customHeight="1" x14ac:dyDescent="0.25">
      <c r="A72" s="134" t="s">
        <v>2236</v>
      </c>
      <c r="B72" s="166" t="s">
        <v>117</v>
      </c>
      <c r="C72" s="136">
        <v>1964</v>
      </c>
      <c r="D72" s="136" t="s">
        <v>217</v>
      </c>
      <c r="E72" s="136" t="s">
        <v>20</v>
      </c>
      <c r="F72" s="27">
        <v>2</v>
      </c>
      <c r="G72" s="27">
        <v>3</v>
      </c>
      <c r="H72" s="42">
        <v>871</v>
      </c>
      <c r="I72" s="237">
        <v>0</v>
      </c>
      <c r="J72" s="222">
        <v>482.82</v>
      </c>
      <c r="K72" s="222">
        <f t="shared" si="14"/>
        <v>7515866.6199999992</v>
      </c>
      <c r="L72" s="137">
        <v>0</v>
      </c>
      <c r="M72" s="137">
        <v>0</v>
      </c>
      <c r="N72" s="137">
        <v>0</v>
      </c>
      <c r="O72" s="137">
        <f>'[1]Прод. прилож (2)'!$C$30</f>
        <v>7515866.6199999992</v>
      </c>
      <c r="P72" s="137">
        <f t="shared" si="15"/>
        <v>8629.0087485648673</v>
      </c>
      <c r="Q72" s="137">
        <v>9673</v>
      </c>
      <c r="R72" s="134" t="s">
        <v>94</v>
      </c>
      <c r="S72" s="135"/>
      <c r="T72" s="135"/>
      <c r="U72" s="135"/>
      <c r="V72" s="135"/>
      <c r="W72" s="135"/>
      <c r="X72" s="135"/>
    </row>
    <row r="73" spans="1:207" s="131" customFormat="1" ht="25.15" customHeight="1" x14ac:dyDescent="0.25">
      <c r="A73" s="134" t="s">
        <v>2237</v>
      </c>
      <c r="B73" s="166" t="s">
        <v>118</v>
      </c>
      <c r="C73" s="136">
        <v>1967</v>
      </c>
      <c r="D73" s="136" t="s">
        <v>217</v>
      </c>
      <c r="E73" s="136" t="s">
        <v>20</v>
      </c>
      <c r="F73" s="136">
        <v>2</v>
      </c>
      <c r="G73" s="136">
        <v>3</v>
      </c>
      <c r="H73" s="137">
        <v>552.89</v>
      </c>
      <c r="I73" s="222">
        <v>0</v>
      </c>
      <c r="J73" s="222">
        <v>488.8</v>
      </c>
      <c r="K73" s="222">
        <f t="shared" si="14"/>
        <v>8254457</v>
      </c>
      <c r="L73" s="137">
        <v>0</v>
      </c>
      <c r="M73" s="137">
        <v>0</v>
      </c>
      <c r="N73" s="137">
        <v>0</v>
      </c>
      <c r="O73" s="137">
        <f>'[3]Прод. прилож'!$C$1031</f>
        <v>8254457</v>
      </c>
      <c r="P73" s="137">
        <f t="shared" si="15"/>
        <v>14929.655085098302</v>
      </c>
      <c r="Q73" s="137">
        <v>9673</v>
      </c>
      <c r="R73" s="134" t="s">
        <v>96</v>
      </c>
      <c r="S73" s="135"/>
      <c r="T73" s="135"/>
      <c r="U73" s="135"/>
      <c r="V73" s="135"/>
      <c r="W73" s="135"/>
      <c r="X73" s="135"/>
    </row>
    <row r="74" spans="1:207" s="131" customFormat="1" ht="25.15" customHeight="1" x14ac:dyDescent="0.25">
      <c r="A74" s="134" t="s">
        <v>2238</v>
      </c>
      <c r="B74" s="166" t="s">
        <v>119</v>
      </c>
      <c r="C74" s="136">
        <v>1963</v>
      </c>
      <c r="D74" s="136" t="s">
        <v>217</v>
      </c>
      <c r="E74" s="136" t="s">
        <v>20</v>
      </c>
      <c r="F74" s="27">
        <v>2</v>
      </c>
      <c r="G74" s="27">
        <v>3</v>
      </c>
      <c r="H74" s="42">
        <v>550.19000000000005</v>
      </c>
      <c r="I74" s="237">
        <v>0</v>
      </c>
      <c r="J74" s="222">
        <v>486.68</v>
      </c>
      <c r="K74" s="222">
        <f t="shared" si="14"/>
        <v>7877260.7999999998</v>
      </c>
      <c r="L74" s="137">
        <v>0</v>
      </c>
      <c r="M74" s="137">
        <v>0</v>
      </c>
      <c r="N74" s="137">
        <v>0</v>
      </c>
      <c r="O74" s="137">
        <f>'[1]Прод. прилож (2)'!$C$465</f>
        <v>7877260.7999999998</v>
      </c>
      <c r="P74" s="137">
        <f t="shared" si="15"/>
        <v>14317.346371253565</v>
      </c>
      <c r="Q74" s="137">
        <v>9673</v>
      </c>
      <c r="R74" s="134" t="s">
        <v>95</v>
      </c>
      <c r="S74" s="135"/>
      <c r="T74" s="135"/>
      <c r="U74" s="135"/>
      <c r="V74" s="135"/>
      <c r="W74" s="135"/>
      <c r="X74" s="135"/>
    </row>
    <row r="75" spans="1:207" s="131" customFormat="1" ht="25.15" customHeight="1" x14ac:dyDescent="0.25">
      <c r="A75" s="134" t="s">
        <v>2239</v>
      </c>
      <c r="B75" s="166" t="s">
        <v>121</v>
      </c>
      <c r="C75" s="136">
        <v>1981</v>
      </c>
      <c r="D75" s="136" t="s">
        <v>217</v>
      </c>
      <c r="E75" s="136" t="s">
        <v>22</v>
      </c>
      <c r="F75" s="27">
        <v>5</v>
      </c>
      <c r="G75" s="27">
        <v>3</v>
      </c>
      <c r="H75" s="42">
        <v>3276.43</v>
      </c>
      <c r="I75" s="237">
        <v>0</v>
      </c>
      <c r="J75" s="222">
        <v>2533.5500000000002</v>
      </c>
      <c r="K75" s="222">
        <f t="shared" si="14"/>
        <v>26266950.75</v>
      </c>
      <c r="L75" s="137">
        <v>0</v>
      </c>
      <c r="M75" s="137">
        <v>0</v>
      </c>
      <c r="N75" s="137">
        <v>0</v>
      </c>
      <c r="O75" s="137">
        <f>'[1]Прод. прилож (2)'!$C$466</f>
        <v>26266950.75</v>
      </c>
      <c r="P75" s="137">
        <f t="shared" si="15"/>
        <v>8016.9424495563771</v>
      </c>
      <c r="Q75" s="137">
        <v>9673</v>
      </c>
      <c r="R75" s="134" t="s">
        <v>95</v>
      </c>
      <c r="S75" s="135"/>
      <c r="T75" s="135"/>
      <c r="U75" s="135"/>
      <c r="V75" s="135"/>
      <c r="W75" s="135"/>
      <c r="X75" s="135"/>
    </row>
    <row r="76" spans="1:207" s="207" customFormat="1" ht="25.15" customHeight="1" x14ac:dyDescent="0.25">
      <c r="A76" s="172" t="s">
        <v>2240</v>
      </c>
      <c r="B76" s="166" t="s">
        <v>2562</v>
      </c>
      <c r="C76" s="136">
        <v>1985</v>
      </c>
      <c r="D76" s="136" t="s">
        <v>217</v>
      </c>
      <c r="E76" s="136" t="s">
        <v>22</v>
      </c>
      <c r="F76" s="27">
        <v>12</v>
      </c>
      <c r="G76" s="27">
        <v>2</v>
      </c>
      <c r="H76" s="42">
        <v>6921.9</v>
      </c>
      <c r="I76" s="237">
        <v>306.3</v>
      </c>
      <c r="J76" s="222">
        <v>5521.92</v>
      </c>
      <c r="K76" s="222">
        <f t="shared" si="14"/>
        <v>7100000</v>
      </c>
      <c r="L76" s="137">
        <v>0</v>
      </c>
      <c r="M76" s="137">
        <v>0</v>
      </c>
      <c r="N76" s="137">
        <v>0</v>
      </c>
      <c r="O76" s="137">
        <f>'[1]Прод. прилож (2)'!$C$467</f>
        <v>7100000</v>
      </c>
      <c r="P76" s="137">
        <f t="shared" si="15"/>
        <v>1025.7299296435949</v>
      </c>
      <c r="Q76" s="137">
        <v>9673</v>
      </c>
      <c r="R76" s="134" t="s">
        <v>95</v>
      </c>
      <c r="S76" s="135"/>
      <c r="T76" s="135"/>
      <c r="U76" s="135"/>
      <c r="V76" s="135"/>
      <c r="W76" s="135"/>
      <c r="X76" s="135"/>
    </row>
    <row r="77" spans="1:207" s="131" customFormat="1" ht="25.9" customHeight="1" x14ac:dyDescent="0.25">
      <c r="A77" s="172" t="s">
        <v>2241</v>
      </c>
      <c r="B77" s="166" t="s">
        <v>120</v>
      </c>
      <c r="C77" s="136">
        <v>1966</v>
      </c>
      <c r="D77" s="136" t="s">
        <v>217</v>
      </c>
      <c r="E77" s="136" t="s">
        <v>20</v>
      </c>
      <c r="F77" s="27">
        <v>9</v>
      </c>
      <c r="G77" s="27">
        <v>6</v>
      </c>
      <c r="H77" s="42">
        <v>13010.21</v>
      </c>
      <c r="I77" s="237">
        <v>0</v>
      </c>
      <c r="J77" s="222">
        <v>10694.95</v>
      </c>
      <c r="K77" s="222">
        <f t="shared" si="14"/>
        <v>7450157.6399999997</v>
      </c>
      <c r="L77" s="137">
        <v>0</v>
      </c>
      <c r="M77" s="137">
        <v>0</v>
      </c>
      <c r="N77" s="137">
        <v>0</v>
      </c>
      <c r="O77" s="137">
        <f>'[1]Прод. прилож (2)'!$C$31</f>
        <v>7450157.6399999997</v>
      </c>
      <c r="P77" s="137">
        <f t="shared" si="15"/>
        <v>572.63930712878584</v>
      </c>
      <c r="Q77" s="137">
        <v>9673</v>
      </c>
      <c r="R77" s="134" t="s">
        <v>94</v>
      </c>
      <c r="S77" s="135"/>
      <c r="T77" s="135"/>
      <c r="U77" s="135"/>
      <c r="V77" s="135"/>
      <c r="W77" s="135"/>
      <c r="X77" s="135"/>
    </row>
    <row r="78" spans="1:207" s="131" customFormat="1" ht="25.9" customHeight="1" x14ac:dyDescent="0.25">
      <c r="A78" s="172" t="s">
        <v>2242</v>
      </c>
      <c r="B78" s="166" t="s">
        <v>122</v>
      </c>
      <c r="C78" s="136">
        <v>1957</v>
      </c>
      <c r="D78" s="136" t="s">
        <v>217</v>
      </c>
      <c r="E78" s="136" t="s">
        <v>20</v>
      </c>
      <c r="F78" s="136">
        <v>3</v>
      </c>
      <c r="G78" s="136">
        <v>3</v>
      </c>
      <c r="H78" s="137">
        <v>2859.56</v>
      </c>
      <c r="I78" s="222">
        <v>714.1</v>
      </c>
      <c r="J78" s="222">
        <v>1304.99</v>
      </c>
      <c r="K78" s="222">
        <f t="shared" si="14"/>
        <v>8368075.6500000004</v>
      </c>
      <c r="L78" s="137">
        <v>0</v>
      </c>
      <c r="M78" s="137">
        <v>0</v>
      </c>
      <c r="N78" s="137">
        <v>0</v>
      </c>
      <c r="O78" s="137">
        <f>'[3]Прод. прилож'!$C$1032</f>
        <v>8368075.6500000004</v>
      </c>
      <c r="P78" s="137">
        <f t="shared" si="15"/>
        <v>2926.3507847361134</v>
      </c>
      <c r="Q78" s="137">
        <v>9673</v>
      </c>
      <c r="R78" s="134" t="s">
        <v>96</v>
      </c>
      <c r="S78" s="135"/>
      <c r="T78" s="135"/>
      <c r="U78" s="135"/>
      <c r="V78" s="135"/>
      <c r="W78" s="135"/>
      <c r="X78" s="135"/>
    </row>
    <row r="79" spans="1:207" s="131" customFormat="1" ht="25.9" customHeight="1" x14ac:dyDescent="0.25">
      <c r="A79" s="172" t="s">
        <v>2243</v>
      </c>
      <c r="B79" s="166" t="s">
        <v>123</v>
      </c>
      <c r="C79" s="179">
        <v>1959</v>
      </c>
      <c r="D79" s="136" t="s">
        <v>217</v>
      </c>
      <c r="E79" s="136" t="s">
        <v>20</v>
      </c>
      <c r="F79" s="136">
        <v>3</v>
      </c>
      <c r="G79" s="136">
        <v>3</v>
      </c>
      <c r="H79" s="137">
        <v>2005.94</v>
      </c>
      <c r="I79" s="222">
        <v>260.77999999999997</v>
      </c>
      <c r="J79" s="222">
        <v>1315.97</v>
      </c>
      <c r="K79" s="222">
        <f t="shared" si="14"/>
        <v>5870183.7599999998</v>
      </c>
      <c r="L79" s="137">
        <v>0</v>
      </c>
      <c r="M79" s="137">
        <v>0</v>
      </c>
      <c r="N79" s="137">
        <v>0</v>
      </c>
      <c r="O79" s="137">
        <f>'[3]Прод. прилож'!$C$1033</f>
        <v>5870183.7599999998</v>
      </c>
      <c r="P79" s="137">
        <f t="shared" si="15"/>
        <v>2926.4004706023111</v>
      </c>
      <c r="Q79" s="137">
        <v>9673</v>
      </c>
      <c r="R79" s="134" t="s">
        <v>96</v>
      </c>
      <c r="S79" s="135"/>
      <c r="T79" s="135"/>
      <c r="U79" s="135"/>
      <c r="V79" s="135"/>
      <c r="W79" s="135"/>
      <c r="X79" s="135"/>
    </row>
    <row r="80" spans="1:207" s="131" customFormat="1" ht="25.9" customHeight="1" x14ac:dyDescent="0.25">
      <c r="A80" s="172" t="s">
        <v>2244</v>
      </c>
      <c r="B80" s="166" t="s">
        <v>35</v>
      </c>
      <c r="C80" s="136">
        <v>1966</v>
      </c>
      <c r="D80" s="136" t="s">
        <v>217</v>
      </c>
      <c r="E80" s="136" t="s">
        <v>20</v>
      </c>
      <c r="F80" s="136">
        <v>5</v>
      </c>
      <c r="G80" s="136">
        <v>3</v>
      </c>
      <c r="H80" s="137">
        <v>3073.86</v>
      </c>
      <c r="I80" s="222">
        <v>506.6</v>
      </c>
      <c r="J80" s="222">
        <v>2023.02</v>
      </c>
      <c r="K80" s="222">
        <f t="shared" si="14"/>
        <v>12403021.76</v>
      </c>
      <c r="L80" s="137">
        <v>0</v>
      </c>
      <c r="M80" s="137">
        <v>0</v>
      </c>
      <c r="N80" s="137">
        <v>0</v>
      </c>
      <c r="O80" s="137">
        <f>'[3]Прод. прилож'!$C$1034</f>
        <v>12403021.76</v>
      </c>
      <c r="P80" s="137">
        <f t="shared" si="15"/>
        <v>4034.9989134183079</v>
      </c>
      <c r="Q80" s="137">
        <v>9673</v>
      </c>
      <c r="R80" s="134" t="s">
        <v>96</v>
      </c>
      <c r="S80" s="135"/>
      <c r="T80" s="135"/>
      <c r="U80" s="135"/>
      <c r="V80" s="135"/>
      <c r="W80" s="135"/>
      <c r="X80" s="135"/>
    </row>
    <row r="81" spans="1:207" s="131" customFormat="1" ht="25.9" customHeight="1" x14ac:dyDescent="0.25">
      <c r="A81" s="172" t="s">
        <v>2245</v>
      </c>
      <c r="B81" s="166" t="s">
        <v>124</v>
      </c>
      <c r="C81" s="136">
        <v>1966</v>
      </c>
      <c r="D81" s="136" t="s">
        <v>217</v>
      </c>
      <c r="E81" s="136" t="s">
        <v>20</v>
      </c>
      <c r="F81" s="136">
        <v>4</v>
      </c>
      <c r="G81" s="136">
        <v>3</v>
      </c>
      <c r="H81" s="137">
        <v>2032.08</v>
      </c>
      <c r="I81" s="222">
        <v>0</v>
      </c>
      <c r="J81" s="222">
        <v>1438.52</v>
      </c>
      <c r="K81" s="222">
        <f t="shared" si="14"/>
        <v>19121648.609999999</v>
      </c>
      <c r="L81" s="137">
        <v>0</v>
      </c>
      <c r="M81" s="137">
        <v>0</v>
      </c>
      <c r="N81" s="137">
        <v>0</v>
      </c>
      <c r="O81" s="137">
        <f>'[1]Прод. прилож (2)'!$C$1158</f>
        <v>19121648.609999999</v>
      </c>
      <c r="P81" s="137">
        <f t="shared" si="15"/>
        <v>9409.8896746191094</v>
      </c>
      <c r="Q81" s="137">
        <v>9673</v>
      </c>
      <c r="R81" s="134" t="s">
        <v>96</v>
      </c>
      <c r="S81" s="135"/>
      <c r="T81" s="135"/>
      <c r="U81" s="135"/>
      <c r="V81" s="135"/>
      <c r="W81" s="135"/>
      <c r="X81" s="135"/>
    </row>
    <row r="82" spans="1:207" s="135" customFormat="1" ht="25.9" customHeight="1" x14ac:dyDescent="0.25">
      <c r="A82" s="326" t="s">
        <v>2246</v>
      </c>
      <c r="B82" s="297" t="s">
        <v>1832</v>
      </c>
      <c r="C82" s="305">
        <v>1960</v>
      </c>
      <c r="D82" s="305" t="s">
        <v>217</v>
      </c>
      <c r="E82" s="305" t="s">
        <v>20</v>
      </c>
      <c r="F82" s="330">
        <v>4</v>
      </c>
      <c r="G82" s="330">
        <v>7</v>
      </c>
      <c r="H82" s="372">
        <v>4606.18</v>
      </c>
      <c r="I82" s="374">
        <v>327.18</v>
      </c>
      <c r="J82" s="372">
        <v>3190.75</v>
      </c>
      <c r="K82" s="202">
        <f t="shared" ref="K82" si="16">SUM(L82:O82)</f>
        <v>17292897.399999999</v>
      </c>
      <c r="L82" s="178">
        <v>0</v>
      </c>
      <c r="M82" s="178">
        <v>0</v>
      </c>
      <c r="N82" s="178">
        <v>0</v>
      </c>
      <c r="O82" s="171">
        <f>'[1]Прод. прилож (2)'!$C$32</f>
        <v>17292897.399999999</v>
      </c>
      <c r="P82" s="44">
        <f>K82/H82</f>
        <v>3754.2817258552636</v>
      </c>
      <c r="Q82" s="44">
        <v>9673</v>
      </c>
      <c r="R82" s="62" t="s">
        <v>94</v>
      </c>
      <c r="S82" s="95"/>
      <c r="T82" s="95"/>
      <c r="U82" s="95"/>
      <c r="V82" s="96"/>
      <c r="W82" s="96"/>
      <c r="X82" s="96"/>
      <c r="Y82" s="96"/>
      <c r="Z82" s="96"/>
      <c r="AA82" s="96"/>
      <c r="AB82" s="96"/>
      <c r="AC82" s="96"/>
      <c r="AD82" s="96"/>
      <c r="AE82" s="96"/>
      <c r="AF82" s="96"/>
      <c r="AG82" s="96"/>
      <c r="AH82" s="96"/>
      <c r="AI82" s="96"/>
      <c r="AJ82" s="96"/>
      <c r="AK82" s="96"/>
      <c r="AL82" s="96"/>
      <c r="AM82" s="96"/>
      <c r="AN82" s="96"/>
      <c r="AO82" s="96"/>
      <c r="AP82" s="96"/>
      <c r="AQ82" s="96"/>
      <c r="AR82" s="96"/>
      <c r="AS82" s="96"/>
      <c r="AT82" s="96"/>
      <c r="AU82" s="96"/>
      <c r="AV82" s="96"/>
      <c r="AW82" s="96"/>
      <c r="AX82" s="96"/>
      <c r="AY82" s="96"/>
      <c r="AZ82" s="96"/>
      <c r="BA82" s="96"/>
      <c r="BB82" s="96"/>
      <c r="BC82" s="96"/>
      <c r="BD82" s="96"/>
      <c r="BE82" s="96"/>
      <c r="BF82" s="96"/>
      <c r="BG82" s="96"/>
      <c r="BH82" s="96"/>
      <c r="BI82" s="96"/>
      <c r="BJ82" s="96"/>
      <c r="BK82" s="96"/>
      <c r="BL82" s="96"/>
      <c r="BM82" s="96"/>
      <c r="BN82" s="96"/>
      <c r="BO82" s="96"/>
      <c r="BP82" s="96"/>
      <c r="BQ82" s="96"/>
      <c r="BR82" s="96"/>
      <c r="BS82" s="96"/>
      <c r="BT82" s="96"/>
      <c r="BU82" s="96"/>
      <c r="BV82" s="96"/>
      <c r="BW82" s="96"/>
      <c r="BX82" s="96"/>
      <c r="BY82" s="96"/>
      <c r="BZ82" s="96"/>
      <c r="CA82" s="96"/>
      <c r="CB82" s="96"/>
      <c r="CC82" s="96"/>
      <c r="CD82" s="96"/>
      <c r="CE82" s="96"/>
      <c r="CF82" s="96"/>
      <c r="CG82" s="96"/>
      <c r="CH82" s="96"/>
      <c r="CI82" s="96"/>
      <c r="CJ82" s="96"/>
      <c r="CK82" s="96"/>
      <c r="CL82" s="96"/>
      <c r="CM82" s="96"/>
      <c r="CN82" s="96"/>
      <c r="CO82" s="96"/>
      <c r="CP82" s="96"/>
      <c r="CQ82" s="96"/>
      <c r="CR82" s="96"/>
      <c r="CS82" s="96"/>
      <c r="CT82" s="96"/>
      <c r="CU82" s="96"/>
      <c r="CV82" s="96"/>
      <c r="CW82" s="96"/>
      <c r="CX82" s="96"/>
      <c r="CY82" s="96"/>
      <c r="CZ82" s="96"/>
      <c r="DA82" s="96"/>
      <c r="DB82" s="96"/>
      <c r="DC82" s="96"/>
      <c r="DD82" s="96"/>
      <c r="DE82" s="96"/>
      <c r="DF82" s="96"/>
      <c r="DG82" s="96"/>
      <c r="DH82" s="96"/>
      <c r="DI82" s="96"/>
      <c r="DJ82" s="96"/>
      <c r="DK82" s="96"/>
      <c r="DL82" s="96"/>
      <c r="DM82" s="96"/>
      <c r="DN82" s="96"/>
      <c r="DO82" s="96"/>
      <c r="DP82" s="96"/>
      <c r="DQ82" s="96"/>
      <c r="DR82" s="96"/>
      <c r="DS82" s="96"/>
      <c r="DT82" s="96"/>
      <c r="DU82" s="96"/>
      <c r="DV82" s="96"/>
      <c r="DW82" s="96"/>
      <c r="DX82" s="96"/>
      <c r="DY82" s="96"/>
      <c r="DZ82" s="96"/>
      <c r="EA82" s="96"/>
      <c r="EB82" s="96"/>
      <c r="EC82" s="96"/>
      <c r="ED82" s="96"/>
      <c r="EE82" s="96"/>
      <c r="EF82" s="96"/>
      <c r="EG82" s="96"/>
      <c r="EH82" s="96"/>
      <c r="EI82" s="96"/>
      <c r="EJ82" s="96"/>
      <c r="EK82" s="96"/>
      <c r="EL82" s="96"/>
      <c r="EM82" s="96"/>
      <c r="EN82" s="96"/>
      <c r="EO82" s="96"/>
      <c r="EP82" s="96"/>
      <c r="EQ82" s="96"/>
      <c r="ER82" s="96"/>
      <c r="ES82" s="96"/>
      <c r="ET82" s="96"/>
      <c r="EU82" s="96"/>
      <c r="EV82" s="96"/>
      <c r="EW82" s="96"/>
      <c r="EX82" s="96"/>
      <c r="EY82" s="96"/>
      <c r="EZ82" s="96"/>
      <c r="FA82" s="96"/>
      <c r="FB82" s="96"/>
      <c r="FC82" s="96"/>
      <c r="FD82" s="96"/>
      <c r="FE82" s="96"/>
      <c r="FF82" s="96"/>
      <c r="FG82" s="96"/>
      <c r="FH82" s="96"/>
      <c r="FI82" s="96"/>
      <c r="FJ82" s="96"/>
      <c r="FK82" s="96"/>
      <c r="FL82" s="96"/>
      <c r="FM82" s="96"/>
      <c r="FN82" s="96"/>
      <c r="FO82" s="96"/>
      <c r="FP82" s="96"/>
      <c r="FQ82" s="96"/>
      <c r="FR82" s="96"/>
      <c r="FS82" s="96"/>
      <c r="FT82" s="96"/>
      <c r="FU82" s="96"/>
      <c r="FV82" s="96"/>
      <c r="FW82" s="96"/>
      <c r="FX82" s="96"/>
      <c r="FY82" s="96"/>
      <c r="FZ82" s="96"/>
      <c r="GA82" s="96"/>
      <c r="GB82" s="96"/>
      <c r="GC82" s="96"/>
      <c r="GD82" s="96"/>
      <c r="GE82" s="96"/>
      <c r="GF82" s="96"/>
      <c r="GG82" s="96"/>
      <c r="GH82" s="96"/>
      <c r="GI82" s="96"/>
      <c r="GJ82" s="96"/>
      <c r="GK82" s="96"/>
      <c r="GL82" s="96"/>
      <c r="GM82" s="96"/>
      <c r="GN82" s="96"/>
      <c r="GO82" s="96"/>
      <c r="GP82" s="96"/>
      <c r="GQ82" s="96"/>
      <c r="GR82" s="96"/>
      <c r="GS82" s="96"/>
      <c r="GT82" s="96"/>
      <c r="GU82" s="96"/>
      <c r="GV82" s="96"/>
      <c r="GW82" s="96"/>
      <c r="GX82" s="96"/>
      <c r="GY82" s="96"/>
    </row>
    <row r="83" spans="1:207" s="131" customFormat="1" ht="25.9" customHeight="1" x14ac:dyDescent="0.25">
      <c r="A83" s="327"/>
      <c r="B83" s="298"/>
      <c r="C83" s="306"/>
      <c r="D83" s="306"/>
      <c r="E83" s="306"/>
      <c r="F83" s="331"/>
      <c r="G83" s="331"/>
      <c r="H83" s="373"/>
      <c r="I83" s="375"/>
      <c r="J83" s="373"/>
      <c r="K83" s="202">
        <f t="shared" si="14"/>
        <v>12922195</v>
      </c>
      <c r="L83" s="178">
        <v>0</v>
      </c>
      <c r="M83" s="178">
        <v>0</v>
      </c>
      <c r="N83" s="178">
        <v>0</v>
      </c>
      <c r="O83" s="171">
        <f>'[1]Прод. прилож (2)'!$C$468</f>
        <v>12922195</v>
      </c>
      <c r="P83" s="44">
        <f>K83/H82</f>
        <v>2805.4038270323781</v>
      </c>
      <c r="Q83" s="44">
        <v>9673</v>
      </c>
      <c r="R83" s="62" t="s">
        <v>95</v>
      </c>
      <c r="S83" s="95"/>
      <c r="T83" s="95"/>
      <c r="U83" s="95"/>
      <c r="V83" s="96"/>
      <c r="W83" s="96"/>
      <c r="X83" s="96"/>
      <c r="Y83" s="96"/>
      <c r="Z83" s="96"/>
      <c r="AA83" s="96"/>
      <c r="AB83" s="96"/>
      <c r="AC83" s="96"/>
      <c r="AD83" s="96"/>
      <c r="AE83" s="96"/>
      <c r="AF83" s="96"/>
      <c r="AG83" s="96"/>
      <c r="AH83" s="96"/>
      <c r="AI83" s="96"/>
      <c r="AJ83" s="96"/>
      <c r="AK83" s="96"/>
      <c r="AL83" s="96"/>
      <c r="AM83" s="96"/>
      <c r="AN83" s="96"/>
      <c r="AO83" s="96"/>
      <c r="AP83" s="96"/>
      <c r="AQ83" s="96"/>
      <c r="AR83" s="96"/>
      <c r="AS83" s="96"/>
      <c r="AT83" s="96"/>
      <c r="AU83" s="96"/>
      <c r="AV83" s="96"/>
      <c r="AW83" s="96"/>
      <c r="AX83" s="96"/>
      <c r="AY83" s="96"/>
      <c r="AZ83" s="96"/>
      <c r="BA83" s="96"/>
      <c r="BB83" s="96"/>
      <c r="BC83" s="96"/>
      <c r="BD83" s="96"/>
      <c r="BE83" s="96"/>
      <c r="BF83" s="96"/>
      <c r="BG83" s="96"/>
      <c r="BH83" s="96"/>
      <c r="BI83" s="96"/>
      <c r="BJ83" s="96"/>
      <c r="BK83" s="96"/>
      <c r="BL83" s="96"/>
      <c r="BM83" s="96"/>
      <c r="BN83" s="96"/>
      <c r="BO83" s="96"/>
      <c r="BP83" s="96"/>
      <c r="BQ83" s="96"/>
      <c r="BR83" s="96"/>
      <c r="BS83" s="96"/>
      <c r="BT83" s="96"/>
      <c r="BU83" s="96"/>
      <c r="BV83" s="96"/>
      <c r="BW83" s="96"/>
      <c r="BX83" s="96"/>
      <c r="BY83" s="96"/>
      <c r="BZ83" s="96"/>
      <c r="CA83" s="96"/>
      <c r="CB83" s="96"/>
      <c r="CC83" s="96"/>
      <c r="CD83" s="96"/>
      <c r="CE83" s="96"/>
      <c r="CF83" s="96"/>
      <c r="CG83" s="96"/>
      <c r="CH83" s="96"/>
      <c r="CI83" s="96"/>
      <c r="CJ83" s="96"/>
      <c r="CK83" s="96"/>
      <c r="CL83" s="96"/>
      <c r="CM83" s="96"/>
      <c r="CN83" s="96"/>
      <c r="CO83" s="96"/>
      <c r="CP83" s="96"/>
      <c r="CQ83" s="96"/>
      <c r="CR83" s="96"/>
      <c r="CS83" s="96"/>
      <c r="CT83" s="96"/>
      <c r="CU83" s="96"/>
      <c r="CV83" s="96"/>
      <c r="CW83" s="96"/>
      <c r="CX83" s="96"/>
      <c r="CY83" s="96"/>
      <c r="CZ83" s="96"/>
      <c r="DA83" s="96"/>
      <c r="DB83" s="96"/>
      <c r="DC83" s="96"/>
      <c r="DD83" s="96"/>
      <c r="DE83" s="96"/>
      <c r="DF83" s="96"/>
      <c r="DG83" s="96"/>
      <c r="DH83" s="96"/>
      <c r="DI83" s="96"/>
      <c r="DJ83" s="96"/>
      <c r="DK83" s="96"/>
      <c r="DL83" s="96"/>
      <c r="DM83" s="96"/>
      <c r="DN83" s="96"/>
      <c r="DO83" s="96"/>
      <c r="DP83" s="96"/>
      <c r="DQ83" s="96"/>
      <c r="DR83" s="96"/>
      <c r="DS83" s="96"/>
      <c r="DT83" s="96"/>
      <c r="DU83" s="96"/>
      <c r="DV83" s="96"/>
      <c r="DW83" s="96"/>
      <c r="DX83" s="96"/>
      <c r="DY83" s="96"/>
      <c r="DZ83" s="96"/>
      <c r="EA83" s="96"/>
      <c r="EB83" s="96"/>
      <c r="EC83" s="96"/>
      <c r="ED83" s="96"/>
      <c r="EE83" s="96"/>
      <c r="EF83" s="96"/>
      <c r="EG83" s="96"/>
      <c r="EH83" s="96"/>
      <c r="EI83" s="96"/>
      <c r="EJ83" s="96"/>
      <c r="EK83" s="96"/>
      <c r="EL83" s="96"/>
      <c r="EM83" s="96"/>
      <c r="EN83" s="96"/>
      <c r="EO83" s="96"/>
      <c r="EP83" s="96"/>
      <c r="EQ83" s="96"/>
      <c r="ER83" s="96"/>
      <c r="ES83" s="96"/>
      <c r="ET83" s="96"/>
      <c r="EU83" s="96"/>
      <c r="EV83" s="96"/>
      <c r="EW83" s="96"/>
      <c r="EX83" s="96"/>
      <c r="EY83" s="96"/>
      <c r="EZ83" s="96"/>
      <c r="FA83" s="96"/>
      <c r="FB83" s="96"/>
      <c r="FC83" s="96"/>
      <c r="FD83" s="96"/>
      <c r="FE83" s="96"/>
      <c r="FF83" s="96"/>
      <c r="FG83" s="96"/>
      <c r="FH83" s="96"/>
      <c r="FI83" s="96"/>
      <c r="FJ83" s="96"/>
      <c r="FK83" s="96"/>
      <c r="FL83" s="96"/>
      <c r="FM83" s="96"/>
      <c r="FN83" s="96"/>
      <c r="FO83" s="96"/>
      <c r="FP83" s="96"/>
      <c r="FQ83" s="96"/>
      <c r="FR83" s="96"/>
      <c r="FS83" s="96"/>
      <c r="FT83" s="96"/>
      <c r="FU83" s="96"/>
      <c r="FV83" s="96"/>
      <c r="FW83" s="96"/>
      <c r="FX83" s="96"/>
      <c r="FY83" s="96"/>
      <c r="FZ83" s="96"/>
      <c r="GA83" s="96"/>
      <c r="GB83" s="96"/>
      <c r="GC83" s="96"/>
      <c r="GD83" s="96"/>
      <c r="GE83" s="96"/>
      <c r="GF83" s="96"/>
      <c r="GG83" s="96"/>
      <c r="GH83" s="96"/>
      <c r="GI83" s="96"/>
      <c r="GJ83" s="96"/>
      <c r="GK83" s="96"/>
      <c r="GL83" s="96"/>
      <c r="GM83" s="96"/>
      <c r="GN83" s="96"/>
      <c r="GO83" s="96"/>
      <c r="GP83" s="96"/>
      <c r="GQ83" s="96"/>
      <c r="GR83" s="96"/>
      <c r="GS83" s="96"/>
      <c r="GT83" s="96"/>
      <c r="GU83" s="96"/>
      <c r="GV83" s="96"/>
      <c r="GW83" s="96"/>
      <c r="GX83" s="96"/>
      <c r="GY83" s="96"/>
    </row>
    <row r="84" spans="1:207" s="96" customFormat="1" ht="25.9" customHeight="1" x14ac:dyDescent="0.25">
      <c r="A84" s="172" t="s">
        <v>2247</v>
      </c>
      <c r="B84" s="166" t="s">
        <v>1860</v>
      </c>
      <c r="C84" s="174">
        <v>1976</v>
      </c>
      <c r="D84" s="174">
        <v>2010</v>
      </c>
      <c r="E84" s="174" t="s">
        <v>20</v>
      </c>
      <c r="F84" s="175">
        <v>5</v>
      </c>
      <c r="G84" s="175">
        <v>1</v>
      </c>
      <c r="H84" s="178">
        <v>4206.59</v>
      </c>
      <c r="I84" s="235">
        <v>122.3</v>
      </c>
      <c r="J84" s="48">
        <v>2276</v>
      </c>
      <c r="K84" s="202">
        <f t="shared" si="14"/>
        <v>13800113.120000001</v>
      </c>
      <c r="L84" s="178">
        <v>0</v>
      </c>
      <c r="M84" s="178">
        <v>0</v>
      </c>
      <c r="N84" s="178">
        <v>0</v>
      </c>
      <c r="O84" s="171">
        <f>'[1]Прод. прилож (2)'!$C$33</f>
        <v>13800113.120000001</v>
      </c>
      <c r="P84" s="44">
        <f t="shared" ref="P84:P90" si="17">O84/H84</f>
        <v>3280.5938111391888</v>
      </c>
      <c r="Q84" s="44">
        <v>9673</v>
      </c>
      <c r="R84" s="62" t="s">
        <v>94</v>
      </c>
      <c r="S84" s="95"/>
      <c r="T84" s="95"/>
      <c r="U84" s="95"/>
    </row>
    <row r="85" spans="1:207" s="96" customFormat="1" ht="25.9" customHeight="1" x14ac:dyDescent="0.25">
      <c r="A85" s="172" t="s">
        <v>2248</v>
      </c>
      <c r="B85" s="166" t="s">
        <v>1968</v>
      </c>
      <c r="C85" s="174">
        <v>1984</v>
      </c>
      <c r="D85" s="174" t="s">
        <v>217</v>
      </c>
      <c r="E85" s="174" t="s">
        <v>20</v>
      </c>
      <c r="F85" s="175">
        <v>9</v>
      </c>
      <c r="G85" s="175">
        <v>1</v>
      </c>
      <c r="H85" s="178">
        <v>4012.76</v>
      </c>
      <c r="I85" s="201">
        <v>0</v>
      </c>
      <c r="J85" s="48">
        <v>3308.24</v>
      </c>
      <c r="K85" s="222">
        <f t="shared" ref="K85" si="18">SUM(L85:O85)</f>
        <v>19121648.609999999</v>
      </c>
      <c r="L85" s="137">
        <v>0</v>
      </c>
      <c r="M85" s="137">
        <v>0</v>
      </c>
      <c r="N85" s="137">
        <v>0</v>
      </c>
      <c r="O85" s="137">
        <f>'[3]Прод. прилож'!$C$1036</f>
        <v>19121648.609999999</v>
      </c>
      <c r="P85" s="137">
        <f t="shared" si="17"/>
        <v>4765.2111289984941</v>
      </c>
      <c r="Q85" s="137">
        <v>9673</v>
      </c>
      <c r="R85" s="134" t="s">
        <v>96</v>
      </c>
      <c r="S85" s="95"/>
      <c r="T85" s="95"/>
      <c r="U85" s="95"/>
    </row>
    <row r="86" spans="1:207" s="131" customFormat="1" ht="25.9" customHeight="1" x14ac:dyDescent="0.25">
      <c r="A86" s="172" t="s">
        <v>2249</v>
      </c>
      <c r="B86" s="166" t="s">
        <v>744</v>
      </c>
      <c r="C86" s="136">
        <v>1989</v>
      </c>
      <c r="D86" s="136" t="s">
        <v>217</v>
      </c>
      <c r="E86" s="136" t="s">
        <v>22</v>
      </c>
      <c r="F86" s="27">
        <v>9</v>
      </c>
      <c r="G86" s="27">
        <v>8</v>
      </c>
      <c r="H86" s="42">
        <v>16122.6</v>
      </c>
      <c r="I86" s="237">
        <v>0</v>
      </c>
      <c r="J86" s="48">
        <v>16122.6</v>
      </c>
      <c r="K86" s="222">
        <f t="shared" si="14"/>
        <v>8942400</v>
      </c>
      <c r="L86" s="137">
        <v>0</v>
      </c>
      <c r="M86" s="137">
        <v>0</v>
      </c>
      <c r="N86" s="137">
        <v>0</v>
      </c>
      <c r="O86" s="137">
        <f>'[1]Прод. прилож (2)'!$C$469</f>
        <v>8942400</v>
      </c>
      <c r="P86" s="137">
        <f t="shared" si="17"/>
        <v>554.64999441777377</v>
      </c>
      <c r="Q86" s="137">
        <v>9673</v>
      </c>
      <c r="R86" s="134" t="s">
        <v>95</v>
      </c>
      <c r="S86" s="135"/>
      <c r="T86" s="135"/>
      <c r="U86" s="135"/>
      <c r="V86" s="135"/>
      <c r="W86" s="135"/>
      <c r="X86" s="135"/>
    </row>
    <row r="87" spans="1:207" s="131" customFormat="1" ht="25.9" customHeight="1" x14ac:dyDescent="0.25">
      <c r="A87" s="172" t="s">
        <v>2250</v>
      </c>
      <c r="B87" s="166" t="s">
        <v>125</v>
      </c>
      <c r="C87" s="136">
        <v>1965</v>
      </c>
      <c r="D87" s="136" t="s">
        <v>217</v>
      </c>
      <c r="E87" s="136" t="s">
        <v>20</v>
      </c>
      <c r="F87" s="27">
        <v>4</v>
      </c>
      <c r="G87" s="27">
        <v>3</v>
      </c>
      <c r="H87" s="42">
        <v>2764.89</v>
      </c>
      <c r="I87" s="237">
        <v>0</v>
      </c>
      <c r="J87" s="48">
        <v>2091.63</v>
      </c>
      <c r="K87" s="222">
        <f t="shared" si="14"/>
        <v>16514148.77</v>
      </c>
      <c r="L87" s="137">
        <v>0</v>
      </c>
      <c r="M87" s="137">
        <v>0</v>
      </c>
      <c r="N87" s="137">
        <v>0</v>
      </c>
      <c r="O87" s="137">
        <f>'[1]Прод. прилож (2)'!$C$470</f>
        <v>16514148.77</v>
      </c>
      <c r="P87" s="137">
        <f t="shared" si="17"/>
        <v>5972.8049832000552</v>
      </c>
      <c r="Q87" s="137">
        <v>9673</v>
      </c>
      <c r="R87" s="134" t="s">
        <v>95</v>
      </c>
      <c r="S87" s="135"/>
      <c r="T87" s="135"/>
      <c r="U87" s="135"/>
      <c r="V87" s="135"/>
      <c r="W87" s="135"/>
      <c r="X87" s="135"/>
    </row>
    <row r="88" spans="1:207" s="131" customFormat="1" ht="25.9" customHeight="1" x14ac:dyDescent="0.25">
      <c r="A88" s="172" t="s">
        <v>2251</v>
      </c>
      <c r="B88" s="166" t="s">
        <v>126</v>
      </c>
      <c r="C88" s="136">
        <v>1962</v>
      </c>
      <c r="D88" s="136" t="s">
        <v>217</v>
      </c>
      <c r="E88" s="136" t="s">
        <v>20</v>
      </c>
      <c r="F88" s="136">
        <v>2</v>
      </c>
      <c r="G88" s="136">
        <v>2</v>
      </c>
      <c r="H88" s="137">
        <v>411.09</v>
      </c>
      <c r="I88" s="222">
        <v>0</v>
      </c>
      <c r="J88" s="48">
        <v>371</v>
      </c>
      <c r="K88" s="222">
        <f t="shared" si="14"/>
        <v>6347333.7599999998</v>
      </c>
      <c r="L88" s="137">
        <v>0</v>
      </c>
      <c r="M88" s="137">
        <v>0</v>
      </c>
      <c r="N88" s="137">
        <v>0</v>
      </c>
      <c r="O88" s="137">
        <f>'[1]Прод. прилож (2)'!$C$1160</f>
        <v>6347333.7599999998</v>
      </c>
      <c r="P88" s="137">
        <f t="shared" si="17"/>
        <v>15440.253375173321</v>
      </c>
      <c r="Q88" s="137">
        <v>9673</v>
      </c>
      <c r="R88" s="134" t="s">
        <v>96</v>
      </c>
      <c r="S88" s="135"/>
      <c r="T88" s="135"/>
      <c r="U88" s="135"/>
      <c r="V88" s="135"/>
      <c r="W88" s="135"/>
      <c r="X88" s="135"/>
    </row>
    <row r="89" spans="1:207" s="207" customFormat="1" ht="25.9" customHeight="1" x14ac:dyDescent="0.25">
      <c r="A89" s="172" t="s">
        <v>2252</v>
      </c>
      <c r="B89" s="166" t="s">
        <v>2563</v>
      </c>
      <c r="C89" s="136">
        <v>1994</v>
      </c>
      <c r="D89" s="136" t="s">
        <v>217</v>
      </c>
      <c r="E89" s="136" t="s">
        <v>20</v>
      </c>
      <c r="F89" s="27">
        <v>9</v>
      </c>
      <c r="G89" s="27">
        <v>1</v>
      </c>
      <c r="H89" s="42">
        <v>3214.7</v>
      </c>
      <c r="I89" s="237">
        <v>0</v>
      </c>
      <c r="J89" s="48">
        <v>3878.1</v>
      </c>
      <c r="K89" s="222">
        <f t="shared" si="14"/>
        <v>3600000</v>
      </c>
      <c r="L89" s="137">
        <v>0</v>
      </c>
      <c r="M89" s="137">
        <v>0</v>
      </c>
      <c r="N89" s="137">
        <v>0</v>
      </c>
      <c r="O89" s="137">
        <f>'[1]Прод. прилож (2)'!$C$471</f>
        <v>3600000</v>
      </c>
      <c r="P89" s="137">
        <f t="shared" si="17"/>
        <v>1119.8556630478738</v>
      </c>
      <c r="Q89" s="137">
        <v>9673</v>
      </c>
      <c r="R89" s="134" t="s">
        <v>95</v>
      </c>
      <c r="S89" s="135"/>
      <c r="T89" s="135"/>
      <c r="U89" s="135"/>
      <c r="V89" s="135"/>
      <c r="W89" s="135"/>
      <c r="X89" s="135"/>
    </row>
    <row r="90" spans="1:207" s="131" customFormat="1" ht="25.9" customHeight="1" x14ac:dyDescent="0.25">
      <c r="A90" s="172" t="s">
        <v>2253</v>
      </c>
      <c r="B90" s="166" t="s">
        <v>127</v>
      </c>
      <c r="C90" s="136">
        <v>1964</v>
      </c>
      <c r="D90" s="136" t="s">
        <v>217</v>
      </c>
      <c r="E90" s="136" t="s">
        <v>20</v>
      </c>
      <c r="F90" s="27">
        <v>4</v>
      </c>
      <c r="G90" s="27">
        <v>2</v>
      </c>
      <c r="H90" s="42">
        <v>1626.06</v>
      </c>
      <c r="I90" s="237">
        <v>0</v>
      </c>
      <c r="J90" s="48">
        <v>1266.6600000000001</v>
      </c>
      <c r="K90" s="222">
        <f t="shared" si="14"/>
        <v>4776170</v>
      </c>
      <c r="L90" s="137">
        <v>0</v>
      </c>
      <c r="M90" s="137">
        <v>0</v>
      </c>
      <c r="N90" s="137">
        <v>0</v>
      </c>
      <c r="O90" s="137">
        <f>'[1]Прод. прилож (2)'!$C$472</f>
        <v>4776170</v>
      </c>
      <c r="P90" s="137">
        <f t="shared" si="17"/>
        <v>2937.2655375570398</v>
      </c>
      <c r="Q90" s="137">
        <v>9673</v>
      </c>
      <c r="R90" s="134" t="s">
        <v>95</v>
      </c>
      <c r="S90" s="135"/>
      <c r="T90" s="135"/>
      <c r="U90" s="135"/>
      <c r="V90" s="135"/>
      <c r="W90" s="135"/>
      <c r="X90" s="135"/>
    </row>
    <row r="91" spans="1:207" s="131" customFormat="1" ht="25.9" customHeight="1" x14ac:dyDescent="0.25">
      <c r="A91" s="339" t="s">
        <v>2654</v>
      </c>
      <c r="B91" s="340" t="s">
        <v>128</v>
      </c>
      <c r="C91" s="341">
        <v>1955</v>
      </c>
      <c r="D91" s="341" t="s">
        <v>217</v>
      </c>
      <c r="E91" s="341" t="s">
        <v>20</v>
      </c>
      <c r="F91" s="336">
        <v>2</v>
      </c>
      <c r="G91" s="336">
        <v>2</v>
      </c>
      <c r="H91" s="337">
        <v>849.84</v>
      </c>
      <c r="I91" s="338">
        <v>0</v>
      </c>
      <c r="J91" s="338">
        <v>792.38</v>
      </c>
      <c r="K91" s="222">
        <f t="shared" si="14"/>
        <v>3075820</v>
      </c>
      <c r="L91" s="137">
        <v>0</v>
      </c>
      <c r="M91" s="137">
        <v>0</v>
      </c>
      <c r="N91" s="137">
        <v>0</v>
      </c>
      <c r="O91" s="137">
        <f>'[1]Прод. прилож (2)'!$C$34</f>
        <v>3075820</v>
      </c>
      <c r="P91" s="137">
        <f>O91/H90</f>
        <v>1891.5784165405951</v>
      </c>
      <c r="Q91" s="137">
        <v>9673</v>
      </c>
      <c r="R91" s="134" t="s">
        <v>94</v>
      </c>
      <c r="S91" s="135"/>
      <c r="T91" s="135"/>
      <c r="U91" s="135"/>
      <c r="V91" s="135"/>
      <c r="W91" s="135"/>
      <c r="X91" s="135"/>
    </row>
    <row r="92" spans="1:207" s="131" customFormat="1" ht="25.9" customHeight="1" x14ac:dyDescent="0.25">
      <c r="A92" s="339"/>
      <c r="B92" s="340"/>
      <c r="C92" s="341"/>
      <c r="D92" s="341"/>
      <c r="E92" s="341"/>
      <c r="F92" s="341"/>
      <c r="G92" s="341"/>
      <c r="H92" s="393"/>
      <c r="I92" s="337"/>
      <c r="J92" s="337"/>
      <c r="K92" s="222">
        <f t="shared" si="14"/>
        <v>1511584.24</v>
      </c>
      <c r="L92" s="137">
        <v>0</v>
      </c>
      <c r="M92" s="137">
        <v>0</v>
      </c>
      <c r="N92" s="137">
        <v>0</v>
      </c>
      <c r="O92" s="137">
        <f>'[2]Прод. прилож (2)'!$C$1066</f>
        <v>1511584.24</v>
      </c>
      <c r="P92" s="137">
        <f>O92/H91</f>
        <v>1778.6692083215664</v>
      </c>
      <c r="Q92" s="137">
        <v>9673</v>
      </c>
      <c r="R92" s="134" t="s">
        <v>96</v>
      </c>
      <c r="S92" s="135"/>
      <c r="T92" s="135"/>
      <c r="U92" s="135"/>
      <c r="V92" s="135"/>
      <c r="W92" s="135"/>
      <c r="X92" s="135"/>
    </row>
    <row r="93" spans="1:207" s="131" customFormat="1" ht="25.9" customHeight="1" x14ac:dyDescent="0.25">
      <c r="A93" s="172" t="s">
        <v>2254</v>
      </c>
      <c r="B93" s="166" t="s">
        <v>129</v>
      </c>
      <c r="C93" s="136">
        <v>1959</v>
      </c>
      <c r="D93" s="136" t="s">
        <v>217</v>
      </c>
      <c r="E93" s="136" t="s">
        <v>20</v>
      </c>
      <c r="F93" s="136">
        <v>2</v>
      </c>
      <c r="G93" s="136">
        <v>3</v>
      </c>
      <c r="H93" s="137">
        <v>937.4</v>
      </c>
      <c r="I93" s="222">
        <v>59.4</v>
      </c>
      <c r="J93" s="48">
        <v>804.9</v>
      </c>
      <c r="K93" s="222">
        <f t="shared" si="14"/>
        <v>1511584.24</v>
      </c>
      <c r="L93" s="137">
        <v>0</v>
      </c>
      <c r="M93" s="137">
        <v>0</v>
      </c>
      <c r="N93" s="137">
        <v>0</v>
      </c>
      <c r="O93" s="137">
        <f>'[3]Прод. прилож'!$C$1039</f>
        <v>1511584.24</v>
      </c>
      <c r="P93" s="137">
        <f t="shared" ref="P93:P99" si="19">O93/H93</f>
        <v>1612.528525709409</v>
      </c>
      <c r="Q93" s="137">
        <v>9673</v>
      </c>
      <c r="R93" s="134" t="s">
        <v>96</v>
      </c>
      <c r="S93" s="135"/>
      <c r="T93" s="135"/>
      <c r="U93" s="135"/>
      <c r="V93" s="135"/>
      <c r="W93" s="135"/>
      <c r="X93" s="135"/>
    </row>
    <row r="94" spans="1:207" s="131" customFormat="1" ht="25.9" customHeight="1" x14ac:dyDescent="0.25">
      <c r="A94" s="172" t="s">
        <v>2255</v>
      </c>
      <c r="B94" s="166" t="s">
        <v>130</v>
      </c>
      <c r="C94" s="136">
        <v>1959</v>
      </c>
      <c r="D94" s="136" t="s">
        <v>217</v>
      </c>
      <c r="E94" s="136" t="s">
        <v>20</v>
      </c>
      <c r="F94" s="136">
        <v>2</v>
      </c>
      <c r="G94" s="136">
        <v>3</v>
      </c>
      <c r="H94" s="137">
        <v>934.1</v>
      </c>
      <c r="I94" s="222">
        <v>59.54</v>
      </c>
      <c r="J94" s="48">
        <v>801.65</v>
      </c>
      <c r="K94" s="222">
        <f t="shared" si="14"/>
        <v>1657021.4000000001</v>
      </c>
      <c r="L94" s="137">
        <v>0</v>
      </c>
      <c r="M94" s="137">
        <v>0</v>
      </c>
      <c r="N94" s="137">
        <v>0</v>
      </c>
      <c r="O94" s="137">
        <f>'[3]Прод. прилож'!$C$1040</f>
        <v>1657021.4000000001</v>
      </c>
      <c r="P94" s="137">
        <f t="shared" si="19"/>
        <v>1773.9229204581952</v>
      </c>
      <c r="Q94" s="137">
        <v>9673</v>
      </c>
      <c r="R94" s="134" t="s">
        <v>96</v>
      </c>
      <c r="S94" s="135"/>
      <c r="T94" s="135"/>
      <c r="U94" s="135"/>
      <c r="V94" s="135"/>
      <c r="W94" s="135"/>
      <c r="X94" s="135"/>
    </row>
    <row r="95" spans="1:207" s="131" customFormat="1" ht="25.9" customHeight="1" x14ac:dyDescent="0.25">
      <c r="A95" s="172" t="s">
        <v>2256</v>
      </c>
      <c r="B95" s="166" t="s">
        <v>131</v>
      </c>
      <c r="C95" s="136">
        <v>1956</v>
      </c>
      <c r="D95" s="136" t="s">
        <v>217</v>
      </c>
      <c r="E95" s="136" t="s">
        <v>20</v>
      </c>
      <c r="F95" s="136">
        <v>2</v>
      </c>
      <c r="G95" s="136">
        <v>3</v>
      </c>
      <c r="H95" s="137">
        <v>1229.06</v>
      </c>
      <c r="I95" s="222">
        <v>248</v>
      </c>
      <c r="J95" s="48">
        <v>885.68</v>
      </c>
      <c r="K95" s="222">
        <f t="shared" si="14"/>
        <v>1651572.26</v>
      </c>
      <c r="L95" s="137">
        <v>0</v>
      </c>
      <c r="M95" s="137">
        <v>0</v>
      </c>
      <c r="N95" s="137">
        <v>0</v>
      </c>
      <c r="O95" s="137">
        <f>'[3]Прод. прилож'!$C$1041</f>
        <v>1651572.26</v>
      </c>
      <c r="P95" s="137">
        <f t="shared" si="19"/>
        <v>1343.7686199209152</v>
      </c>
      <c r="Q95" s="137">
        <v>9673</v>
      </c>
      <c r="R95" s="134" t="s">
        <v>96</v>
      </c>
      <c r="S95" s="135"/>
      <c r="T95" s="135"/>
      <c r="U95" s="135"/>
      <c r="V95" s="135"/>
      <c r="W95" s="135"/>
      <c r="X95" s="135"/>
    </row>
    <row r="96" spans="1:207" s="207" customFormat="1" ht="25.9" customHeight="1" x14ac:dyDescent="0.25">
      <c r="A96" s="172" t="s">
        <v>2257</v>
      </c>
      <c r="B96" s="166" t="s">
        <v>1710</v>
      </c>
      <c r="C96" s="136">
        <v>1981</v>
      </c>
      <c r="D96" s="136" t="s">
        <v>217</v>
      </c>
      <c r="E96" s="136" t="s">
        <v>22</v>
      </c>
      <c r="F96" s="27">
        <v>9</v>
      </c>
      <c r="G96" s="27">
        <v>1</v>
      </c>
      <c r="H96" s="42">
        <v>4332.78</v>
      </c>
      <c r="I96" s="237">
        <v>0</v>
      </c>
      <c r="J96" s="48">
        <v>3977.94</v>
      </c>
      <c r="K96" s="222">
        <f t="shared" si="14"/>
        <v>3600000</v>
      </c>
      <c r="L96" s="137">
        <v>0</v>
      </c>
      <c r="M96" s="137">
        <v>0</v>
      </c>
      <c r="N96" s="137">
        <v>0</v>
      </c>
      <c r="O96" s="137">
        <f>'[1]Прод. прилож (2)'!$C$473</f>
        <v>3600000</v>
      </c>
      <c r="P96" s="137">
        <f t="shared" si="19"/>
        <v>830.87532715716009</v>
      </c>
      <c r="Q96" s="137">
        <v>9673</v>
      </c>
      <c r="R96" s="134" t="s">
        <v>95</v>
      </c>
      <c r="S96" s="135"/>
      <c r="T96" s="135"/>
      <c r="U96" s="135"/>
      <c r="V96" s="135"/>
      <c r="W96" s="135"/>
      <c r="X96" s="135"/>
    </row>
    <row r="97" spans="1:24" s="131" customFormat="1" ht="25.9" customHeight="1" x14ac:dyDescent="0.25">
      <c r="A97" s="172" t="s">
        <v>2258</v>
      </c>
      <c r="B97" s="166" t="s">
        <v>132</v>
      </c>
      <c r="C97" s="136">
        <v>1982</v>
      </c>
      <c r="D97" s="136" t="s">
        <v>217</v>
      </c>
      <c r="E97" s="136" t="s">
        <v>22</v>
      </c>
      <c r="F97" s="27">
        <v>5</v>
      </c>
      <c r="G97" s="27">
        <v>4</v>
      </c>
      <c r="H97" s="42">
        <v>3734.7</v>
      </c>
      <c r="I97" s="237">
        <v>40</v>
      </c>
      <c r="J97" s="48">
        <v>3337</v>
      </c>
      <c r="K97" s="222">
        <f t="shared" si="14"/>
        <v>22744700</v>
      </c>
      <c r="L97" s="137">
        <v>0</v>
      </c>
      <c r="M97" s="137">
        <v>0</v>
      </c>
      <c r="N97" s="137">
        <v>0</v>
      </c>
      <c r="O97" s="137">
        <f>'[1]Прод. прилож (2)'!$C$474</f>
        <v>22744700</v>
      </c>
      <c r="P97" s="137">
        <f t="shared" si="19"/>
        <v>6090.100945189708</v>
      </c>
      <c r="Q97" s="137">
        <v>9673</v>
      </c>
      <c r="R97" s="134" t="s">
        <v>95</v>
      </c>
      <c r="S97" s="135"/>
      <c r="T97" s="135"/>
      <c r="U97" s="135"/>
      <c r="V97" s="135"/>
      <c r="W97" s="135"/>
      <c r="X97" s="135"/>
    </row>
    <row r="98" spans="1:24" s="131" customFormat="1" ht="25.9" customHeight="1" x14ac:dyDescent="0.25">
      <c r="A98" s="172" t="s">
        <v>2259</v>
      </c>
      <c r="B98" s="166" t="s">
        <v>133</v>
      </c>
      <c r="C98" s="136">
        <v>1962</v>
      </c>
      <c r="D98" s="136" t="s">
        <v>217</v>
      </c>
      <c r="E98" s="136" t="s">
        <v>20</v>
      </c>
      <c r="F98" s="27">
        <v>2</v>
      </c>
      <c r="G98" s="27">
        <v>2</v>
      </c>
      <c r="H98" s="42">
        <v>359.4</v>
      </c>
      <c r="I98" s="237">
        <v>0</v>
      </c>
      <c r="J98" s="48">
        <v>359.4</v>
      </c>
      <c r="K98" s="222">
        <f t="shared" si="14"/>
        <v>4995980.1500000004</v>
      </c>
      <c r="L98" s="137">
        <v>0</v>
      </c>
      <c r="M98" s="137">
        <v>0</v>
      </c>
      <c r="N98" s="137">
        <v>0</v>
      </c>
      <c r="O98" s="137">
        <f>'[1]Прод. прилож (2)'!$C$475</f>
        <v>4995980.1500000004</v>
      </c>
      <c r="P98" s="137">
        <f t="shared" si="19"/>
        <v>13900.8907902059</v>
      </c>
      <c r="Q98" s="137">
        <v>9673</v>
      </c>
      <c r="R98" s="134" t="s">
        <v>95</v>
      </c>
      <c r="S98" s="135"/>
      <c r="T98" s="135"/>
      <c r="U98" s="135"/>
      <c r="V98" s="135"/>
      <c r="W98" s="135"/>
      <c r="X98" s="135"/>
    </row>
    <row r="99" spans="1:24" s="131" customFormat="1" ht="25.9" customHeight="1" x14ac:dyDescent="0.25">
      <c r="A99" s="172" t="s">
        <v>2260</v>
      </c>
      <c r="B99" s="166" t="s">
        <v>134</v>
      </c>
      <c r="C99" s="136">
        <v>1967</v>
      </c>
      <c r="D99" s="136" t="s">
        <v>217</v>
      </c>
      <c r="E99" s="136" t="s">
        <v>20</v>
      </c>
      <c r="F99" s="136">
        <v>3</v>
      </c>
      <c r="G99" s="136">
        <v>2</v>
      </c>
      <c r="H99" s="137">
        <v>1243.53</v>
      </c>
      <c r="I99" s="222">
        <v>0</v>
      </c>
      <c r="J99" s="48">
        <v>954.74</v>
      </c>
      <c r="K99" s="222">
        <f t="shared" si="14"/>
        <v>16330800.940000001</v>
      </c>
      <c r="L99" s="137">
        <v>0</v>
      </c>
      <c r="M99" s="137">
        <v>0</v>
      </c>
      <c r="N99" s="137">
        <v>0</v>
      </c>
      <c r="O99" s="137">
        <f>'[2]Прод. прилож (2)'!$C$1070</f>
        <v>16330800.940000001</v>
      </c>
      <c r="P99" s="137">
        <f t="shared" si="19"/>
        <v>13132.61516811014</v>
      </c>
      <c r="Q99" s="137">
        <v>9673</v>
      </c>
      <c r="R99" s="134" t="s">
        <v>96</v>
      </c>
      <c r="S99" s="135"/>
      <c r="T99" s="135"/>
      <c r="U99" s="135"/>
      <c r="V99" s="135"/>
      <c r="W99" s="135"/>
      <c r="X99" s="135"/>
    </row>
    <row r="100" spans="1:24" s="131" customFormat="1" ht="25.9" customHeight="1" x14ac:dyDescent="0.25">
      <c r="A100" s="172" t="s">
        <v>2261</v>
      </c>
      <c r="B100" s="166" t="s">
        <v>1969</v>
      </c>
      <c r="C100" s="136">
        <v>1978</v>
      </c>
      <c r="D100" s="136">
        <v>2021</v>
      </c>
      <c r="E100" s="136" t="s">
        <v>22</v>
      </c>
      <c r="F100" s="27">
        <v>9</v>
      </c>
      <c r="G100" s="27">
        <v>4</v>
      </c>
      <c r="H100" s="42">
        <v>8154.44</v>
      </c>
      <c r="I100" s="237">
        <v>0</v>
      </c>
      <c r="J100" s="48">
        <v>4708.82</v>
      </c>
      <c r="K100" s="222">
        <f t="shared" ref="K100" si="20">SUM(L100:O100)</f>
        <v>4178882.88</v>
      </c>
      <c r="L100" s="137">
        <v>0</v>
      </c>
      <c r="M100" s="137">
        <v>0</v>
      </c>
      <c r="N100" s="137">
        <v>0</v>
      </c>
      <c r="O100" s="137">
        <f>'[1]Прод. прилож (2)'!$C$476</f>
        <v>4178882.88</v>
      </c>
      <c r="P100" s="137">
        <f t="shared" ref="P100" si="21">O100/H100</f>
        <v>512.46718106945423</v>
      </c>
      <c r="Q100" s="137">
        <v>9673</v>
      </c>
      <c r="R100" s="134" t="s">
        <v>95</v>
      </c>
      <c r="S100" s="135"/>
      <c r="T100" s="135"/>
      <c r="U100" s="135"/>
      <c r="V100" s="135"/>
      <c r="W100" s="135"/>
      <c r="X100" s="135"/>
    </row>
    <row r="101" spans="1:24" ht="40.15" customHeight="1" x14ac:dyDescent="0.25">
      <c r="A101" s="389" t="s">
        <v>80</v>
      </c>
      <c r="B101" s="389"/>
      <c r="C101" s="389"/>
      <c r="D101" s="389"/>
      <c r="E101" s="389"/>
      <c r="F101" s="389"/>
      <c r="G101" s="389"/>
      <c r="H101" s="389"/>
      <c r="I101" s="389"/>
      <c r="J101" s="389"/>
      <c r="K101" s="389"/>
      <c r="L101" s="389"/>
      <c r="M101" s="389"/>
      <c r="N101" s="389"/>
      <c r="O101" s="389"/>
      <c r="P101" s="389"/>
      <c r="Q101" s="389"/>
      <c r="R101" s="389"/>
    </row>
    <row r="102" spans="1:24" ht="40.15" customHeight="1" x14ac:dyDescent="0.25">
      <c r="A102" s="321" t="s">
        <v>73</v>
      </c>
      <c r="B102" s="321"/>
      <c r="C102" s="147" t="s">
        <v>21</v>
      </c>
      <c r="D102" s="147" t="s">
        <v>21</v>
      </c>
      <c r="E102" s="147" t="s">
        <v>21</v>
      </c>
      <c r="F102" s="80" t="s">
        <v>21</v>
      </c>
      <c r="G102" s="80" t="s">
        <v>21</v>
      </c>
      <c r="H102" s="81">
        <f t="shared" ref="H102:O102" si="22">SUM(H103:H115)</f>
        <v>10004</v>
      </c>
      <c r="I102" s="81">
        <f t="shared" si="22"/>
        <v>0</v>
      </c>
      <c r="J102" s="81">
        <f t="shared" si="22"/>
        <v>7354.8</v>
      </c>
      <c r="K102" s="81">
        <f t="shared" si="22"/>
        <v>55788863.25</v>
      </c>
      <c r="L102" s="81">
        <f t="shared" si="22"/>
        <v>0</v>
      </c>
      <c r="M102" s="81">
        <f t="shared" si="22"/>
        <v>0</v>
      </c>
      <c r="N102" s="81">
        <f t="shared" si="22"/>
        <v>0</v>
      </c>
      <c r="O102" s="81">
        <f t="shared" si="22"/>
        <v>55788863.25</v>
      </c>
      <c r="P102" s="81">
        <f>K102/H102</f>
        <v>5576.6556627349064</v>
      </c>
      <c r="Q102" s="83" t="s">
        <v>21</v>
      </c>
      <c r="R102" s="83" t="s">
        <v>21</v>
      </c>
      <c r="U102" s="2"/>
    </row>
    <row r="103" spans="1:24" s="74" customFormat="1" ht="25.9" customHeight="1" x14ac:dyDescent="0.25">
      <c r="A103" s="172" t="s">
        <v>2262</v>
      </c>
      <c r="B103" s="166" t="s">
        <v>135</v>
      </c>
      <c r="C103" s="136">
        <v>1966</v>
      </c>
      <c r="D103" s="136" t="s">
        <v>217</v>
      </c>
      <c r="E103" s="136" t="s">
        <v>20</v>
      </c>
      <c r="F103" s="28">
        <v>2</v>
      </c>
      <c r="G103" s="28">
        <v>2</v>
      </c>
      <c r="H103" s="41">
        <v>966</v>
      </c>
      <c r="I103" s="238">
        <v>0</v>
      </c>
      <c r="J103" s="238">
        <v>569.70000000000005</v>
      </c>
      <c r="K103" s="222">
        <f t="shared" ref="K103:K115" si="23">SUM(L103:O103)</f>
        <v>5571255.8700000001</v>
      </c>
      <c r="L103" s="18">
        <v>0</v>
      </c>
      <c r="M103" s="18">
        <v>0</v>
      </c>
      <c r="N103" s="18">
        <v>0</v>
      </c>
      <c r="O103" s="18">
        <f>'[1]Прод. прилож (2)'!$C$36</f>
        <v>5571255.8700000001</v>
      </c>
      <c r="P103" s="18">
        <f t="shared" ref="P103:P115" si="24">O103/H103</f>
        <v>5767.3456211180128</v>
      </c>
      <c r="Q103" s="18">
        <v>9673</v>
      </c>
      <c r="R103" s="62" t="s">
        <v>94</v>
      </c>
    </row>
    <row r="104" spans="1:24" s="74" customFormat="1" ht="25.9" customHeight="1" x14ac:dyDescent="0.25">
      <c r="A104" s="172" t="s">
        <v>2263</v>
      </c>
      <c r="B104" s="135" t="s">
        <v>136</v>
      </c>
      <c r="C104" s="136">
        <v>1965</v>
      </c>
      <c r="D104" s="136" t="s">
        <v>217</v>
      </c>
      <c r="E104" s="136" t="s">
        <v>20</v>
      </c>
      <c r="F104" s="174">
        <v>2</v>
      </c>
      <c r="G104" s="174">
        <v>2</v>
      </c>
      <c r="H104" s="18">
        <v>615</v>
      </c>
      <c r="I104" s="41">
        <v>0</v>
      </c>
      <c r="J104" s="41">
        <v>575.9</v>
      </c>
      <c r="K104" s="222">
        <f t="shared" si="23"/>
        <v>7862998.5099999998</v>
      </c>
      <c r="L104" s="18">
        <v>0</v>
      </c>
      <c r="M104" s="18">
        <v>0</v>
      </c>
      <c r="N104" s="18">
        <v>0</v>
      </c>
      <c r="O104" s="18">
        <f>'[2]Прод. прилож (2)'!$C$1072</f>
        <v>7862998.5099999998</v>
      </c>
      <c r="P104" s="18">
        <f t="shared" si="24"/>
        <v>12785.363430894309</v>
      </c>
      <c r="Q104" s="18">
        <v>9673</v>
      </c>
      <c r="R104" s="62" t="s">
        <v>96</v>
      </c>
    </row>
    <row r="105" spans="1:24" s="74" customFormat="1" ht="25.9" customHeight="1" x14ac:dyDescent="0.25">
      <c r="A105" s="258" t="s">
        <v>2264</v>
      </c>
      <c r="B105" s="259" t="s">
        <v>137</v>
      </c>
      <c r="C105" s="260">
        <v>1964</v>
      </c>
      <c r="D105" s="260" t="s">
        <v>217</v>
      </c>
      <c r="E105" s="260" t="s">
        <v>20</v>
      </c>
      <c r="F105" s="264">
        <v>2</v>
      </c>
      <c r="G105" s="264">
        <v>2</v>
      </c>
      <c r="H105" s="265">
        <v>647</v>
      </c>
      <c r="I105" s="266">
        <v>0</v>
      </c>
      <c r="J105" s="266">
        <v>367.7</v>
      </c>
      <c r="K105" s="222">
        <f t="shared" ref="K105" si="25">SUM(L105:O105)</f>
        <v>2401716.1999999997</v>
      </c>
      <c r="L105" s="18">
        <v>0</v>
      </c>
      <c r="M105" s="18">
        <v>0</v>
      </c>
      <c r="N105" s="18">
        <v>0</v>
      </c>
      <c r="O105" s="18">
        <f>'[1]Прод. прилож (2)'!$C$37</f>
        <v>2401716.1999999997</v>
      </c>
      <c r="P105" s="18">
        <f t="shared" ref="P105" si="26">O105/H105</f>
        <v>3712.0806800618234</v>
      </c>
      <c r="Q105" s="18">
        <v>9673</v>
      </c>
      <c r="R105" s="62" t="s">
        <v>94</v>
      </c>
    </row>
    <row r="106" spans="1:24" s="74" customFormat="1" ht="25.9" customHeight="1" x14ac:dyDescent="0.25">
      <c r="A106" s="172" t="s">
        <v>2265</v>
      </c>
      <c r="B106" s="166" t="s">
        <v>138</v>
      </c>
      <c r="C106" s="136">
        <v>1964</v>
      </c>
      <c r="D106" s="136" t="s">
        <v>217</v>
      </c>
      <c r="E106" s="136" t="s">
        <v>20</v>
      </c>
      <c r="F106" s="28">
        <v>2</v>
      </c>
      <c r="G106" s="28">
        <v>2</v>
      </c>
      <c r="H106" s="41">
        <v>409</v>
      </c>
      <c r="I106" s="238">
        <v>0</v>
      </c>
      <c r="J106" s="238">
        <v>367.7</v>
      </c>
      <c r="K106" s="222">
        <f t="shared" si="23"/>
        <v>1647911</v>
      </c>
      <c r="L106" s="18">
        <v>0</v>
      </c>
      <c r="M106" s="18">
        <v>0</v>
      </c>
      <c r="N106" s="18">
        <v>0</v>
      </c>
      <c r="O106" s="18">
        <f>'[1]Прод. прилож (2)'!$C$478</f>
        <v>1647911</v>
      </c>
      <c r="P106" s="18">
        <f t="shared" si="24"/>
        <v>4029.1222493887531</v>
      </c>
      <c r="Q106" s="18">
        <v>9673</v>
      </c>
      <c r="R106" s="62" t="s">
        <v>95</v>
      </c>
    </row>
    <row r="107" spans="1:24" s="74" customFormat="1" ht="25.9" customHeight="1" x14ac:dyDescent="0.25">
      <c r="A107" s="172" t="s">
        <v>2266</v>
      </c>
      <c r="B107" s="166" t="s">
        <v>139</v>
      </c>
      <c r="C107" s="136">
        <v>1967</v>
      </c>
      <c r="D107" s="136" t="s">
        <v>217</v>
      </c>
      <c r="E107" s="136" t="s">
        <v>20</v>
      </c>
      <c r="F107" s="28">
        <v>2</v>
      </c>
      <c r="G107" s="28">
        <v>2</v>
      </c>
      <c r="H107" s="41">
        <v>625</v>
      </c>
      <c r="I107" s="238">
        <v>0</v>
      </c>
      <c r="J107" s="238">
        <v>587.9</v>
      </c>
      <c r="K107" s="222">
        <f t="shared" si="23"/>
        <v>5175000</v>
      </c>
      <c r="L107" s="18">
        <v>0</v>
      </c>
      <c r="M107" s="18">
        <v>0</v>
      </c>
      <c r="N107" s="18">
        <v>0</v>
      </c>
      <c r="O107" s="18">
        <f>'[1]Прод. прилож (2)'!$C$479</f>
        <v>5175000</v>
      </c>
      <c r="P107" s="18">
        <f t="shared" si="24"/>
        <v>8280</v>
      </c>
      <c r="Q107" s="18">
        <v>9673</v>
      </c>
      <c r="R107" s="62" t="s">
        <v>95</v>
      </c>
    </row>
    <row r="108" spans="1:24" s="74" customFormat="1" ht="25.9" customHeight="1" x14ac:dyDescent="0.25">
      <c r="A108" s="172" t="s">
        <v>2267</v>
      </c>
      <c r="B108" s="166" t="s">
        <v>140</v>
      </c>
      <c r="C108" s="136">
        <v>1965</v>
      </c>
      <c r="D108" s="136" t="s">
        <v>217</v>
      </c>
      <c r="E108" s="136" t="s">
        <v>20</v>
      </c>
      <c r="F108" s="28">
        <v>2</v>
      </c>
      <c r="G108" s="28">
        <v>2</v>
      </c>
      <c r="H108" s="41">
        <v>426</v>
      </c>
      <c r="I108" s="238">
        <v>0</v>
      </c>
      <c r="J108" s="238">
        <v>381.3</v>
      </c>
      <c r="K108" s="222">
        <f t="shared" si="23"/>
        <v>3077504</v>
      </c>
      <c r="L108" s="18">
        <v>0</v>
      </c>
      <c r="M108" s="18">
        <v>0</v>
      </c>
      <c r="N108" s="18">
        <v>0</v>
      </c>
      <c r="O108" s="18">
        <f>'[1]Прод. прилож (2)'!$C$480</f>
        <v>3077504</v>
      </c>
      <c r="P108" s="18">
        <f t="shared" si="24"/>
        <v>7224.1877934272297</v>
      </c>
      <c r="Q108" s="18">
        <v>9673</v>
      </c>
      <c r="R108" s="62" t="s">
        <v>95</v>
      </c>
    </row>
    <row r="109" spans="1:24" s="74" customFormat="1" ht="25.9" customHeight="1" x14ac:dyDescent="0.25">
      <c r="A109" s="172" t="s">
        <v>2268</v>
      </c>
      <c r="B109" s="166" t="s">
        <v>141</v>
      </c>
      <c r="C109" s="136">
        <v>1965</v>
      </c>
      <c r="D109" s="136" t="s">
        <v>217</v>
      </c>
      <c r="E109" s="136" t="s">
        <v>20</v>
      </c>
      <c r="F109" s="28">
        <v>2</v>
      </c>
      <c r="G109" s="28">
        <v>2</v>
      </c>
      <c r="H109" s="41">
        <v>426</v>
      </c>
      <c r="I109" s="238">
        <v>0</v>
      </c>
      <c r="J109" s="238">
        <v>381.3</v>
      </c>
      <c r="K109" s="222">
        <f t="shared" si="23"/>
        <v>3077504</v>
      </c>
      <c r="L109" s="18">
        <v>0</v>
      </c>
      <c r="M109" s="18">
        <v>0</v>
      </c>
      <c r="N109" s="18">
        <v>0</v>
      </c>
      <c r="O109" s="18">
        <f>'[1]Прод. прилож (2)'!$C$481</f>
        <v>3077504</v>
      </c>
      <c r="P109" s="18">
        <f t="shared" si="24"/>
        <v>7224.1877934272297</v>
      </c>
      <c r="Q109" s="18">
        <v>9673</v>
      </c>
      <c r="R109" s="62" t="s">
        <v>95</v>
      </c>
    </row>
    <row r="110" spans="1:24" s="74" customFormat="1" ht="25.9" customHeight="1" x14ac:dyDescent="0.25">
      <c r="A110" s="172" t="s">
        <v>2269</v>
      </c>
      <c r="B110" s="166" t="s">
        <v>142</v>
      </c>
      <c r="C110" s="136">
        <v>1984</v>
      </c>
      <c r="D110" s="136" t="s">
        <v>217</v>
      </c>
      <c r="E110" s="136" t="s">
        <v>20</v>
      </c>
      <c r="F110" s="28">
        <v>2</v>
      </c>
      <c r="G110" s="28">
        <v>3</v>
      </c>
      <c r="H110" s="41">
        <v>1054</v>
      </c>
      <c r="I110" s="238">
        <v>0</v>
      </c>
      <c r="J110" s="238">
        <v>849</v>
      </c>
      <c r="K110" s="222">
        <f t="shared" si="23"/>
        <v>5058808.42</v>
      </c>
      <c r="L110" s="18">
        <v>0</v>
      </c>
      <c r="M110" s="18">
        <v>0</v>
      </c>
      <c r="N110" s="18">
        <v>0</v>
      </c>
      <c r="O110" s="18">
        <f>'[1]Прод. прилож (2)'!$C$38</f>
        <v>5058808.42</v>
      </c>
      <c r="P110" s="18">
        <f t="shared" si="24"/>
        <v>4799.6284819734346</v>
      </c>
      <c r="Q110" s="18">
        <v>9673</v>
      </c>
      <c r="R110" s="62" t="s">
        <v>94</v>
      </c>
    </row>
    <row r="111" spans="1:24" s="74" customFormat="1" ht="25.9" customHeight="1" x14ac:dyDescent="0.25">
      <c r="A111" s="172" t="s">
        <v>2270</v>
      </c>
      <c r="B111" s="166" t="s">
        <v>143</v>
      </c>
      <c r="C111" s="136">
        <v>1966</v>
      </c>
      <c r="D111" s="136" t="s">
        <v>217</v>
      </c>
      <c r="E111" s="136" t="s">
        <v>20</v>
      </c>
      <c r="F111" s="174">
        <v>3</v>
      </c>
      <c r="G111" s="174">
        <v>3</v>
      </c>
      <c r="H111" s="18">
        <v>2255</v>
      </c>
      <c r="I111" s="41">
        <v>0</v>
      </c>
      <c r="J111" s="41">
        <v>1546.6</v>
      </c>
      <c r="K111" s="222">
        <f t="shared" si="23"/>
        <v>7557335</v>
      </c>
      <c r="L111" s="18">
        <v>0</v>
      </c>
      <c r="M111" s="18">
        <v>0</v>
      </c>
      <c r="N111" s="18">
        <v>0</v>
      </c>
      <c r="O111" s="18">
        <f>'[2]Прод. прилож (2)'!$C$1073</f>
        <v>7557335</v>
      </c>
      <c r="P111" s="18">
        <f t="shared" si="24"/>
        <v>3351.3680709534369</v>
      </c>
      <c r="Q111" s="18">
        <v>9673</v>
      </c>
      <c r="R111" s="62" t="s">
        <v>96</v>
      </c>
    </row>
    <row r="112" spans="1:24" s="74" customFormat="1" ht="25.9" customHeight="1" x14ac:dyDescent="0.25">
      <c r="A112" s="172" t="s">
        <v>2271</v>
      </c>
      <c r="B112" s="166" t="s">
        <v>144</v>
      </c>
      <c r="C112" s="136">
        <v>1985</v>
      </c>
      <c r="D112" s="136" t="s">
        <v>217</v>
      </c>
      <c r="E112" s="136" t="s">
        <v>22</v>
      </c>
      <c r="F112" s="28">
        <v>2</v>
      </c>
      <c r="G112" s="28">
        <v>2</v>
      </c>
      <c r="H112" s="41">
        <v>859</v>
      </c>
      <c r="I112" s="238">
        <v>0</v>
      </c>
      <c r="J112" s="238">
        <v>494.5</v>
      </c>
      <c r="K112" s="222">
        <f t="shared" si="23"/>
        <v>2760667.55</v>
      </c>
      <c r="L112" s="18">
        <v>0</v>
      </c>
      <c r="M112" s="18">
        <v>0</v>
      </c>
      <c r="N112" s="18">
        <v>0</v>
      </c>
      <c r="O112" s="18">
        <f>'[1]Прод. прилож (2)'!$C$39</f>
        <v>2760667.55</v>
      </c>
      <c r="P112" s="18">
        <f t="shared" si="24"/>
        <v>3213.8155413271243</v>
      </c>
      <c r="Q112" s="18">
        <v>9673</v>
      </c>
      <c r="R112" s="62" t="s">
        <v>94</v>
      </c>
    </row>
    <row r="113" spans="1:19" s="74" customFormat="1" ht="25.9" customHeight="1" x14ac:dyDescent="0.25">
      <c r="A113" s="172" t="s">
        <v>2272</v>
      </c>
      <c r="B113" s="166" t="s">
        <v>145</v>
      </c>
      <c r="C113" s="136">
        <v>1986</v>
      </c>
      <c r="D113" s="136" t="s">
        <v>217</v>
      </c>
      <c r="E113" s="136" t="s">
        <v>22</v>
      </c>
      <c r="F113" s="28">
        <v>2</v>
      </c>
      <c r="G113" s="28">
        <v>2</v>
      </c>
      <c r="H113" s="41">
        <v>862</v>
      </c>
      <c r="I113" s="238">
        <v>0</v>
      </c>
      <c r="J113" s="238">
        <v>498.2</v>
      </c>
      <c r="K113" s="222">
        <f t="shared" si="23"/>
        <v>2698572.7</v>
      </c>
      <c r="L113" s="18">
        <v>0</v>
      </c>
      <c r="M113" s="18">
        <v>0</v>
      </c>
      <c r="N113" s="18">
        <v>0</v>
      </c>
      <c r="O113" s="18">
        <f>'[1]Прод. прилож (2)'!$C$40</f>
        <v>2698572.7</v>
      </c>
      <c r="P113" s="18">
        <f t="shared" si="24"/>
        <v>3130.5947795823668</v>
      </c>
      <c r="Q113" s="18">
        <v>9673</v>
      </c>
      <c r="R113" s="62" t="s">
        <v>94</v>
      </c>
    </row>
    <row r="114" spans="1:19" s="74" customFormat="1" ht="25.9" customHeight="1" x14ac:dyDescent="0.25">
      <c r="A114" s="172" t="s">
        <v>2655</v>
      </c>
      <c r="B114" s="135" t="s">
        <v>146</v>
      </c>
      <c r="C114" s="136">
        <v>1964</v>
      </c>
      <c r="D114" s="136" t="s">
        <v>217</v>
      </c>
      <c r="E114" s="136" t="s">
        <v>20</v>
      </c>
      <c r="F114" s="174">
        <v>2</v>
      </c>
      <c r="G114" s="174">
        <v>2</v>
      </c>
      <c r="H114" s="18">
        <v>430</v>
      </c>
      <c r="I114" s="41">
        <v>0</v>
      </c>
      <c r="J114" s="41">
        <v>373.4</v>
      </c>
      <c r="K114" s="222">
        <f t="shared" si="23"/>
        <v>4449795</v>
      </c>
      <c r="L114" s="18">
        <v>0</v>
      </c>
      <c r="M114" s="18">
        <v>0</v>
      </c>
      <c r="N114" s="18">
        <v>0</v>
      </c>
      <c r="O114" s="18">
        <f>'[2]Прод. прилож (2)'!$C$1074</f>
        <v>4449795</v>
      </c>
      <c r="P114" s="18">
        <f t="shared" si="24"/>
        <v>10348.360465116279</v>
      </c>
      <c r="Q114" s="18">
        <v>9673</v>
      </c>
      <c r="R114" s="62" t="s">
        <v>96</v>
      </c>
    </row>
    <row r="115" spans="1:19" s="74" customFormat="1" ht="25.9" customHeight="1" x14ac:dyDescent="0.25">
      <c r="A115" s="172" t="s">
        <v>2656</v>
      </c>
      <c r="B115" s="135" t="s">
        <v>147</v>
      </c>
      <c r="C115" s="136">
        <v>1963</v>
      </c>
      <c r="D115" s="136" t="s">
        <v>217</v>
      </c>
      <c r="E115" s="136" t="s">
        <v>20</v>
      </c>
      <c r="F115" s="174">
        <v>2</v>
      </c>
      <c r="G115" s="174">
        <v>2</v>
      </c>
      <c r="H115" s="18">
        <v>430</v>
      </c>
      <c r="I115" s="41">
        <v>0</v>
      </c>
      <c r="J115" s="41">
        <v>361.6</v>
      </c>
      <c r="K115" s="222">
        <f t="shared" si="23"/>
        <v>4449795</v>
      </c>
      <c r="L115" s="18">
        <v>0</v>
      </c>
      <c r="M115" s="18">
        <v>0</v>
      </c>
      <c r="N115" s="18">
        <v>0</v>
      </c>
      <c r="O115" s="18">
        <f>'[2]Прод. прилож (2)'!$C$1075</f>
        <v>4449795</v>
      </c>
      <c r="P115" s="18">
        <f t="shared" si="24"/>
        <v>10348.360465116279</v>
      </c>
      <c r="Q115" s="18">
        <v>9673</v>
      </c>
      <c r="R115" s="62" t="s">
        <v>96</v>
      </c>
    </row>
    <row r="116" spans="1:19" ht="40.15" customHeight="1" x14ac:dyDescent="0.25">
      <c r="A116" s="320" t="s">
        <v>1678</v>
      </c>
      <c r="B116" s="320"/>
      <c r="C116" s="320"/>
      <c r="D116" s="320"/>
      <c r="E116" s="320"/>
      <c r="F116" s="320"/>
      <c r="G116" s="320"/>
      <c r="H116" s="320"/>
      <c r="I116" s="320"/>
      <c r="J116" s="320"/>
      <c r="K116" s="320"/>
      <c r="L116" s="320"/>
      <c r="M116" s="320"/>
      <c r="N116" s="320"/>
      <c r="O116" s="320"/>
      <c r="P116" s="320"/>
      <c r="Q116" s="320"/>
      <c r="R116" s="320"/>
    </row>
    <row r="117" spans="1:19" ht="34.9" customHeight="1" x14ac:dyDescent="0.25">
      <c r="A117" s="321" t="s">
        <v>2533</v>
      </c>
      <c r="B117" s="321"/>
      <c r="C117" s="147" t="s">
        <v>21</v>
      </c>
      <c r="D117" s="147" t="s">
        <v>21</v>
      </c>
      <c r="E117" s="147" t="s">
        <v>21</v>
      </c>
      <c r="F117" s="80" t="s">
        <v>21</v>
      </c>
      <c r="G117" s="80" t="s">
        <v>21</v>
      </c>
      <c r="H117" s="81">
        <f t="shared" ref="H117:P117" si="27">SUM(H118:H118)</f>
        <v>308.8</v>
      </c>
      <c r="I117" s="81">
        <f t="shared" si="27"/>
        <v>0</v>
      </c>
      <c r="J117" s="81">
        <f t="shared" si="27"/>
        <v>234.7</v>
      </c>
      <c r="K117" s="81">
        <f t="shared" si="27"/>
        <v>298275.20000000001</v>
      </c>
      <c r="L117" s="81">
        <f t="shared" si="27"/>
        <v>0</v>
      </c>
      <c r="M117" s="81">
        <f t="shared" si="27"/>
        <v>0</v>
      </c>
      <c r="N117" s="81">
        <f t="shared" si="27"/>
        <v>0</v>
      </c>
      <c r="O117" s="81">
        <f t="shared" si="27"/>
        <v>298275.20000000001</v>
      </c>
      <c r="P117" s="81">
        <f t="shared" si="27"/>
        <v>965.91709844559591</v>
      </c>
      <c r="Q117" s="82" t="s">
        <v>21</v>
      </c>
      <c r="R117" s="83" t="s">
        <v>21</v>
      </c>
    </row>
    <row r="118" spans="1:19" ht="22.9" customHeight="1" x14ac:dyDescent="0.25">
      <c r="A118" s="134" t="s">
        <v>2273</v>
      </c>
      <c r="B118" s="166" t="s">
        <v>171</v>
      </c>
      <c r="C118" s="179">
        <v>1952</v>
      </c>
      <c r="D118" s="174">
        <v>2009</v>
      </c>
      <c r="E118" s="75" t="s">
        <v>20</v>
      </c>
      <c r="F118" s="174">
        <v>2</v>
      </c>
      <c r="G118" s="174">
        <v>1</v>
      </c>
      <c r="H118" s="18">
        <v>308.8</v>
      </c>
      <c r="I118" s="41">
        <v>0</v>
      </c>
      <c r="J118" s="41">
        <v>234.7</v>
      </c>
      <c r="K118" s="222">
        <f>SUM(L118:O118)</f>
        <v>298275.20000000001</v>
      </c>
      <c r="L118" s="18">
        <v>0</v>
      </c>
      <c r="M118" s="18">
        <v>0</v>
      </c>
      <c r="N118" s="18">
        <v>0</v>
      </c>
      <c r="O118" s="18">
        <f>'[3]Прод. прилож'!$C$1049</f>
        <v>298275.20000000001</v>
      </c>
      <c r="P118" s="18">
        <f>O118/H118</f>
        <v>965.91709844559591</v>
      </c>
      <c r="Q118" s="18">
        <v>9673</v>
      </c>
      <c r="R118" s="62" t="s">
        <v>96</v>
      </c>
    </row>
    <row r="119" spans="1:19" ht="34.9" customHeight="1" x14ac:dyDescent="0.25">
      <c r="A119" s="320" t="s">
        <v>1679</v>
      </c>
      <c r="B119" s="320"/>
      <c r="C119" s="320"/>
      <c r="D119" s="320"/>
      <c r="E119" s="320"/>
      <c r="F119" s="320"/>
      <c r="G119" s="320"/>
      <c r="H119" s="320"/>
      <c r="I119" s="320"/>
      <c r="J119" s="320"/>
      <c r="K119" s="320"/>
      <c r="L119" s="320"/>
      <c r="M119" s="320"/>
      <c r="N119" s="320"/>
      <c r="O119" s="320"/>
      <c r="P119" s="320"/>
      <c r="Q119" s="320"/>
      <c r="R119" s="320"/>
    </row>
    <row r="120" spans="1:19" ht="34.9" customHeight="1" x14ac:dyDescent="0.25">
      <c r="A120" s="321" t="s">
        <v>739</v>
      </c>
      <c r="B120" s="321"/>
      <c r="C120" s="147" t="s">
        <v>21</v>
      </c>
      <c r="D120" s="147" t="s">
        <v>21</v>
      </c>
      <c r="E120" s="147" t="s">
        <v>21</v>
      </c>
      <c r="F120" s="80" t="s">
        <v>21</v>
      </c>
      <c r="G120" s="80" t="s">
        <v>21</v>
      </c>
      <c r="H120" s="81">
        <f>SUM(H121:H125)</f>
        <v>2625.8</v>
      </c>
      <c r="I120" s="81">
        <f t="shared" ref="I120:O120" si="28">SUM(I121:I125)</f>
        <v>0</v>
      </c>
      <c r="J120" s="81">
        <f t="shared" si="28"/>
        <v>1765.3000000000002</v>
      </c>
      <c r="K120" s="81">
        <f t="shared" si="28"/>
        <v>21174439.259999998</v>
      </c>
      <c r="L120" s="81">
        <f t="shared" si="28"/>
        <v>0</v>
      </c>
      <c r="M120" s="81">
        <f t="shared" si="28"/>
        <v>0</v>
      </c>
      <c r="N120" s="81">
        <f t="shared" si="28"/>
        <v>0</v>
      </c>
      <c r="O120" s="81">
        <f t="shared" si="28"/>
        <v>21174439.259999998</v>
      </c>
      <c r="P120" s="31">
        <f>K120/H120</f>
        <v>8063.995452814379</v>
      </c>
      <c r="Q120" s="82" t="s">
        <v>21</v>
      </c>
      <c r="R120" s="83" t="s">
        <v>21</v>
      </c>
      <c r="S120" s="17">
        <f>O120</f>
        <v>21174439.259999998</v>
      </c>
    </row>
    <row r="121" spans="1:19" ht="25.9" customHeight="1" x14ac:dyDescent="0.25">
      <c r="A121" s="172" t="s">
        <v>2657</v>
      </c>
      <c r="B121" s="166" t="s">
        <v>153</v>
      </c>
      <c r="C121" s="136">
        <v>1966</v>
      </c>
      <c r="D121" s="136" t="s">
        <v>217</v>
      </c>
      <c r="E121" s="136" t="s">
        <v>20</v>
      </c>
      <c r="F121" s="174">
        <v>2</v>
      </c>
      <c r="G121" s="174">
        <v>2</v>
      </c>
      <c r="H121" s="41">
        <v>593.6</v>
      </c>
      <c r="I121" s="41">
        <v>0</v>
      </c>
      <c r="J121" s="41">
        <v>555.6</v>
      </c>
      <c r="K121" s="222">
        <f>SUM(L121:O121)</f>
        <v>7107547.9000000004</v>
      </c>
      <c r="L121" s="41">
        <v>0</v>
      </c>
      <c r="M121" s="41">
        <v>0</v>
      </c>
      <c r="N121" s="41">
        <v>0</v>
      </c>
      <c r="O121" s="41">
        <f>'[2]Прод. прилож (2)'!$C$1081</f>
        <v>7107547.9000000004</v>
      </c>
      <c r="P121" s="41">
        <f>O121/H121</f>
        <v>11973.631907008086</v>
      </c>
      <c r="Q121" s="41">
        <v>9673</v>
      </c>
      <c r="R121" s="62" t="s">
        <v>96</v>
      </c>
      <c r="S121" s="17"/>
    </row>
    <row r="122" spans="1:19" ht="25.9" customHeight="1" x14ac:dyDescent="0.25">
      <c r="A122" s="172" t="s">
        <v>2274</v>
      </c>
      <c r="B122" s="166" t="s">
        <v>154</v>
      </c>
      <c r="C122" s="136">
        <v>1966</v>
      </c>
      <c r="D122" s="136" t="s">
        <v>217</v>
      </c>
      <c r="E122" s="136" t="s">
        <v>20</v>
      </c>
      <c r="F122" s="28">
        <v>2</v>
      </c>
      <c r="G122" s="28">
        <v>2</v>
      </c>
      <c r="H122" s="41">
        <v>405.2</v>
      </c>
      <c r="I122" s="238">
        <v>0</v>
      </c>
      <c r="J122" s="238">
        <v>364.8</v>
      </c>
      <c r="K122" s="222">
        <f>SUM(L122:O122)</f>
        <v>2486897.5</v>
      </c>
      <c r="L122" s="41">
        <v>0</v>
      </c>
      <c r="M122" s="41">
        <v>0</v>
      </c>
      <c r="N122" s="41">
        <v>0</v>
      </c>
      <c r="O122" s="41">
        <f>'[1]Прод. прилож (2)'!$C$483</f>
        <v>2486897.5</v>
      </c>
      <c r="P122" s="41">
        <f>O122/H122</f>
        <v>6137.4568114511358</v>
      </c>
      <c r="Q122" s="41">
        <v>9673</v>
      </c>
      <c r="R122" s="62" t="s">
        <v>95</v>
      </c>
      <c r="S122" s="17"/>
    </row>
    <row r="123" spans="1:19" ht="25.9" customHeight="1" x14ac:dyDescent="0.25">
      <c r="A123" s="172" t="s">
        <v>2275</v>
      </c>
      <c r="B123" s="166" t="s">
        <v>155</v>
      </c>
      <c r="C123" s="136">
        <v>1966</v>
      </c>
      <c r="D123" s="136" t="s">
        <v>217</v>
      </c>
      <c r="E123" s="136" t="s">
        <v>20</v>
      </c>
      <c r="F123" s="28">
        <v>2</v>
      </c>
      <c r="G123" s="28">
        <v>2</v>
      </c>
      <c r="H123" s="41">
        <v>406.2</v>
      </c>
      <c r="I123" s="238">
        <v>0</v>
      </c>
      <c r="J123" s="238">
        <v>40.1</v>
      </c>
      <c r="K123" s="222">
        <f>SUM(L123:O123)</f>
        <v>2535025</v>
      </c>
      <c r="L123" s="41">
        <v>0</v>
      </c>
      <c r="M123" s="41">
        <v>0</v>
      </c>
      <c r="N123" s="41">
        <v>0</v>
      </c>
      <c r="O123" s="41">
        <f>'[1]Прод. прилож (2)'!$C$484</f>
        <v>2535025</v>
      </c>
      <c r="P123" s="41">
        <f>O123/H123</f>
        <v>6240.8296405711471</v>
      </c>
      <c r="Q123" s="41">
        <v>9673</v>
      </c>
      <c r="R123" s="62" t="s">
        <v>95</v>
      </c>
      <c r="S123" s="17"/>
    </row>
    <row r="124" spans="1:19" ht="25.9" customHeight="1" x14ac:dyDescent="0.25">
      <c r="A124" s="172" t="s">
        <v>2276</v>
      </c>
      <c r="B124" s="166" t="s">
        <v>156</v>
      </c>
      <c r="C124" s="136">
        <v>1964</v>
      </c>
      <c r="D124" s="136" t="s">
        <v>217</v>
      </c>
      <c r="E124" s="136" t="s">
        <v>20</v>
      </c>
      <c r="F124" s="28">
        <v>2</v>
      </c>
      <c r="G124" s="28">
        <v>2</v>
      </c>
      <c r="H124" s="41">
        <v>610.4</v>
      </c>
      <c r="I124" s="238">
        <v>0</v>
      </c>
      <c r="J124" s="238">
        <v>399.9</v>
      </c>
      <c r="K124" s="222">
        <f>SUM(L124:O124)</f>
        <v>4477196.3599999994</v>
      </c>
      <c r="L124" s="41">
        <v>0</v>
      </c>
      <c r="M124" s="41">
        <v>0</v>
      </c>
      <c r="N124" s="41">
        <v>0</v>
      </c>
      <c r="O124" s="41">
        <f>'[1]Прод. прилож (2)'!$C$42</f>
        <v>4477196.3599999994</v>
      </c>
      <c r="P124" s="41">
        <f>O124/H124</f>
        <v>7334.856422018348</v>
      </c>
      <c r="Q124" s="41">
        <v>9673</v>
      </c>
      <c r="R124" s="62" t="s">
        <v>94</v>
      </c>
      <c r="S124" s="17"/>
    </row>
    <row r="125" spans="1:19" ht="25.9" customHeight="1" x14ac:dyDescent="0.25">
      <c r="A125" s="172" t="s">
        <v>2277</v>
      </c>
      <c r="B125" s="166" t="s">
        <v>157</v>
      </c>
      <c r="C125" s="136">
        <v>1964</v>
      </c>
      <c r="D125" s="136" t="s">
        <v>217</v>
      </c>
      <c r="E125" s="136" t="s">
        <v>20</v>
      </c>
      <c r="F125" s="28">
        <v>2</v>
      </c>
      <c r="G125" s="28">
        <v>2</v>
      </c>
      <c r="H125" s="41">
        <v>610.4</v>
      </c>
      <c r="I125" s="238">
        <v>0</v>
      </c>
      <c r="J125" s="238">
        <v>404.9</v>
      </c>
      <c r="K125" s="222">
        <f>SUM(L125:O125)</f>
        <v>4567772.5</v>
      </c>
      <c r="L125" s="41">
        <v>0</v>
      </c>
      <c r="M125" s="41">
        <v>0</v>
      </c>
      <c r="N125" s="41">
        <v>0</v>
      </c>
      <c r="O125" s="41">
        <f>'[1]Прод. прилож (2)'!$C$43</f>
        <v>4567772.5</v>
      </c>
      <c r="P125" s="41">
        <f>O125/H125</f>
        <v>7483.2445937090433</v>
      </c>
      <c r="Q125" s="41">
        <v>9673</v>
      </c>
      <c r="R125" s="62" t="s">
        <v>94</v>
      </c>
      <c r="S125" s="17"/>
    </row>
    <row r="126" spans="1:19" ht="25.9" customHeight="1" x14ac:dyDescent="0.25">
      <c r="A126" s="320" t="s">
        <v>1813</v>
      </c>
      <c r="B126" s="320"/>
      <c r="C126" s="320"/>
      <c r="D126" s="320"/>
      <c r="E126" s="320"/>
      <c r="F126" s="320"/>
      <c r="G126" s="320"/>
      <c r="H126" s="320"/>
      <c r="I126" s="320"/>
      <c r="J126" s="320"/>
      <c r="K126" s="320"/>
      <c r="L126" s="320"/>
      <c r="M126" s="320"/>
      <c r="N126" s="320"/>
      <c r="O126" s="320"/>
      <c r="P126" s="320"/>
      <c r="Q126" s="320"/>
      <c r="R126" s="320"/>
      <c r="S126" s="17"/>
    </row>
    <row r="127" spans="1:19" ht="34.9" customHeight="1" x14ac:dyDescent="0.25">
      <c r="A127" s="321" t="s">
        <v>1814</v>
      </c>
      <c r="B127" s="321"/>
      <c r="C127" s="147" t="s">
        <v>21</v>
      </c>
      <c r="D127" s="147" t="s">
        <v>21</v>
      </c>
      <c r="E127" s="147" t="s">
        <v>21</v>
      </c>
      <c r="F127" s="80" t="s">
        <v>21</v>
      </c>
      <c r="G127" s="80" t="s">
        <v>21</v>
      </c>
      <c r="H127" s="81">
        <f t="shared" ref="H127:N127" si="29">SUM(H128:H133)</f>
        <v>2981.6000000000004</v>
      </c>
      <c r="I127" s="81">
        <f t="shared" si="29"/>
        <v>0</v>
      </c>
      <c r="J127" s="81">
        <f t="shared" si="29"/>
        <v>2314.5699999999997</v>
      </c>
      <c r="K127" s="81">
        <f t="shared" si="29"/>
        <v>28473773.850000001</v>
      </c>
      <c r="L127" s="81">
        <f t="shared" si="29"/>
        <v>0</v>
      </c>
      <c r="M127" s="81">
        <f t="shared" si="29"/>
        <v>0</v>
      </c>
      <c r="N127" s="81">
        <f t="shared" si="29"/>
        <v>0</v>
      </c>
      <c r="O127" s="81">
        <f>SUM(O128:O133)</f>
        <v>28473773.850000001</v>
      </c>
      <c r="P127" s="31">
        <f>K127/H127</f>
        <v>9549.8302421518638</v>
      </c>
      <c r="Q127" s="82" t="s">
        <v>21</v>
      </c>
      <c r="R127" s="83" t="s">
        <v>21</v>
      </c>
      <c r="S127" s="17"/>
    </row>
    <row r="128" spans="1:19" ht="25.9" customHeight="1" x14ac:dyDescent="0.25">
      <c r="A128" s="172" t="s">
        <v>2278</v>
      </c>
      <c r="B128" s="166" t="s">
        <v>148</v>
      </c>
      <c r="C128" s="136">
        <v>1964</v>
      </c>
      <c r="D128" s="136" t="s">
        <v>217</v>
      </c>
      <c r="E128" s="136" t="s">
        <v>20</v>
      </c>
      <c r="F128" s="28">
        <v>2</v>
      </c>
      <c r="G128" s="28">
        <v>2</v>
      </c>
      <c r="H128" s="41">
        <v>522</v>
      </c>
      <c r="I128" s="238">
        <v>0</v>
      </c>
      <c r="J128" s="238">
        <v>389.7</v>
      </c>
      <c r="K128" s="222">
        <f t="shared" ref="K128:K133" si="30">SUM(L128:O128)</f>
        <v>6129669.5300000003</v>
      </c>
      <c r="L128" s="18">
        <v>0</v>
      </c>
      <c r="M128" s="18">
        <v>0</v>
      </c>
      <c r="N128" s="18">
        <v>0</v>
      </c>
      <c r="O128" s="18">
        <f>'[1]Прод. прилож (2)'!$C$45</f>
        <v>6129669.5300000003</v>
      </c>
      <c r="P128" s="18">
        <f t="shared" ref="P128:P133" si="31">O128/H128</f>
        <v>11742.661934865901</v>
      </c>
      <c r="Q128" s="18">
        <v>9673</v>
      </c>
      <c r="R128" s="62" t="s">
        <v>94</v>
      </c>
      <c r="S128" s="17"/>
    </row>
    <row r="129" spans="1:19" ht="25.9" customHeight="1" x14ac:dyDescent="0.25">
      <c r="A129" s="172" t="s">
        <v>2279</v>
      </c>
      <c r="B129" s="166" t="s">
        <v>149</v>
      </c>
      <c r="C129" s="136">
        <v>1963</v>
      </c>
      <c r="D129" s="136" t="s">
        <v>217</v>
      </c>
      <c r="E129" s="136" t="s">
        <v>20</v>
      </c>
      <c r="F129" s="28">
        <v>2</v>
      </c>
      <c r="G129" s="28">
        <v>2</v>
      </c>
      <c r="H129" s="41">
        <v>522</v>
      </c>
      <c r="I129" s="238">
        <v>0</v>
      </c>
      <c r="J129" s="238">
        <v>389.67</v>
      </c>
      <c r="K129" s="222">
        <f t="shared" si="30"/>
        <v>6022841.3199999994</v>
      </c>
      <c r="L129" s="18">
        <v>0</v>
      </c>
      <c r="M129" s="18">
        <v>0</v>
      </c>
      <c r="N129" s="18">
        <v>0</v>
      </c>
      <c r="O129" s="18">
        <f>'[1]Прод. прилож (2)'!$C$46</f>
        <v>6022841.3199999994</v>
      </c>
      <c r="P129" s="18">
        <f t="shared" si="31"/>
        <v>11538.01019157088</v>
      </c>
      <c r="Q129" s="18">
        <v>9673</v>
      </c>
      <c r="R129" s="62" t="s">
        <v>94</v>
      </c>
      <c r="S129" s="17"/>
    </row>
    <row r="130" spans="1:19" ht="25.9" customHeight="1" x14ac:dyDescent="0.25">
      <c r="A130" s="172" t="s">
        <v>2280</v>
      </c>
      <c r="B130" s="166" t="s">
        <v>2540</v>
      </c>
      <c r="C130" s="136">
        <v>1963</v>
      </c>
      <c r="D130" s="136" t="s">
        <v>217</v>
      </c>
      <c r="E130" s="136" t="s">
        <v>20</v>
      </c>
      <c r="F130" s="174">
        <v>2</v>
      </c>
      <c r="G130" s="174">
        <v>2</v>
      </c>
      <c r="H130" s="18">
        <v>725</v>
      </c>
      <c r="I130" s="41">
        <v>0</v>
      </c>
      <c r="J130" s="41">
        <v>725</v>
      </c>
      <c r="K130" s="222">
        <f t="shared" si="30"/>
        <v>2066688</v>
      </c>
      <c r="L130" s="18">
        <v>0</v>
      </c>
      <c r="M130" s="18">
        <v>0</v>
      </c>
      <c r="N130" s="18">
        <v>0</v>
      </c>
      <c r="O130" s="18">
        <f>'[2]Прод. прилож (2)'!$C$1079</f>
        <v>2066688</v>
      </c>
      <c r="P130" s="18">
        <f t="shared" si="31"/>
        <v>2850.6041379310345</v>
      </c>
      <c r="Q130" s="18">
        <v>9673</v>
      </c>
      <c r="R130" s="62" t="s">
        <v>96</v>
      </c>
      <c r="S130" s="17"/>
    </row>
    <row r="131" spans="1:19" ht="25.9" customHeight="1" x14ac:dyDescent="0.25">
      <c r="A131" s="172" t="s">
        <v>2281</v>
      </c>
      <c r="B131" s="166" t="s">
        <v>150</v>
      </c>
      <c r="C131" s="136">
        <v>1966</v>
      </c>
      <c r="D131" s="136" t="s">
        <v>217</v>
      </c>
      <c r="E131" s="136" t="s">
        <v>20</v>
      </c>
      <c r="F131" s="28">
        <v>2</v>
      </c>
      <c r="G131" s="28">
        <v>3</v>
      </c>
      <c r="H131" s="48">
        <v>495.4</v>
      </c>
      <c r="I131" s="238">
        <v>0</v>
      </c>
      <c r="J131" s="238">
        <v>321.10000000000002</v>
      </c>
      <c r="K131" s="222">
        <f t="shared" si="30"/>
        <v>5790800</v>
      </c>
      <c r="L131" s="18">
        <v>0</v>
      </c>
      <c r="M131" s="18">
        <v>0</v>
      </c>
      <c r="N131" s="18">
        <v>0</v>
      </c>
      <c r="O131" s="18">
        <f>'[1]Прод. прилож (2)'!$C$486</f>
        <v>5790800</v>
      </c>
      <c r="P131" s="18">
        <f t="shared" si="31"/>
        <v>11689.140088817117</v>
      </c>
      <c r="Q131" s="18">
        <v>9673</v>
      </c>
      <c r="R131" s="62" t="s">
        <v>95</v>
      </c>
      <c r="S131" s="17"/>
    </row>
    <row r="132" spans="1:19" ht="25.9" customHeight="1" x14ac:dyDescent="0.25">
      <c r="A132" s="172" t="s">
        <v>2282</v>
      </c>
      <c r="B132" s="166" t="s">
        <v>151</v>
      </c>
      <c r="C132" s="136">
        <v>1963</v>
      </c>
      <c r="D132" s="136" t="s">
        <v>217</v>
      </c>
      <c r="E132" s="136" t="s">
        <v>20</v>
      </c>
      <c r="F132" s="28">
        <v>2</v>
      </c>
      <c r="G132" s="28">
        <v>2</v>
      </c>
      <c r="H132" s="41">
        <v>357.9</v>
      </c>
      <c r="I132" s="238">
        <v>0</v>
      </c>
      <c r="J132" s="238">
        <v>242.4</v>
      </c>
      <c r="K132" s="222">
        <f t="shared" si="30"/>
        <v>4221425</v>
      </c>
      <c r="L132" s="18">
        <v>0</v>
      </c>
      <c r="M132" s="18">
        <v>0</v>
      </c>
      <c r="N132" s="18">
        <v>0</v>
      </c>
      <c r="O132" s="18">
        <f>'[1]Прод. прилож (2)'!$C$487</f>
        <v>4221425</v>
      </c>
      <c r="P132" s="18">
        <f t="shared" si="31"/>
        <v>11794.984632578933</v>
      </c>
      <c r="Q132" s="18">
        <v>9673</v>
      </c>
      <c r="R132" s="62" t="s">
        <v>95</v>
      </c>
      <c r="S132" s="17"/>
    </row>
    <row r="133" spans="1:19" ht="25.9" customHeight="1" x14ac:dyDescent="0.25">
      <c r="A133" s="172" t="s">
        <v>2283</v>
      </c>
      <c r="B133" s="166" t="s">
        <v>152</v>
      </c>
      <c r="C133" s="136">
        <v>1963</v>
      </c>
      <c r="D133" s="136" t="s">
        <v>217</v>
      </c>
      <c r="E133" s="136" t="s">
        <v>20</v>
      </c>
      <c r="F133" s="28">
        <v>2</v>
      </c>
      <c r="G133" s="28">
        <v>2</v>
      </c>
      <c r="H133" s="41">
        <v>359.3</v>
      </c>
      <c r="I133" s="238">
        <v>0</v>
      </c>
      <c r="J133" s="238">
        <v>246.7</v>
      </c>
      <c r="K133" s="222">
        <f t="shared" si="30"/>
        <v>4242350</v>
      </c>
      <c r="L133" s="18">
        <v>0</v>
      </c>
      <c r="M133" s="18">
        <v>0</v>
      </c>
      <c r="N133" s="18">
        <v>0</v>
      </c>
      <c r="O133" s="18">
        <f>'[1]Прод. прилож (2)'!$C$488</f>
        <v>4242350</v>
      </c>
      <c r="P133" s="18">
        <f t="shared" si="31"/>
        <v>11807.264124686892</v>
      </c>
      <c r="Q133" s="18">
        <v>9673</v>
      </c>
      <c r="R133" s="62" t="s">
        <v>95</v>
      </c>
      <c r="S133" s="17"/>
    </row>
    <row r="134" spans="1:19" ht="25.15" customHeight="1" x14ac:dyDescent="0.25">
      <c r="A134" s="320" t="s">
        <v>2126</v>
      </c>
      <c r="B134" s="320"/>
      <c r="C134" s="320"/>
      <c r="D134" s="320"/>
      <c r="E134" s="320"/>
      <c r="F134" s="320"/>
      <c r="G134" s="320"/>
      <c r="H134" s="320"/>
      <c r="I134" s="320"/>
      <c r="J134" s="320"/>
      <c r="K134" s="320"/>
      <c r="L134" s="320"/>
      <c r="M134" s="320"/>
      <c r="N134" s="320"/>
      <c r="O134" s="320"/>
      <c r="P134" s="320"/>
      <c r="Q134" s="320"/>
      <c r="R134" s="320"/>
    </row>
    <row r="135" spans="1:19" ht="34.9" customHeight="1" x14ac:dyDescent="0.25">
      <c r="A135" s="321" t="s">
        <v>69</v>
      </c>
      <c r="B135" s="321"/>
      <c r="C135" s="147" t="s">
        <v>21</v>
      </c>
      <c r="D135" s="147" t="s">
        <v>21</v>
      </c>
      <c r="E135" s="147" t="s">
        <v>21</v>
      </c>
      <c r="F135" s="80" t="s">
        <v>21</v>
      </c>
      <c r="G135" s="80" t="s">
        <v>21</v>
      </c>
      <c r="H135" s="81">
        <f t="shared" ref="H135:O135" si="32">SUM(H136:H138)</f>
        <v>1063.7</v>
      </c>
      <c r="I135" s="81">
        <f t="shared" si="32"/>
        <v>0</v>
      </c>
      <c r="J135" s="81">
        <f t="shared" si="32"/>
        <v>1063.7</v>
      </c>
      <c r="K135" s="81">
        <f t="shared" si="32"/>
        <v>13435253.800000001</v>
      </c>
      <c r="L135" s="81">
        <f t="shared" si="32"/>
        <v>0</v>
      </c>
      <c r="M135" s="81">
        <f t="shared" si="32"/>
        <v>0</v>
      </c>
      <c r="N135" s="81">
        <f t="shared" si="32"/>
        <v>0</v>
      </c>
      <c r="O135" s="81">
        <f t="shared" si="32"/>
        <v>13435253.800000001</v>
      </c>
      <c r="P135" s="31">
        <f>K135/H135</f>
        <v>12630.679514900818</v>
      </c>
      <c r="Q135" s="82" t="s">
        <v>21</v>
      </c>
      <c r="R135" s="83" t="s">
        <v>21</v>
      </c>
      <c r="S135" s="17"/>
    </row>
    <row r="136" spans="1:19" ht="25.15" customHeight="1" x14ac:dyDescent="0.25">
      <c r="A136" s="172" t="s">
        <v>2284</v>
      </c>
      <c r="B136" s="166" t="s">
        <v>745</v>
      </c>
      <c r="C136" s="136">
        <v>1963</v>
      </c>
      <c r="D136" s="136" t="s">
        <v>217</v>
      </c>
      <c r="E136" s="136" t="s">
        <v>20</v>
      </c>
      <c r="F136" s="174">
        <v>2</v>
      </c>
      <c r="G136" s="174">
        <v>2</v>
      </c>
      <c r="H136" s="18">
        <v>242</v>
      </c>
      <c r="I136" s="41">
        <v>0</v>
      </c>
      <c r="J136" s="41">
        <v>242</v>
      </c>
      <c r="K136" s="222">
        <f>SUM(L136:O136)</f>
        <v>7811429.8000000007</v>
      </c>
      <c r="L136" s="18">
        <v>0</v>
      </c>
      <c r="M136" s="18">
        <v>0</v>
      </c>
      <c r="N136" s="18">
        <v>0</v>
      </c>
      <c r="O136" s="18">
        <f>'[3]Прод. прилож'!$C$1053</f>
        <v>7811429.8000000007</v>
      </c>
      <c r="P136" s="18">
        <f>O136/H136</f>
        <v>32278.635537190086</v>
      </c>
      <c r="Q136" s="18">
        <v>9673</v>
      </c>
      <c r="R136" s="62" t="s">
        <v>96</v>
      </c>
      <c r="S136" s="17"/>
    </row>
    <row r="137" spans="1:19" ht="25.15" customHeight="1" x14ac:dyDescent="0.25">
      <c r="A137" s="172" t="s">
        <v>2285</v>
      </c>
      <c r="B137" s="166" t="s">
        <v>746</v>
      </c>
      <c r="C137" s="136">
        <v>1962</v>
      </c>
      <c r="D137" s="136" t="s">
        <v>217</v>
      </c>
      <c r="E137" s="136" t="s">
        <v>20</v>
      </c>
      <c r="F137" s="174">
        <v>2</v>
      </c>
      <c r="G137" s="174">
        <v>2</v>
      </c>
      <c r="H137" s="18">
        <v>244</v>
      </c>
      <c r="I137" s="41">
        <v>0</v>
      </c>
      <c r="J137" s="41">
        <v>244</v>
      </c>
      <c r="K137" s="222">
        <f>SUM(L137:O137)</f>
        <v>2887368</v>
      </c>
      <c r="L137" s="18">
        <v>0</v>
      </c>
      <c r="M137" s="18">
        <v>0</v>
      </c>
      <c r="N137" s="18">
        <v>0</v>
      </c>
      <c r="O137" s="18">
        <f>'[3]Прод. прилож'!$C$1054</f>
        <v>2887368</v>
      </c>
      <c r="P137" s="18">
        <f>O137/H137</f>
        <v>11833.475409836066</v>
      </c>
      <c r="Q137" s="18">
        <v>9673</v>
      </c>
      <c r="R137" s="62" t="s">
        <v>96</v>
      </c>
      <c r="S137" s="17"/>
    </row>
    <row r="138" spans="1:19" ht="25.15" customHeight="1" x14ac:dyDescent="0.25">
      <c r="A138" s="172" t="s">
        <v>2286</v>
      </c>
      <c r="B138" s="166" t="s">
        <v>747</v>
      </c>
      <c r="C138" s="136">
        <v>1965</v>
      </c>
      <c r="D138" s="136" t="s">
        <v>217</v>
      </c>
      <c r="E138" s="136" t="s">
        <v>20</v>
      </c>
      <c r="F138" s="174">
        <v>2</v>
      </c>
      <c r="G138" s="174">
        <v>2</v>
      </c>
      <c r="H138" s="18">
        <v>577.70000000000005</v>
      </c>
      <c r="I138" s="41">
        <v>0</v>
      </c>
      <c r="J138" s="41">
        <v>577.70000000000005</v>
      </c>
      <c r="K138" s="222">
        <f>SUM(L138:O138)</f>
        <v>2736456</v>
      </c>
      <c r="L138" s="18">
        <f>-N138</f>
        <v>0</v>
      </c>
      <c r="M138" s="18">
        <v>0</v>
      </c>
      <c r="N138" s="18">
        <v>0</v>
      </c>
      <c r="O138" s="18">
        <f>'[3]Прод. прилож'!$C$1055</f>
        <v>2736456</v>
      </c>
      <c r="P138" s="18">
        <f>O138/H138</f>
        <v>4736.8114938549415</v>
      </c>
      <c r="Q138" s="18">
        <v>9673</v>
      </c>
      <c r="R138" s="62" t="s">
        <v>96</v>
      </c>
      <c r="S138" s="17"/>
    </row>
    <row r="139" spans="1:19" ht="25.15" customHeight="1" x14ac:dyDescent="0.25">
      <c r="A139" s="320" t="s">
        <v>2127</v>
      </c>
      <c r="B139" s="320"/>
      <c r="C139" s="320"/>
      <c r="D139" s="320"/>
      <c r="E139" s="320"/>
      <c r="F139" s="320"/>
      <c r="G139" s="320"/>
      <c r="H139" s="320"/>
      <c r="I139" s="320"/>
      <c r="J139" s="320"/>
      <c r="K139" s="320"/>
      <c r="L139" s="320"/>
      <c r="M139" s="320"/>
      <c r="N139" s="320"/>
      <c r="O139" s="320"/>
      <c r="P139" s="320"/>
      <c r="Q139" s="320"/>
      <c r="R139" s="320"/>
    </row>
    <row r="140" spans="1:19" ht="34.9" customHeight="1" x14ac:dyDescent="0.25">
      <c r="A140" s="321" t="s">
        <v>70</v>
      </c>
      <c r="B140" s="321"/>
      <c r="C140" s="147" t="s">
        <v>21</v>
      </c>
      <c r="D140" s="147" t="s">
        <v>21</v>
      </c>
      <c r="E140" s="147" t="s">
        <v>21</v>
      </c>
      <c r="F140" s="80" t="s">
        <v>21</v>
      </c>
      <c r="G140" s="80" t="s">
        <v>21</v>
      </c>
      <c r="H140" s="81">
        <f>SUM(H141:H151)</f>
        <v>5347.9</v>
      </c>
      <c r="I140" s="81">
        <f>SUM(I141:I151)</f>
        <v>82.75</v>
      </c>
      <c r="J140" s="81">
        <f>SUM(J141:J151)</f>
        <v>3173.06</v>
      </c>
      <c r="K140" s="81">
        <f>SUM(L140:O140)</f>
        <v>53566433.439999998</v>
      </c>
      <c r="L140" s="81">
        <f>SUM(L141:L151)</f>
        <v>0</v>
      </c>
      <c r="M140" s="81">
        <f>SUM(M141:M151)</f>
        <v>252574.9</v>
      </c>
      <c r="N140" s="81">
        <f>SUM(N141:N151)</f>
        <v>0</v>
      </c>
      <c r="O140" s="81">
        <f>SUM(O141:O151)</f>
        <v>53313858.539999999</v>
      </c>
      <c r="P140" s="31">
        <f>K140/H140</f>
        <v>10016.349116475627</v>
      </c>
      <c r="Q140" s="82" t="s">
        <v>21</v>
      </c>
      <c r="R140" s="83" t="s">
        <v>21</v>
      </c>
    </row>
    <row r="141" spans="1:19" ht="25.9" customHeight="1" x14ac:dyDescent="0.25">
      <c r="A141" s="172" t="s">
        <v>2287</v>
      </c>
      <c r="B141" s="166" t="s">
        <v>158</v>
      </c>
      <c r="C141" s="136">
        <v>1963</v>
      </c>
      <c r="D141" s="136" t="s">
        <v>217</v>
      </c>
      <c r="E141" s="136" t="s">
        <v>20</v>
      </c>
      <c r="F141" s="28">
        <v>2</v>
      </c>
      <c r="G141" s="28">
        <v>2</v>
      </c>
      <c r="H141" s="41">
        <v>397.09</v>
      </c>
      <c r="I141" s="238">
        <v>0</v>
      </c>
      <c r="J141" s="238">
        <v>233.76</v>
      </c>
      <c r="K141" s="40">
        <f>SUM(L141:O141)</f>
        <v>3441000</v>
      </c>
      <c r="L141" s="41">
        <v>0</v>
      </c>
      <c r="M141" s="41">
        <v>0</v>
      </c>
      <c r="N141" s="41">
        <v>0</v>
      </c>
      <c r="O141" s="41">
        <f>'[1]Прод. прилож (2)'!$C$490</f>
        <v>3441000</v>
      </c>
      <c r="P141" s="41">
        <f t="shared" ref="P141:P151" si="33">K141/H141</f>
        <v>8665.5418167166135</v>
      </c>
      <c r="Q141" s="41">
        <v>9673</v>
      </c>
      <c r="R141" s="62" t="s">
        <v>95</v>
      </c>
    </row>
    <row r="142" spans="1:19" ht="25.9" customHeight="1" x14ac:dyDescent="0.25">
      <c r="A142" s="172" t="s">
        <v>2288</v>
      </c>
      <c r="B142" s="166" t="s">
        <v>159</v>
      </c>
      <c r="C142" s="136">
        <v>1962</v>
      </c>
      <c r="D142" s="136" t="s">
        <v>217</v>
      </c>
      <c r="E142" s="136" t="s">
        <v>20</v>
      </c>
      <c r="F142" s="174">
        <v>2</v>
      </c>
      <c r="G142" s="174">
        <v>2</v>
      </c>
      <c r="H142" s="41">
        <v>424.64</v>
      </c>
      <c r="I142" s="41">
        <v>0</v>
      </c>
      <c r="J142" s="41">
        <v>244.77</v>
      </c>
      <c r="K142" s="40">
        <f t="shared" ref="K142:K151" si="34">SUM(L142:O142)</f>
        <v>11393752.68</v>
      </c>
      <c r="L142" s="41">
        <v>0</v>
      </c>
      <c r="M142" s="41">
        <v>0</v>
      </c>
      <c r="N142" s="41">
        <v>0</v>
      </c>
      <c r="O142" s="41">
        <f>'[3]Прод. прилож'!$C$1057</f>
        <v>11393752.68</v>
      </c>
      <c r="P142" s="41">
        <f t="shared" si="33"/>
        <v>26831.557743029389</v>
      </c>
      <c r="Q142" s="41">
        <v>9673</v>
      </c>
      <c r="R142" s="62" t="s">
        <v>96</v>
      </c>
    </row>
    <row r="143" spans="1:19" ht="25.9" customHeight="1" x14ac:dyDescent="0.25">
      <c r="A143" s="172" t="s">
        <v>2289</v>
      </c>
      <c r="B143" s="166" t="s">
        <v>160</v>
      </c>
      <c r="C143" s="136">
        <v>1962</v>
      </c>
      <c r="D143" s="136" t="s">
        <v>217</v>
      </c>
      <c r="E143" s="136" t="s">
        <v>20</v>
      </c>
      <c r="F143" s="174">
        <v>2</v>
      </c>
      <c r="G143" s="174">
        <v>2</v>
      </c>
      <c r="H143" s="41">
        <v>422.58</v>
      </c>
      <c r="I143" s="41">
        <v>0</v>
      </c>
      <c r="J143" s="41">
        <v>242.69</v>
      </c>
      <c r="K143" s="40">
        <f t="shared" si="34"/>
        <v>5588833.7599999998</v>
      </c>
      <c r="L143" s="41">
        <v>0</v>
      </c>
      <c r="M143" s="41">
        <v>0</v>
      </c>
      <c r="N143" s="41">
        <v>0</v>
      </c>
      <c r="O143" s="41">
        <f>'[3]Прод. прилож'!$C$1058</f>
        <v>5588833.7599999998</v>
      </c>
      <c r="P143" s="41">
        <f t="shared" si="33"/>
        <v>13225.504661839179</v>
      </c>
      <c r="Q143" s="41">
        <v>9673</v>
      </c>
      <c r="R143" s="62" t="s">
        <v>96</v>
      </c>
    </row>
    <row r="144" spans="1:19" ht="25.9" customHeight="1" x14ac:dyDescent="0.25">
      <c r="A144" s="172" t="s">
        <v>2290</v>
      </c>
      <c r="B144" s="145" t="s">
        <v>1986</v>
      </c>
      <c r="C144" s="139">
        <v>1964</v>
      </c>
      <c r="D144" s="139" t="s">
        <v>217</v>
      </c>
      <c r="E144" s="139" t="s">
        <v>20</v>
      </c>
      <c r="F144" s="154">
        <v>2</v>
      </c>
      <c r="G144" s="154">
        <v>1</v>
      </c>
      <c r="H144" s="168">
        <v>531.59</v>
      </c>
      <c r="I144" s="239">
        <v>82.75</v>
      </c>
      <c r="J144" s="239">
        <v>448.84</v>
      </c>
      <c r="K144" s="40">
        <f>SUM(L144:O144)</f>
        <v>3887398.36</v>
      </c>
      <c r="L144" s="41">
        <v>0</v>
      </c>
      <c r="M144" s="41">
        <v>0</v>
      </c>
      <c r="N144" s="41">
        <v>0</v>
      </c>
      <c r="O144" s="41">
        <f>'[1]Прод. прилож (2)'!$C$491</f>
        <v>3887398.36</v>
      </c>
      <c r="P144" s="41">
        <f t="shared" si="33"/>
        <v>7312.7755601121162</v>
      </c>
      <c r="Q144" s="41">
        <v>9673</v>
      </c>
      <c r="R144" s="62" t="s">
        <v>95</v>
      </c>
    </row>
    <row r="145" spans="1:21" ht="25.9" customHeight="1" x14ac:dyDescent="0.25">
      <c r="A145" s="172" t="s">
        <v>2291</v>
      </c>
      <c r="B145" s="166" t="s">
        <v>161</v>
      </c>
      <c r="C145" s="136">
        <v>1989</v>
      </c>
      <c r="D145" s="136" t="s">
        <v>217</v>
      </c>
      <c r="E145" s="136" t="s">
        <v>20</v>
      </c>
      <c r="F145" s="174">
        <v>2</v>
      </c>
      <c r="G145" s="174">
        <v>1</v>
      </c>
      <c r="H145" s="41">
        <v>1146.7</v>
      </c>
      <c r="I145" s="41">
        <v>0</v>
      </c>
      <c r="J145" s="41">
        <v>631.4</v>
      </c>
      <c r="K145" s="40">
        <f t="shared" si="34"/>
        <v>3710000</v>
      </c>
      <c r="L145" s="41">
        <v>0</v>
      </c>
      <c r="M145" s="41">
        <v>0</v>
      </c>
      <c r="N145" s="41">
        <v>0</v>
      </c>
      <c r="O145" s="41">
        <f>'[3]Прод. прилож'!$C$62</f>
        <v>3710000</v>
      </c>
      <c r="P145" s="41">
        <f t="shared" si="33"/>
        <v>3235.3710647946277</v>
      </c>
      <c r="Q145" s="41">
        <v>9673</v>
      </c>
      <c r="R145" s="62" t="s">
        <v>96</v>
      </c>
    </row>
    <row r="146" spans="1:21" ht="25.9" customHeight="1" x14ac:dyDescent="0.25">
      <c r="A146" s="172" t="s">
        <v>2292</v>
      </c>
      <c r="B146" s="166" t="s">
        <v>162</v>
      </c>
      <c r="C146" s="136">
        <v>1963</v>
      </c>
      <c r="D146" s="136" t="s">
        <v>217</v>
      </c>
      <c r="E146" s="136" t="s">
        <v>20</v>
      </c>
      <c r="F146" s="28">
        <v>2</v>
      </c>
      <c r="G146" s="28">
        <v>2</v>
      </c>
      <c r="H146" s="41">
        <v>400.6</v>
      </c>
      <c r="I146" s="238">
        <v>0</v>
      </c>
      <c r="J146" s="238">
        <v>244.2</v>
      </c>
      <c r="K146" s="40">
        <f t="shared" si="34"/>
        <v>3425500</v>
      </c>
      <c r="L146" s="41">
        <v>0</v>
      </c>
      <c r="M146" s="41">
        <v>0</v>
      </c>
      <c r="N146" s="41">
        <v>0</v>
      </c>
      <c r="O146" s="41">
        <f>'[1]Прод. прилож (2)'!$C$492</f>
        <v>3425500</v>
      </c>
      <c r="P146" s="41">
        <f t="shared" si="33"/>
        <v>8550.9236145781324</v>
      </c>
      <c r="Q146" s="41">
        <v>9673</v>
      </c>
      <c r="R146" s="62" t="s">
        <v>95</v>
      </c>
    </row>
    <row r="147" spans="1:21" ht="25.9" customHeight="1" x14ac:dyDescent="0.25">
      <c r="A147" s="172" t="s">
        <v>2293</v>
      </c>
      <c r="B147" s="166" t="s">
        <v>163</v>
      </c>
      <c r="C147" s="136">
        <v>1963</v>
      </c>
      <c r="D147" s="136" t="s">
        <v>217</v>
      </c>
      <c r="E147" s="136" t="s">
        <v>20</v>
      </c>
      <c r="F147" s="174">
        <v>2</v>
      </c>
      <c r="G147" s="174">
        <v>1</v>
      </c>
      <c r="H147" s="41">
        <v>305.7</v>
      </c>
      <c r="I147" s="41">
        <v>0</v>
      </c>
      <c r="J147" s="41">
        <v>218.2</v>
      </c>
      <c r="K147" s="40">
        <f t="shared" si="34"/>
        <v>5554918.9199999999</v>
      </c>
      <c r="L147" s="41">
        <v>0</v>
      </c>
      <c r="M147" s="41">
        <v>0</v>
      </c>
      <c r="N147" s="41">
        <v>0</v>
      </c>
      <c r="O147" s="41">
        <f>'[3]Прод. прилож'!$C$1059</f>
        <v>5554918.9199999999</v>
      </c>
      <c r="P147" s="41">
        <f t="shared" si="33"/>
        <v>18171.144651619234</v>
      </c>
      <c r="Q147" s="41">
        <v>9673</v>
      </c>
      <c r="R147" s="62" t="s">
        <v>96</v>
      </c>
    </row>
    <row r="148" spans="1:21" ht="25.9" customHeight="1" x14ac:dyDescent="0.25">
      <c r="A148" s="172" t="s">
        <v>2294</v>
      </c>
      <c r="B148" s="166" t="s">
        <v>164</v>
      </c>
      <c r="C148" s="136">
        <v>1966</v>
      </c>
      <c r="D148" s="136" t="s">
        <v>217</v>
      </c>
      <c r="E148" s="136" t="s">
        <v>20</v>
      </c>
      <c r="F148" s="28">
        <v>2</v>
      </c>
      <c r="G148" s="28">
        <v>2</v>
      </c>
      <c r="H148" s="41">
        <v>731</v>
      </c>
      <c r="I148" s="238">
        <v>0</v>
      </c>
      <c r="J148" s="238">
        <v>423.2</v>
      </c>
      <c r="K148" s="40">
        <f t="shared" si="34"/>
        <v>8075952.04</v>
      </c>
      <c r="L148" s="41">
        <v>0</v>
      </c>
      <c r="M148" s="41">
        <v>0</v>
      </c>
      <c r="N148" s="41">
        <v>0</v>
      </c>
      <c r="O148" s="41">
        <f>'[3]Прод. прилож'!$C$63</f>
        <v>8075952.04</v>
      </c>
      <c r="P148" s="41">
        <f t="shared" si="33"/>
        <v>11047.814008207934</v>
      </c>
      <c r="Q148" s="41">
        <v>9673</v>
      </c>
      <c r="R148" s="62" t="s">
        <v>94</v>
      </c>
    </row>
    <row r="149" spans="1:21" ht="25.9" customHeight="1" x14ac:dyDescent="0.25">
      <c r="A149" s="326" t="s">
        <v>2295</v>
      </c>
      <c r="B149" s="297" t="s">
        <v>165</v>
      </c>
      <c r="C149" s="285">
        <v>1962</v>
      </c>
      <c r="D149" s="285" t="s">
        <v>217</v>
      </c>
      <c r="E149" s="285" t="s">
        <v>20</v>
      </c>
      <c r="F149" s="287">
        <v>2</v>
      </c>
      <c r="G149" s="287">
        <v>2</v>
      </c>
      <c r="H149" s="293">
        <v>494</v>
      </c>
      <c r="I149" s="291">
        <v>0</v>
      </c>
      <c r="J149" s="291">
        <v>243.8</v>
      </c>
      <c r="K149" s="40">
        <f t="shared" si="34"/>
        <v>252574.9</v>
      </c>
      <c r="L149" s="41">
        <v>0</v>
      </c>
      <c r="M149" s="41">
        <v>252574.9</v>
      </c>
      <c r="N149" s="41">
        <v>0</v>
      </c>
      <c r="O149" s="41">
        <v>0</v>
      </c>
      <c r="P149" s="41">
        <f t="shared" si="33"/>
        <v>511.28522267206478</v>
      </c>
      <c r="Q149" s="41">
        <v>9673</v>
      </c>
      <c r="R149" s="62" t="s">
        <v>94</v>
      </c>
    </row>
    <row r="150" spans="1:21" ht="25.9" customHeight="1" x14ac:dyDescent="0.25">
      <c r="A150" s="327"/>
      <c r="B150" s="298"/>
      <c r="C150" s="286"/>
      <c r="D150" s="286"/>
      <c r="E150" s="286"/>
      <c r="F150" s="288"/>
      <c r="G150" s="288"/>
      <c r="H150" s="294"/>
      <c r="I150" s="292"/>
      <c r="J150" s="292"/>
      <c r="K150" s="40">
        <f>SUM(L150:O150)</f>
        <v>3076750</v>
      </c>
      <c r="L150" s="41">
        <v>0</v>
      </c>
      <c r="M150" s="41">
        <v>0</v>
      </c>
      <c r="N150" s="41">
        <v>0</v>
      </c>
      <c r="O150" s="41">
        <f>'[1]Прод. прилож (2)'!$C$493</f>
        <v>3076750</v>
      </c>
      <c r="P150" s="41">
        <f>K150/H149</f>
        <v>6228.2388663967613</v>
      </c>
      <c r="Q150" s="41">
        <v>9673</v>
      </c>
      <c r="R150" s="62" t="s">
        <v>95</v>
      </c>
    </row>
    <row r="151" spans="1:21" ht="25.9" customHeight="1" x14ac:dyDescent="0.25">
      <c r="A151" s="134" t="s">
        <v>2296</v>
      </c>
      <c r="B151" s="166" t="s">
        <v>166</v>
      </c>
      <c r="C151" s="136">
        <v>1962</v>
      </c>
      <c r="D151" s="136" t="s">
        <v>217</v>
      </c>
      <c r="E151" s="136" t="s">
        <v>20</v>
      </c>
      <c r="F151" s="28">
        <v>2</v>
      </c>
      <c r="G151" s="28">
        <v>2</v>
      </c>
      <c r="H151" s="41">
        <v>494</v>
      </c>
      <c r="I151" s="238">
        <v>0</v>
      </c>
      <c r="J151" s="238">
        <v>242.2</v>
      </c>
      <c r="K151" s="40">
        <f t="shared" si="34"/>
        <v>5159752.78</v>
      </c>
      <c r="L151" s="41">
        <v>0</v>
      </c>
      <c r="M151" s="41">
        <v>0</v>
      </c>
      <c r="N151" s="41">
        <v>0</v>
      </c>
      <c r="O151" s="41">
        <f>'[1]Прод. прилож (2)'!$C$50</f>
        <v>5159752.78</v>
      </c>
      <c r="P151" s="41">
        <f t="shared" si="33"/>
        <v>10444.843684210527</v>
      </c>
      <c r="Q151" s="41">
        <v>9673</v>
      </c>
      <c r="R151" s="62" t="s">
        <v>94</v>
      </c>
    </row>
    <row r="152" spans="1:21" ht="40.15" customHeight="1" x14ac:dyDescent="0.25">
      <c r="A152" s="320" t="s">
        <v>2128</v>
      </c>
      <c r="B152" s="320"/>
      <c r="C152" s="320"/>
      <c r="D152" s="320"/>
      <c r="E152" s="320"/>
      <c r="F152" s="320"/>
      <c r="G152" s="320"/>
      <c r="H152" s="320"/>
      <c r="I152" s="320"/>
      <c r="J152" s="320"/>
      <c r="K152" s="320"/>
      <c r="L152" s="320"/>
      <c r="M152" s="320"/>
      <c r="N152" s="320"/>
      <c r="O152" s="320"/>
      <c r="P152" s="320"/>
      <c r="Q152" s="320"/>
      <c r="R152" s="320"/>
    </row>
    <row r="153" spans="1:21" ht="40.15" customHeight="1" x14ac:dyDescent="0.25">
      <c r="A153" s="321" t="s">
        <v>1014</v>
      </c>
      <c r="B153" s="321"/>
      <c r="C153" s="147" t="s">
        <v>21</v>
      </c>
      <c r="D153" s="147" t="s">
        <v>21</v>
      </c>
      <c r="E153" s="147" t="s">
        <v>21</v>
      </c>
      <c r="F153" s="80" t="s">
        <v>21</v>
      </c>
      <c r="G153" s="80" t="s">
        <v>21</v>
      </c>
      <c r="H153" s="81">
        <f t="shared" ref="H153:O153" si="35">SUM(H154:H157)</f>
        <v>1549.6000000000001</v>
      </c>
      <c r="I153" s="81">
        <f t="shared" si="35"/>
        <v>0</v>
      </c>
      <c r="J153" s="81">
        <f t="shared" si="35"/>
        <v>1469.6000000000001</v>
      </c>
      <c r="K153" s="81">
        <f t="shared" si="35"/>
        <v>19381389.5</v>
      </c>
      <c r="L153" s="81">
        <f t="shared" si="35"/>
        <v>0</v>
      </c>
      <c r="M153" s="81">
        <f t="shared" si="35"/>
        <v>0</v>
      </c>
      <c r="N153" s="81">
        <f t="shared" si="35"/>
        <v>0</v>
      </c>
      <c r="O153" s="81">
        <f t="shared" si="35"/>
        <v>19381389.5</v>
      </c>
      <c r="P153" s="31">
        <f>K153/H153</f>
        <v>12507.34996128033</v>
      </c>
      <c r="Q153" s="82" t="s">
        <v>21</v>
      </c>
      <c r="R153" s="83" t="s">
        <v>21</v>
      </c>
    </row>
    <row r="154" spans="1:21" ht="25.9" customHeight="1" x14ac:dyDescent="0.25">
      <c r="A154" s="172" t="s">
        <v>2297</v>
      </c>
      <c r="B154" s="166" t="s">
        <v>167</v>
      </c>
      <c r="C154" s="136">
        <v>1965</v>
      </c>
      <c r="D154" s="136" t="s">
        <v>217</v>
      </c>
      <c r="E154" s="136" t="s">
        <v>20</v>
      </c>
      <c r="F154" s="174">
        <v>2</v>
      </c>
      <c r="G154" s="174">
        <v>2</v>
      </c>
      <c r="H154" s="41">
        <v>394.7</v>
      </c>
      <c r="I154" s="41">
        <v>0</v>
      </c>
      <c r="J154" s="41">
        <v>374.7</v>
      </c>
      <c r="K154" s="41">
        <f>SUM(L154:O154)</f>
        <v>9812842.8000000007</v>
      </c>
      <c r="L154" s="41">
        <v>0</v>
      </c>
      <c r="M154" s="41">
        <v>0</v>
      </c>
      <c r="N154" s="41">
        <v>0</v>
      </c>
      <c r="O154" s="41">
        <f>'[3]Прод. прилож'!$C$1061</f>
        <v>9812842.8000000007</v>
      </c>
      <c r="P154" s="41">
        <f>K154/H154</f>
        <v>24861.522168735752</v>
      </c>
      <c r="Q154" s="41">
        <v>9673</v>
      </c>
      <c r="R154" s="62" t="s">
        <v>96</v>
      </c>
    </row>
    <row r="155" spans="1:21" ht="25.9" customHeight="1" x14ac:dyDescent="0.25">
      <c r="A155" s="172" t="s">
        <v>2298</v>
      </c>
      <c r="B155" s="166" t="s">
        <v>168</v>
      </c>
      <c r="C155" s="136">
        <v>1964</v>
      </c>
      <c r="D155" s="136" t="s">
        <v>217</v>
      </c>
      <c r="E155" s="136" t="s">
        <v>20</v>
      </c>
      <c r="F155" s="28">
        <v>2</v>
      </c>
      <c r="G155" s="28">
        <v>2</v>
      </c>
      <c r="H155" s="41">
        <v>386.1</v>
      </c>
      <c r="I155" s="238">
        <v>0</v>
      </c>
      <c r="J155" s="238">
        <v>366.1</v>
      </c>
      <c r="K155" s="41">
        <f>SUM(L155:O155)</f>
        <v>2325000</v>
      </c>
      <c r="L155" s="41">
        <v>0</v>
      </c>
      <c r="M155" s="41">
        <v>0</v>
      </c>
      <c r="N155" s="41">
        <v>0</v>
      </c>
      <c r="O155" s="41">
        <f>'[1]Прод. прилож (2)'!$C$495</f>
        <v>2325000</v>
      </c>
      <c r="P155" s="41">
        <f>K155/H155</f>
        <v>6021.7560217560213</v>
      </c>
      <c r="Q155" s="41">
        <v>9673</v>
      </c>
      <c r="R155" s="62" t="s">
        <v>95</v>
      </c>
    </row>
    <row r="156" spans="1:21" ht="25.9" customHeight="1" x14ac:dyDescent="0.25">
      <c r="A156" s="172" t="s">
        <v>2299</v>
      </c>
      <c r="B156" s="166" t="s">
        <v>169</v>
      </c>
      <c r="C156" s="136">
        <v>1965</v>
      </c>
      <c r="D156" s="136" t="s">
        <v>217</v>
      </c>
      <c r="E156" s="136" t="s">
        <v>20</v>
      </c>
      <c r="F156" s="174">
        <v>2</v>
      </c>
      <c r="G156" s="174">
        <v>2</v>
      </c>
      <c r="H156" s="41">
        <v>380.1</v>
      </c>
      <c r="I156" s="41">
        <v>0</v>
      </c>
      <c r="J156" s="41">
        <v>360.1</v>
      </c>
      <c r="K156" s="41">
        <f>SUM(L156:O156)</f>
        <v>4918546.7</v>
      </c>
      <c r="L156" s="41">
        <v>0</v>
      </c>
      <c r="M156" s="41">
        <v>0</v>
      </c>
      <c r="N156" s="41">
        <v>0</v>
      </c>
      <c r="O156" s="41">
        <f>'[3]Прод. прилож'!$C$1062</f>
        <v>4918546.7</v>
      </c>
      <c r="P156" s="41">
        <f>K156/H156</f>
        <v>12940.138647724283</v>
      </c>
      <c r="Q156" s="41">
        <v>9673</v>
      </c>
      <c r="R156" s="62" t="s">
        <v>96</v>
      </c>
    </row>
    <row r="157" spans="1:21" ht="25.9" customHeight="1" x14ac:dyDescent="0.25">
      <c r="A157" s="172" t="s">
        <v>2300</v>
      </c>
      <c r="B157" s="166" t="s">
        <v>170</v>
      </c>
      <c r="C157" s="136">
        <v>1964</v>
      </c>
      <c r="D157" s="136" t="s">
        <v>217</v>
      </c>
      <c r="E157" s="136" t="s">
        <v>20</v>
      </c>
      <c r="F157" s="28">
        <v>2</v>
      </c>
      <c r="G157" s="28">
        <v>2</v>
      </c>
      <c r="H157" s="41">
        <v>388.7</v>
      </c>
      <c r="I157" s="238">
        <v>0</v>
      </c>
      <c r="J157" s="238">
        <v>368.7</v>
      </c>
      <c r="K157" s="41">
        <f>SUM(L157:O157)</f>
        <v>2325000</v>
      </c>
      <c r="L157" s="41">
        <v>0</v>
      </c>
      <c r="M157" s="41">
        <v>0</v>
      </c>
      <c r="N157" s="41">
        <v>0</v>
      </c>
      <c r="O157" s="41">
        <f>'[1]Прод. прилож (2)'!$C$496</f>
        <v>2325000</v>
      </c>
      <c r="P157" s="41">
        <f>K157/H157</f>
        <v>5981.4767172626707</v>
      </c>
      <c r="Q157" s="41">
        <v>9673</v>
      </c>
      <c r="R157" s="62" t="s">
        <v>95</v>
      </c>
    </row>
    <row r="158" spans="1:21" ht="40.15" customHeight="1" x14ac:dyDescent="0.25">
      <c r="A158" s="320" t="s">
        <v>2129</v>
      </c>
      <c r="B158" s="320"/>
      <c r="C158" s="320"/>
      <c r="D158" s="320"/>
      <c r="E158" s="320"/>
      <c r="F158" s="320"/>
      <c r="G158" s="320"/>
      <c r="H158" s="320"/>
      <c r="I158" s="320"/>
      <c r="J158" s="320"/>
      <c r="K158" s="320"/>
      <c r="L158" s="320"/>
      <c r="M158" s="320"/>
      <c r="N158" s="320"/>
      <c r="O158" s="320"/>
      <c r="P158" s="320"/>
      <c r="Q158" s="320"/>
      <c r="R158" s="320"/>
    </row>
    <row r="159" spans="1:21" ht="40.15" customHeight="1" x14ac:dyDescent="0.25">
      <c r="A159" s="321" t="s">
        <v>36</v>
      </c>
      <c r="B159" s="321"/>
      <c r="C159" s="147" t="s">
        <v>21</v>
      </c>
      <c r="D159" s="147" t="s">
        <v>21</v>
      </c>
      <c r="E159" s="147" t="s">
        <v>21</v>
      </c>
      <c r="F159" s="80" t="s">
        <v>21</v>
      </c>
      <c r="G159" s="80" t="s">
        <v>21</v>
      </c>
      <c r="H159" s="81">
        <f t="shared" ref="H159:O159" si="36">SUM(H160:H193)</f>
        <v>66848.800000000003</v>
      </c>
      <c r="I159" s="81">
        <f t="shared" si="36"/>
        <v>1764.29</v>
      </c>
      <c r="J159" s="81">
        <f t="shared" si="36"/>
        <v>57314.27</v>
      </c>
      <c r="K159" s="81">
        <f t="shared" si="36"/>
        <v>358817063.41000003</v>
      </c>
      <c r="L159" s="81">
        <f t="shared" si="36"/>
        <v>0</v>
      </c>
      <c r="M159" s="81">
        <f t="shared" si="36"/>
        <v>263316.08</v>
      </c>
      <c r="N159" s="81">
        <f t="shared" si="36"/>
        <v>0</v>
      </c>
      <c r="O159" s="81">
        <f t="shared" si="36"/>
        <v>358553747.32999998</v>
      </c>
      <c r="P159" s="31">
        <f t="shared" ref="P159:P165" si="37">K159/H159</f>
        <v>5367.5916906511411</v>
      </c>
      <c r="Q159" s="82" t="s">
        <v>21</v>
      </c>
      <c r="R159" s="83" t="s">
        <v>21</v>
      </c>
    </row>
    <row r="160" spans="1:21" ht="25.9" customHeight="1" x14ac:dyDescent="0.25">
      <c r="A160" s="172" t="s">
        <v>2301</v>
      </c>
      <c r="B160" s="166" t="s">
        <v>1971</v>
      </c>
      <c r="C160" s="174">
        <v>1981</v>
      </c>
      <c r="D160" s="174" t="s">
        <v>217</v>
      </c>
      <c r="E160" s="174" t="s">
        <v>20</v>
      </c>
      <c r="F160" s="175">
        <v>2</v>
      </c>
      <c r="G160" s="175">
        <v>1</v>
      </c>
      <c r="H160" s="40">
        <v>583.9</v>
      </c>
      <c r="I160" s="40">
        <v>0</v>
      </c>
      <c r="J160" s="48">
        <v>490.7</v>
      </c>
      <c r="K160" s="222">
        <f t="shared" ref="K160" si="38">SUM(L160:O160)</f>
        <v>116109637.38000001</v>
      </c>
      <c r="L160" s="42">
        <v>0</v>
      </c>
      <c r="M160" s="42">
        <v>0</v>
      </c>
      <c r="N160" s="42">
        <v>0</v>
      </c>
      <c r="O160" s="42">
        <f>'[3]Прод. прилож'!$C$1064</f>
        <v>116109637.38000001</v>
      </c>
      <c r="P160" s="44">
        <f t="shared" si="37"/>
        <v>198851.92221270769</v>
      </c>
      <c r="Q160" s="41">
        <v>9673</v>
      </c>
      <c r="R160" s="134" t="s">
        <v>96</v>
      </c>
      <c r="S160" s="2"/>
      <c r="T160" s="2"/>
      <c r="U160" s="2"/>
    </row>
    <row r="161" spans="1:39" ht="22.9" customHeight="1" x14ac:dyDescent="0.25">
      <c r="A161" s="172" t="s">
        <v>2302</v>
      </c>
      <c r="B161" s="135" t="s">
        <v>172</v>
      </c>
      <c r="C161" s="179">
        <v>1983</v>
      </c>
      <c r="D161" s="136" t="s">
        <v>217</v>
      </c>
      <c r="E161" s="136" t="s">
        <v>20</v>
      </c>
      <c r="F161" s="136">
        <v>3</v>
      </c>
      <c r="G161" s="136">
        <v>2</v>
      </c>
      <c r="H161" s="42">
        <v>2011.4</v>
      </c>
      <c r="I161" s="222">
        <v>0</v>
      </c>
      <c r="J161" s="48">
        <v>2011.4</v>
      </c>
      <c r="K161" s="222">
        <f t="shared" ref="K161:K193" si="39">SUM(L161:O161)</f>
        <v>2712500</v>
      </c>
      <c r="L161" s="42">
        <v>0</v>
      </c>
      <c r="M161" s="42">
        <v>0</v>
      </c>
      <c r="N161" s="42">
        <v>0</v>
      </c>
      <c r="O161" s="42">
        <f>'[3]Прод. прилож'!$C$1065</f>
        <v>2712500</v>
      </c>
      <c r="P161" s="44">
        <f t="shared" si="37"/>
        <v>1348.563189818037</v>
      </c>
      <c r="Q161" s="41">
        <v>9673</v>
      </c>
      <c r="R161" s="134" t="s">
        <v>96</v>
      </c>
      <c r="S161" s="24"/>
      <c r="T161" s="19"/>
      <c r="U161" s="1"/>
      <c r="V161" s="1"/>
      <c r="W161" s="1"/>
      <c r="X161" s="3"/>
      <c r="Y161" s="3"/>
      <c r="Z161" s="23"/>
      <c r="AA161" s="23"/>
      <c r="AB161" s="23"/>
      <c r="AC161" s="105"/>
      <c r="AD161" s="23"/>
      <c r="AE161" s="23"/>
      <c r="AF161" s="23"/>
      <c r="AG161" s="105"/>
      <c r="AH161" s="6"/>
      <c r="AI161" s="6"/>
      <c r="AJ161" s="24"/>
      <c r="AK161" s="14"/>
      <c r="AL161" s="14"/>
      <c r="AM161" s="14"/>
    </row>
    <row r="162" spans="1:39" ht="22.9" customHeight="1" x14ac:dyDescent="0.25">
      <c r="A162" s="172" t="s">
        <v>2303</v>
      </c>
      <c r="B162" s="135" t="s">
        <v>173</v>
      </c>
      <c r="C162" s="136">
        <v>1976</v>
      </c>
      <c r="D162" s="136" t="s">
        <v>217</v>
      </c>
      <c r="E162" s="136" t="s">
        <v>20</v>
      </c>
      <c r="F162" s="136">
        <v>2</v>
      </c>
      <c r="G162" s="136">
        <v>2</v>
      </c>
      <c r="H162" s="42">
        <v>1043.9000000000001</v>
      </c>
      <c r="I162" s="222">
        <v>0</v>
      </c>
      <c r="J162" s="48">
        <v>1043.9000000000001</v>
      </c>
      <c r="K162" s="222">
        <f t="shared" si="39"/>
        <v>15539506.400000002</v>
      </c>
      <c r="L162" s="42">
        <v>0</v>
      </c>
      <c r="M162" s="42">
        <v>0</v>
      </c>
      <c r="N162" s="42">
        <v>0</v>
      </c>
      <c r="O162" s="42">
        <f>'[3]Прод. прилож'!$C$1066</f>
        <v>15539506.400000002</v>
      </c>
      <c r="P162" s="44">
        <f t="shared" si="37"/>
        <v>14886.010537407799</v>
      </c>
      <c r="Q162" s="41">
        <v>9673</v>
      </c>
      <c r="R162" s="134" t="s">
        <v>96</v>
      </c>
      <c r="S162" s="77"/>
      <c r="T162" s="166"/>
      <c r="U162" s="174"/>
      <c r="V162" s="174"/>
      <c r="W162" s="174"/>
      <c r="X162" s="175"/>
      <c r="Y162" s="130"/>
      <c r="Z162" s="40"/>
      <c r="AA162" s="40"/>
      <c r="AB162" s="40"/>
      <c r="AC162" s="132"/>
      <c r="AD162" s="40"/>
      <c r="AE162" s="40"/>
      <c r="AF162" s="40"/>
      <c r="AG162" s="132"/>
      <c r="AH162" s="44"/>
      <c r="AI162" s="44"/>
      <c r="AJ162" s="62"/>
      <c r="AK162" s="14"/>
      <c r="AL162" s="14"/>
      <c r="AM162" s="14"/>
    </row>
    <row r="163" spans="1:39" s="206" customFormat="1" ht="22.9" customHeight="1" x14ac:dyDescent="0.25">
      <c r="A163" s="172" t="s">
        <v>2304</v>
      </c>
      <c r="B163" s="145" t="s">
        <v>2564</v>
      </c>
      <c r="C163" s="240">
        <v>1991</v>
      </c>
      <c r="D163" s="138" t="s">
        <v>217</v>
      </c>
      <c r="E163" s="138" t="s">
        <v>22</v>
      </c>
      <c r="F163" s="226">
        <v>9</v>
      </c>
      <c r="G163" s="226">
        <v>1</v>
      </c>
      <c r="H163" s="141">
        <v>6293.2</v>
      </c>
      <c r="I163" s="233">
        <v>0</v>
      </c>
      <c r="J163" s="48">
        <v>3994.22</v>
      </c>
      <c r="K163" s="222">
        <f>L163+M163+N163+O163</f>
        <v>3600000</v>
      </c>
      <c r="L163" s="42">
        <v>0</v>
      </c>
      <c r="M163" s="42">
        <v>0</v>
      </c>
      <c r="N163" s="42">
        <v>0</v>
      </c>
      <c r="O163" s="42">
        <f>'[1]Прод. прилож (2)'!$C$498</f>
        <v>3600000</v>
      </c>
      <c r="P163" s="44">
        <f t="shared" si="37"/>
        <v>572.04601792410858</v>
      </c>
      <c r="Q163" s="41">
        <v>9673</v>
      </c>
      <c r="R163" s="134" t="s">
        <v>95</v>
      </c>
      <c r="S163" s="77"/>
      <c r="T163" s="166"/>
      <c r="U163" s="174"/>
      <c r="V163" s="174"/>
      <c r="W163" s="174"/>
      <c r="X163" s="175"/>
      <c r="Y163" s="182"/>
      <c r="Z163" s="187"/>
      <c r="AA163" s="187"/>
      <c r="AB163" s="187"/>
      <c r="AC163" s="183"/>
      <c r="AD163" s="187"/>
      <c r="AE163" s="187"/>
      <c r="AF163" s="187"/>
      <c r="AG163" s="183"/>
      <c r="AH163" s="184"/>
      <c r="AI163" s="184"/>
      <c r="AJ163" s="185"/>
      <c r="AK163" s="205"/>
      <c r="AL163" s="205"/>
      <c r="AM163" s="205"/>
    </row>
    <row r="164" spans="1:39" s="206" customFormat="1" ht="22.9" customHeight="1" x14ac:dyDescent="0.25">
      <c r="A164" s="172" t="s">
        <v>2305</v>
      </c>
      <c r="B164" s="145" t="s">
        <v>2565</v>
      </c>
      <c r="C164" s="138">
        <v>1991</v>
      </c>
      <c r="D164" s="138" t="s">
        <v>217</v>
      </c>
      <c r="E164" s="138" t="s">
        <v>22</v>
      </c>
      <c r="F164" s="226">
        <v>9</v>
      </c>
      <c r="G164" s="226">
        <v>1</v>
      </c>
      <c r="H164" s="141">
        <v>6293.2</v>
      </c>
      <c r="I164" s="233">
        <v>0</v>
      </c>
      <c r="J164" s="48">
        <v>3994.22</v>
      </c>
      <c r="K164" s="222">
        <f>L164+M164+N164+O164</f>
        <v>3600000</v>
      </c>
      <c r="L164" s="42">
        <v>0</v>
      </c>
      <c r="M164" s="42">
        <v>0</v>
      </c>
      <c r="N164" s="42">
        <v>0</v>
      </c>
      <c r="O164" s="42">
        <f>'[1]Прод. прилож (2)'!$C$499</f>
        <v>3600000</v>
      </c>
      <c r="P164" s="44">
        <f t="shared" si="37"/>
        <v>572.04601792410858</v>
      </c>
      <c r="Q164" s="41">
        <v>9673</v>
      </c>
      <c r="R164" s="134" t="s">
        <v>95</v>
      </c>
      <c r="S164" s="77"/>
      <c r="T164" s="166"/>
      <c r="U164" s="174"/>
      <c r="V164" s="174"/>
      <c r="W164" s="174"/>
      <c r="X164" s="175"/>
      <c r="Y164" s="182"/>
      <c r="Z164" s="187"/>
      <c r="AA164" s="187"/>
      <c r="AB164" s="187"/>
      <c r="AC164" s="183"/>
      <c r="AD164" s="187"/>
      <c r="AE164" s="187"/>
      <c r="AF164" s="187"/>
      <c r="AG164" s="183"/>
      <c r="AH164" s="184"/>
      <c r="AI164" s="184"/>
      <c r="AJ164" s="185"/>
      <c r="AK164" s="205"/>
      <c r="AL164" s="205"/>
      <c r="AM164" s="205"/>
    </row>
    <row r="165" spans="1:39" s="94" customFormat="1" ht="34.9" customHeight="1" x14ac:dyDescent="0.25">
      <c r="A165" s="172" t="s">
        <v>2306</v>
      </c>
      <c r="B165" s="145" t="s">
        <v>1833</v>
      </c>
      <c r="C165" s="139">
        <v>1957</v>
      </c>
      <c r="D165" s="139">
        <v>2013</v>
      </c>
      <c r="E165" s="139" t="s">
        <v>20</v>
      </c>
      <c r="F165" s="154">
        <v>2</v>
      </c>
      <c r="G165" s="154">
        <v>2</v>
      </c>
      <c r="H165" s="168">
        <v>580.45000000000005</v>
      </c>
      <c r="I165" s="239">
        <v>73.67</v>
      </c>
      <c r="J165" s="48">
        <v>506.78</v>
      </c>
      <c r="K165" s="202">
        <f t="shared" si="39"/>
        <v>263316.08</v>
      </c>
      <c r="L165" s="178">
        <v>0</v>
      </c>
      <c r="M165" s="178">
        <v>263316.08</v>
      </c>
      <c r="N165" s="178">
        <v>0</v>
      </c>
      <c r="O165" s="171">
        <v>0</v>
      </c>
      <c r="P165" s="44">
        <f t="shared" si="37"/>
        <v>453.64127831854597</v>
      </c>
      <c r="Q165" s="44">
        <v>9673</v>
      </c>
      <c r="R165" s="62" t="s">
        <v>94</v>
      </c>
      <c r="S165" s="98"/>
      <c r="T165" s="95"/>
      <c r="U165" s="95"/>
      <c r="V165" s="96"/>
      <c r="W165" s="96"/>
      <c r="X165" s="96"/>
      <c r="Y165" s="96"/>
      <c r="Z165" s="96"/>
      <c r="AA165" s="96"/>
      <c r="AB165" s="96"/>
      <c r="AC165" s="96"/>
      <c r="AD165" s="96"/>
      <c r="AE165" s="96"/>
      <c r="AF165" s="96"/>
      <c r="AG165" s="96"/>
      <c r="AH165" s="96"/>
      <c r="AI165" s="96"/>
      <c r="AJ165" s="96"/>
    </row>
    <row r="166" spans="1:39" ht="22.9" customHeight="1" x14ac:dyDescent="0.25">
      <c r="A166" s="172" t="s">
        <v>2307</v>
      </c>
      <c r="B166" s="166" t="s">
        <v>174</v>
      </c>
      <c r="C166" s="136">
        <v>1967</v>
      </c>
      <c r="D166" s="136" t="s">
        <v>217</v>
      </c>
      <c r="E166" s="136" t="s">
        <v>20</v>
      </c>
      <c r="F166" s="27">
        <v>2</v>
      </c>
      <c r="G166" s="27">
        <v>4</v>
      </c>
      <c r="H166" s="42">
        <v>310</v>
      </c>
      <c r="I166" s="237">
        <v>0</v>
      </c>
      <c r="J166" s="48">
        <v>310</v>
      </c>
      <c r="K166" s="222">
        <f t="shared" si="39"/>
        <v>1162810</v>
      </c>
      <c r="L166" s="42">
        <v>0</v>
      </c>
      <c r="M166" s="42">
        <v>0</v>
      </c>
      <c r="N166" s="42">
        <v>0</v>
      </c>
      <c r="O166" s="42">
        <f>'[1]Прод. прилож (2)'!$C$500</f>
        <v>1162810</v>
      </c>
      <c r="P166" s="44">
        <f t="shared" ref="P166:P193" si="40">K166/H166</f>
        <v>3751</v>
      </c>
      <c r="Q166" s="41">
        <v>9673</v>
      </c>
      <c r="R166" s="134" t="s">
        <v>95</v>
      </c>
      <c r="S166" s="77"/>
      <c r="T166" s="166"/>
      <c r="U166" s="174"/>
      <c r="V166" s="174"/>
      <c r="W166" s="174"/>
      <c r="X166" s="175"/>
      <c r="Y166" s="130"/>
      <c r="Z166" s="40"/>
      <c r="AA166" s="40"/>
      <c r="AB166" s="40"/>
      <c r="AC166" s="132"/>
      <c r="AD166" s="40"/>
      <c r="AE166" s="40"/>
      <c r="AF166" s="40"/>
      <c r="AG166" s="132"/>
      <c r="AH166" s="44"/>
      <c r="AI166" s="44"/>
      <c r="AJ166" s="62"/>
      <c r="AK166" s="14"/>
      <c r="AL166" s="14"/>
      <c r="AM166" s="14"/>
    </row>
    <row r="167" spans="1:39" ht="22.9" customHeight="1" x14ac:dyDescent="0.25">
      <c r="A167" s="172" t="s">
        <v>2308</v>
      </c>
      <c r="B167" s="166" t="s">
        <v>175</v>
      </c>
      <c r="C167" s="136">
        <v>1970</v>
      </c>
      <c r="D167" s="136" t="s">
        <v>217</v>
      </c>
      <c r="E167" s="136" t="s">
        <v>22</v>
      </c>
      <c r="F167" s="136">
        <v>5</v>
      </c>
      <c r="G167" s="136">
        <v>4</v>
      </c>
      <c r="H167" s="42">
        <v>3437.5</v>
      </c>
      <c r="I167" s="222">
        <v>0</v>
      </c>
      <c r="J167" s="48">
        <v>3437.5</v>
      </c>
      <c r="K167" s="222">
        <f t="shared" si="39"/>
        <v>4611735.8000000007</v>
      </c>
      <c r="L167" s="42">
        <v>0</v>
      </c>
      <c r="M167" s="42">
        <v>0</v>
      </c>
      <c r="N167" s="42">
        <v>0</v>
      </c>
      <c r="O167" s="42">
        <f>'[3]Прод. прилож'!$C$1067</f>
        <v>4611735.8000000007</v>
      </c>
      <c r="P167" s="44">
        <f t="shared" si="40"/>
        <v>1341.5958690909092</v>
      </c>
      <c r="Q167" s="41">
        <v>9673</v>
      </c>
      <c r="R167" s="134" t="s">
        <v>96</v>
      </c>
      <c r="S167" s="77"/>
      <c r="T167" s="166"/>
      <c r="U167" s="174"/>
      <c r="V167" s="174"/>
      <c r="W167" s="174"/>
      <c r="X167" s="175"/>
      <c r="Y167" s="130"/>
      <c r="Z167" s="40"/>
      <c r="AA167" s="40"/>
      <c r="AB167" s="40"/>
      <c r="AC167" s="132"/>
      <c r="AD167" s="40"/>
      <c r="AE167" s="40"/>
      <c r="AF167" s="40"/>
      <c r="AG167" s="132"/>
      <c r="AH167" s="44"/>
      <c r="AI167" s="44"/>
      <c r="AJ167" s="62"/>
      <c r="AK167" s="14"/>
      <c r="AL167" s="14"/>
      <c r="AM167" s="14"/>
    </row>
    <row r="168" spans="1:39" ht="22.9" customHeight="1" x14ac:dyDescent="0.25">
      <c r="A168" s="172" t="s">
        <v>2309</v>
      </c>
      <c r="B168" s="166" t="s">
        <v>176</v>
      </c>
      <c r="C168" s="136">
        <v>1964</v>
      </c>
      <c r="D168" s="136" t="s">
        <v>217</v>
      </c>
      <c r="E168" s="136" t="s">
        <v>20</v>
      </c>
      <c r="F168" s="136">
        <v>4</v>
      </c>
      <c r="G168" s="136">
        <v>3</v>
      </c>
      <c r="H168" s="42">
        <v>2239.8000000000002</v>
      </c>
      <c r="I168" s="222">
        <v>0</v>
      </c>
      <c r="J168" s="48">
        <v>2239.8000000000002</v>
      </c>
      <c r="K168" s="222">
        <f t="shared" si="39"/>
        <v>26486250</v>
      </c>
      <c r="L168" s="42">
        <v>0</v>
      </c>
      <c r="M168" s="42">
        <v>0</v>
      </c>
      <c r="N168" s="42">
        <v>0</v>
      </c>
      <c r="O168" s="42">
        <f>'[3]Прод. прилож'!$C$1068</f>
        <v>26486250</v>
      </c>
      <c r="P168" s="44">
        <f t="shared" si="40"/>
        <v>11825.274578087328</v>
      </c>
      <c r="Q168" s="41">
        <v>9673</v>
      </c>
      <c r="R168" s="134" t="s">
        <v>96</v>
      </c>
      <c r="S168" s="77"/>
      <c r="T168" s="166"/>
      <c r="U168" s="174"/>
      <c r="V168" s="174"/>
      <c r="W168" s="174"/>
      <c r="X168" s="175"/>
      <c r="Y168" s="130"/>
      <c r="Z168" s="40"/>
      <c r="AA168" s="40"/>
      <c r="AB168" s="40"/>
      <c r="AC168" s="132"/>
      <c r="AD168" s="40"/>
      <c r="AE168" s="40"/>
      <c r="AF168" s="40"/>
      <c r="AG168" s="132"/>
      <c r="AH168" s="44"/>
      <c r="AI168" s="44"/>
      <c r="AJ168" s="62"/>
      <c r="AK168" s="14"/>
      <c r="AL168" s="14"/>
      <c r="AM168" s="14"/>
    </row>
    <row r="169" spans="1:39" ht="22.9" customHeight="1" x14ac:dyDescent="0.25">
      <c r="A169" s="172" t="s">
        <v>2310</v>
      </c>
      <c r="B169" s="166" t="s">
        <v>177</v>
      </c>
      <c r="C169" s="136">
        <v>1961</v>
      </c>
      <c r="D169" s="136" t="s">
        <v>217</v>
      </c>
      <c r="E169" s="136" t="s">
        <v>20</v>
      </c>
      <c r="F169" s="27">
        <v>2</v>
      </c>
      <c r="G169" s="27">
        <v>2</v>
      </c>
      <c r="H169" s="42">
        <v>788.6</v>
      </c>
      <c r="I169" s="237">
        <v>0</v>
      </c>
      <c r="J169" s="48">
        <v>572.20000000000005</v>
      </c>
      <c r="K169" s="222">
        <f t="shared" si="39"/>
        <v>3638788.0100000002</v>
      </c>
      <c r="L169" s="42">
        <v>0</v>
      </c>
      <c r="M169" s="42">
        <v>0</v>
      </c>
      <c r="N169" s="42">
        <v>0</v>
      </c>
      <c r="O169" s="42">
        <f>'[1]Прод. прилож (2)'!$C$53</f>
        <v>3638788.0100000002</v>
      </c>
      <c r="P169" s="44">
        <f t="shared" si="40"/>
        <v>4614.2379026122244</v>
      </c>
      <c r="Q169" s="41">
        <v>9673</v>
      </c>
      <c r="R169" s="134" t="s">
        <v>94</v>
      </c>
      <c r="S169" s="77"/>
      <c r="T169" s="166"/>
      <c r="U169" s="174"/>
      <c r="V169" s="174"/>
      <c r="W169" s="174"/>
      <c r="X169" s="175"/>
      <c r="Y169" s="130"/>
      <c r="Z169" s="40"/>
      <c r="AA169" s="40"/>
      <c r="AB169" s="40"/>
      <c r="AC169" s="132"/>
      <c r="AD169" s="40"/>
      <c r="AE169" s="40"/>
      <c r="AF169" s="40"/>
      <c r="AG169" s="132"/>
      <c r="AH169" s="44"/>
      <c r="AI169" s="44"/>
      <c r="AJ169" s="62"/>
      <c r="AK169" s="14"/>
      <c r="AL169" s="14"/>
      <c r="AM169" s="14"/>
    </row>
    <row r="170" spans="1:39" ht="22.9" customHeight="1" x14ac:dyDescent="0.25">
      <c r="A170" s="172" t="s">
        <v>2311</v>
      </c>
      <c r="B170" s="166" t="s">
        <v>178</v>
      </c>
      <c r="C170" s="136">
        <v>1961</v>
      </c>
      <c r="D170" s="136" t="s">
        <v>217</v>
      </c>
      <c r="E170" s="136" t="s">
        <v>20</v>
      </c>
      <c r="F170" s="27">
        <v>2</v>
      </c>
      <c r="G170" s="27">
        <v>2</v>
      </c>
      <c r="H170" s="42">
        <v>683</v>
      </c>
      <c r="I170" s="237">
        <v>0</v>
      </c>
      <c r="J170" s="48">
        <v>594.5</v>
      </c>
      <c r="K170" s="222">
        <f t="shared" si="39"/>
        <v>3415090.9899999998</v>
      </c>
      <c r="L170" s="42">
        <v>0</v>
      </c>
      <c r="M170" s="42">
        <v>0</v>
      </c>
      <c r="N170" s="42">
        <v>0</v>
      </c>
      <c r="O170" s="42">
        <f>'[1]Прод. прилож (2)'!$C$54</f>
        <v>3415090.9899999998</v>
      </c>
      <c r="P170" s="44">
        <f t="shared" si="40"/>
        <v>5000.1332210834553</v>
      </c>
      <c r="Q170" s="41">
        <v>9673</v>
      </c>
      <c r="R170" s="134" t="s">
        <v>94</v>
      </c>
      <c r="S170" s="77"/>
      <c r="T170" s="166"/>
      <c r="U170" s="174"/>
      <c r="V170" s="174"/>
      <c r="W170" s="174"/>
      <c r="X170" s="175"/>
      <c r="Y170" s="130"/>
      <c r="Z170" s="40"/>
      <c r="AA170" s="40"/>
      <c r="AB170" s="40"/>
      <c r="AC170" s="132"/>
      <c r="AD170" s="40"/>
      <c r="AE170" s="40"/>
      <c r="AF170" s="40"/>
      <c r="AG170" s="132"/>
      <c r="AH170" s="44"/>
      <c r="AI170" s="44"/>
      <c r="AJ170" s="62"/>
      <c r="AK170" s="14"/>
      <c r="AL170" s="14"/>
      <c r="AM170" s="14"/>
    </row>
    <row r="171" spans="1:39" ht="22.9" customHeight="1" x14ac:dyDescent="0.25">
      <c r="A171" s="172" t="s">
        <v>2312</v>
      </c>
      <c r="B171" s="166" t="s">
        <v>179</v>
      </c>
      <c r="C171" s="136">
        <v>1963</v>
      </c>
      <c r="D171" s="136" t="s">
        <v>217</v>
      </c>
      <c r="E171" s="136" t="s">
        <v>20</v>
      </c>
      <c r="F171" s="27">
        <v>2</v>
      </c>
      <c r="G171" s="27">
        <v>2</v>
      </c>
      <c r="H171" s="42">
        <v>691</v>
      </c>
      <c r="I171" s="237">
        <v>0</v>
      </c>
      <c r="J171" s="48">
        <v>558.70000000000005</v>
      </c>
      <c r="K171" s="222">
        <f t="shared" si="39"/>
        <v>3891885.6099999994</v>
      </c>
      <c r="L171" s="42">
        <v>0</v>
      </c>
      <c r="M171" s="42">
        <v>0</v>
      </c>
      <c r="N171" s="42">
        <v>0</v>
      </c>
      <c r="O171" s="42">
        <f>'[1]Прод. прилож (2)'!$C$55</f>
        <v>3891885.6099999994</v>
      </c>
      <c r="P171" s="44">
        <f t="shared" si="40"/>
        <v>5632.2512445730817</v>
      </c>
      <c r="Q171" s="41">
        <v>9673</v>
      </c>
      <c r="R171" s="134" t="s">
        <v>94</v>
      </c>
      <c r="S171" s="77"/>
      <c r="T171" s="166"/>
      <c r="U171" s="174"/>
      <c r="V171" s="174"/>
      <c r="W171" s="174"/>
      <c r="X171" s="175"/>
      <c r="Y171" s="130"/>
      <c r="Z171" s="40"/>
      <c r="AA171" s="40"/>
      <c r="AB171" s="40"/>
      <c r="AC171" s="132"/>
      <c r="AD171" s="40"/>
      <c r="AE171" s="40"/>
      <c r="AF171" s="40"/>
      <c r="AG171" s="132"/>
      <c r="AH171" s="44"/>
      <c r="AI171" s="44"/>
      <c r="AJ171" s="62"/>
      <c r="AK171" s="14"/>
      <c r="AL171" s="14"/>
      <c r="AM171" s="14"/>
    </row>
    <row r="172" spans="1:39" ht="22.9" customHeight="1" x14ac:dyDescent="0.25">
      <c r="A172" s="172" t="s">
        <v>2313</v>
      </c>
      <c r="B172" s="166" t="s">
        <v>180</v>
      </c>
      <c r="C172" s="136">
        <v>1962</v>
      </c>
      <c r="D172" s="136" t="s">
        <v>217</v>
      </c>
      <c r="E172" s="136" t="s">
        <v>20</v>
      </c>
      <c r="F172" s="27">
        <v>2</v>
      </c>
      <c r="G172" s="27">
        <v>1</v>
      </c>
      <c r="H172" s="42">
        <v>682</v>
      </c>
      <c r="I172" s="237">
        <v>0</v>
      </c>
      <c r="J172" s="48">
        <v>568.4</v>
      </c>
      <c r="K172" s="222">
        <f t="shared" si="39"/>
        <v>2452729.9899999998</v>
      </c>
      <c r="L172" s="42">
        <v>0</v>
      </c>
      <c r="M172" s="42">
        <v>0</v>
      </c>
      <c r="N172" s="42">
        <v>0</v>
      </c>
      <c r="O172" s="42">
        <f>'[1]Прод. прилож (2)'!$C$56</f>
        <v>2452729.9899999998</v>
      </c>
      <c r="P172" s="44">
        <f t="shared" si="40"/>
        <v>3596.3782844574775</v>
      </c>
      <c r="Q172" s="41">
        <v>9673</v>
      </c>
      <c r="R172" s="134" t="s">
        <v>94</v>
      </c>
      <c r="S172" s="77"/>
      <c r="T172" s="166"/>
      <c r="U172" s="174"/>
      <c r="V172" s="174"/>
      <c r="W172" s="174"/>
      <c r="X172" s="175"/>
      <c r="Y172" s="130"/>
      <c r="Z172" s="40"/>
      <c r="AA172" s="40"/>
      <c r="AB172" s="40"/>
      <c r="AC172" s="132"/>
      <c r="AD172" s="40"/>
      <c r="AE172" s="40"/>
      <c r="AF172" s="40"/>
      <c r="AG172" s="132"/>
      <c r="AH172" s="44"/>
      <c r="AI172" s="44"/>
      <c r="AJ172" s="62"/>
      <c r="AK172" s="14"/>
      <c r="AL172" s="14"/>
      <c r="AM172" s="14"/>
    </row>
    <row r="173" spans="1:39" ht="22.9" customHeight="1" x14ac:dyDescent="0.25">
      <c r="A173" s="172" t="s">
        <v>2314</v>
      </c>
      <c r="B173" s="166" t="s">
        <v>181</v>
      </c>
      <c r="C173" s="136">
        <v>1966</v>
      </c>
      <c r="D173" s="136" t="s">
        <v>217</v>
      </c>
      <c r="E173" s="136" t="s">
        <v>20</v>
      </c>
      <c r="F173" s="27">
        <v>4</v>
      </c>
      <c r="G173" s="27">
        <v>2</v>
      </c>
      <c r="H173" s="42">
        <v>2040.2</v>
      </c>
      <c r="I173" s="237">
        <v>0</v>
      </c>
      <c r="J173" s="48">
        <v>2040.2</v>
      </c>
      <c r="K173" s="222">
        <f t="shared" si="39"/>
        <v>7652790.2000000002</v>
      </c>
      <c r="L173" s="42">
        <v>0</v>
      </c>
      <c r="M173" s="42">
        <v>0</v>
      </c>
      <c r="N173" s="42">
        <v>0</v>
      </c>
      <c r="O173" s="42">
        <f>'[1]Прод. прилож (2)'!$C$501</f>
        <v>7652790.2000000002</v>
      </c>
      <c r="P173" s="44">
        <f t="shared" si="40"/>
        <v>3751</v>
      </c>
      <c r="Q173" s="41">
        <v>9673</v>
      </c>
      <c r="R173" s="134" t="s">
        <v>95</v>
      </c>
      <c r="S173" s="77"/>
      <c r="T173" s="166"/>
      <c r="U173" s="174"/>
      <c r="V173" s="174"/>
      <c r="W173" s="174"/>
      <c r="X173" s="175"/>
      <c r="Y173" s="130"/>
      <c r="Z173" s="40"/>
      <c r="AA173" s="40"/>
      <c r="AB173" s="40"/>
      <c r="AC173" s="132"/>
      <c r="AD173" s="40"/>
      <c r="AE173" s="40"/>
      <c r="AF173" s="40"/>
      <c r="AG173" s="132"/>
      <c r="AH173" s="44"/>
      <c r="AI173" s="44"/>
      <c r="AJ173" s="62"/>
      <c r="AK173" s="14"/>
      <c r="AL173" s="14"/>
      <c r="AM173" s="14"/>
    </row>
    <row r="174" spans="1:39" ht="22.9" customHeight="1" x14ac:dyDescent="0.25">
      <c r="A174" s="172" t="s">
        <v>2315</v>
      </c>
      <c r="B174" s="166" t="s">
        <v>182</v>
      </c>
      <c r="C174" s="136">
        <v>1964</v>
      </c>
      <c r="D174" s="136" t="s">
        <v>217</v>
      </c>
      <c r="E174" s="136" t="s">
        <v>20</v>
      </c>
      <c r="F174" s="27">
        <v>4</v>
      </c>
      <c r="G174" s="27">
        <v>2</v>
      </c>
      <c r="H174" s="42">
        <v>2028.8</v>
      </c>
      <c r="I174" s="237">
        <v>0</v>
      </c>
      <c r="J174" s="48">
        <v>2028.8</v>
      </c>
      <c r="K174" s="222">
        <f t="shared" si="39"/>
        <v>8063039.9999999991</v>
      </c>
      <c r="L174" s="42">
        <v>0</v>
      </c>
      <c r="M174" s="42">
        <v>0</v>
      </c>
      <c r="N174" s="42">
        <v>0</v>
      </c>
      <c r="O174" s="42">
        <f>'[1]Прод. прилож (2)'!$C$502</f>
        <v>8063039.9999999991</v>
      </c>
      <c r="P174" s="44">
        <f t="shared" si="40"/>
        <v>3974.290220820189</v>
      </c>
      <c r="Q174" s="41">
        <v>9673</v>
      </c>
      <c r="R174" s="134" t="s">
        <v>95</v>
      </c>
      <c r="S174" s="77"/>
      <c r="T174" s="166"/>
      <c r="U174" s="174"/>
      <c r="V174" s="174"/>
      <c r="W174" s="174"/>
      <c r="X174" s="175"/>
      <c r="Y174" s="130"/>
      <c r="Z174" s="40"/>
      <c r="AA174" s="40"/>
      <c r="AB174" s="40"/>
      <c r="AC174" s="132"/>
      <c r="AD174" s="40"/>
      <c r="AE174" s="40"/>
      <c r="AF174" s="40"/>
      <c r="AG174" s="132"/>
      <c r="AH174" s="44"/>
      <c r="AI174" s="44"/>
      <c r="AJ174" s="62"/>
      <c r="AK174" s="14"/>
      <c r="AL174" s="14"/>
      <c r="AM174" s="14"/>
    </row>
    <row r="175" spans="1:39" ht="22.9" customHeight="1" x14ac:dyDescent="0.25">
      <c r="A175" s="172" t="s">
        <v>2316</v>
      </c>
      <c r="B175" s="166" t="s">
        <v>183</v>
      </c>
      <c r="C175" s="136">
        <v>1964</v>
      </c>
      <c r="D175" s="136" t="s">
        <v>217</v>
      </c>
      <c r="E175" s="136" t="s">
        <v>20</v>
      </c>
      <c r="F175" s="27">
        <v>2</v>
      </c>
      <c r="G175" s="27">
        <v>1</v>
      </c>
      <c r="H175" s="42">
        <v>368.5</v>
      </c>
      <c r="I175" s="237">
        <v>0</v>
      </c>
      <c r="J175" s="48">
        <v>368.5</v>
      </c>
      <c r="K175" s="222">
        <f t="shared" si="39"/>
        <v>1546362.5</v>
      </c>
      <c r="L175" s="42">
        <v>0</v>
      </c>
      <c r="M175" s="42">
        <v>0</v>
      </c>
      <c r="N175" s="42">
        <v>0</v>
      </c>
      <c r="O175" s="42">
        <f>'[1]Прод. прилож (2)'!$C$503</f>
        <v>1546362.5</v>
      </c>
      <c r="P175" s="44">
        <f t="shared" si="40"/>
        <v>4196.3704206241518</v>
      </c>
      <c r="Q175" s="41">
        <v>9673</v>
      </c>
      <c r="R175" s="134" t="s">
        <v>95</v>
      </c>
      <c r="S175" s="77"/>
      <c r="T175" s="166"/>
      <c r="U175" s="174"/>
      <c r="V175" s="174"/>
      <c r="W175" s="174"/>
      <c r="X175" s="175"/>
      <c r="Y175" s="130"/>
      <c r="Z175" s="40"/>
      <c r="AA175" s="40"/>
      <c r="AB175" s="40"/>
      <c r="AC175" s="132"/>
      <c r="AD175" s="40"/>
      <c r="AE175" s="40"/>
      <c r="AF175" s="40"/>
      <c r="AG175" s="132"/>
      <c r="AH175" s="44"/>
      <c r="AI175" s="44"/>
      <c r="AJ175" s="62"/>
      <c r="AK175" s="14"/>
      <c r="AL175" s="14"/>
      <c r="AM175" s="14"/>
    </row>
    <row r="176" spans="1:39" ht="22.9" customHeight="1" x14ac:dyDescent="0.25">
      <c r="A176" s="172" t="s">
        <v>2317</v>
      </c>
      <c r="B176" s="166" t="s">
        <v>184</v>
      </c>
      <c r="C176" s="136">
        <v>1957</v>
      </c>
      <c r="D176" s="136" t="s">
        <v>217</v>
      </c>
      <c r="E176" s="136" t="s">
        <v>20</v>
      </c>
      <c r="F176" s="27">
        <v>2</v>
      </c>
      <c r="G176" s="27">
        <v>1</v>
      </c>
      <c r="H176" s="42">
        <v>474</v>
      </c>
      <c r="I176" s="237">
        <v>0</v>
      </c>
      <c r="J176" s="48">
        <v>428.7</v>
      </c>
      <c r="K176" s="222">
        <f t="shared" si="39"/>
        <v>1864562.06</v>
      </c>
      <c r="L176" s="42">
        <v>0</v>
      </c>
      <c r="M176" s="42">
        <v>0</v>
      </c>
      <c r="N176" s="42">
        <v>0</v>
      </c>
      <c r="O176" s="42">
        <f>'[1]Прод. прилож (2)'!$C$57</f>
        <v>1864562.06</v>
      </c>
      <c r="P176" s="44">
        <f t="shared" si="40"/>
        <v>3933.6752320675105</v>
      </c>
      <c r="Q176" s="41">
        <v>9673</v>
      </c>
      <c r="R176" s="134" t="s">
        <v>94</v>
      </c>
      <c r="S176" s="77"/>
      <c r="T176" s="166"/>
      <c r="U176" s="174"/>
      <c r="V176" s="174"/>
      <c r="W176" s="174"/>
      <c r="X176" s="175"/>
      <c r="Y176" s="130"/>
      <c r="Z176" s="40"/>
      <c r="AA176" s="40"/>
      <c r="AB176" s="40"/>
      <c r="AC176" s="132"/>
      <c r="AD176" s="40"/>
      <c r="AE176" s="40"/>
      <c r="AF176" s="40"/>
      <c r="AG176" s="132"/>
      <c r="AH176" s="44"/>
      <c r="AI176" s="44"/>
      <c r="AJ176" s="62"/>
      <c r="AK176" s="14"/>
      <c r="AL176" s="14"/>
      <c r="AM176" s="14"/>
    </row>
    <row r="177" spans="1:39" ht="22.9" customHeight="1" x14ac:dyDescent="0.25">
      <c r="A177" s="172" t="s">
        <v>2318</v>
      </c>
      <c r="B177" s="166" t="s">
        <v>185</v>
      </c>
      <c r="C177" s="136">
        <v>1969</v>
      </c>
      <c r="D177" s="136" t="s">
        <v>217</v>
      </c>
      <c r="E177" s="136" t="s">
        <v>20</v>
      </c>
      <c r="F177" s="136">
        <v>2</v>
      </c>
      <c r="G177" s="136">
        <v>1</v>
      </c>
      <c r="H177" s="42">
        <v>340</v>
      </c>
      <c r="I177" s="222">
        <v>0</v>
      </c>
      <c r="J177" s="48">
        <v>340</v>
      </c>
      <c r="K177" s="222">
        <f t="shared" si="39"/>
        <v>17292704.800000001</v>
      </c>
      <c r="L177" s="42">
        <v>0</v>
      </c>
      <c r="M177" s="42">
        <v>0</v>
      </c>
      <c r="N177" s="42">
        <v>0</v>
      </c>
      <c r="O177" s="42">
        <f>'[3]Прод. прилож'!$C$1069</f>
        <v>17292704.800000001</v>
      </c>
      <c r="P177" s="44">
        <f t="shared" si="40"/>
        <v>50860.896470588239</v>
      </c>
      <c r="Q177" s="41">
        <v>9673</v>
      </c>
      <c r="R177" s="134" t="s">
        <v>96</v>
      </c>
      <c r="S177" s="77"/>
      <c r="T177" s="166"/>
      <c r="U177" s="174"/>
      <c r="V177" s="174"/>
      <c r="W177" s="174"/>
      <c r="X177" s="175"/>
      <c r="Y177" s="130"/>
      <c r="Z177" s="40"/>
      <c r="AA177" s="40"/>
      <c r="AB177" s="40"/>
      <c r="AC177" s="132"/>
      <c r="AD177" s="40"/>
      <c r="AE177" s="40"/>
      <c r="AF177" s="40"/>
      <c r="AG177" s="132"/>
      <c r="AH177" s="44"/>
      <c r="AI177" s="44"/>
      <c r="AJ177" s="62"/>
      <c r="AK177" s="14"/>
      <c r="AL177" s="14"/>
      <c r="AM177" s="14"/>
    </row>
    <row r="178" spans="1:39" ht="22.9" customHeight="1" x14ac:dyDescent="0.25">
      <c r="A178" s="172" t="s">
        <v>2319</v>
      </c>
      <c r="B178" s="166" t="s">
        <v>186</v>
      </c>
      <c r="C178" s="136">
        <v>1970</v>
      </c>
      <c r="D178" s="136" t="s">
        <v>217</v>
      </c>
      <c r="E178" s="136" t="s">
        <v>20</v>
      </c>
      <c r="F178" s="136">
        <v>2</v>
      </c>
      <c r="G178" s="136">
        <v>1</v>
      </c>
      <c r="H178" s="42">
        <v>394.8</v>
      </c>
      <c r="I178" s="222">
        <v>0</v>
      </c>
      <c r="J178" s="48">
        <v>394.8</v>
      </c>
      <c r="K178" s="222">
        <f t="shared" si="39"/>
        <v>2709840</v>
      </c>
      <c r="L178" s="42">
        <v>0</v>
      </c>
      <c r="M178" s="42">
        <v>0</v>
      </c>
      <c r="N178" s="42">
        <v>0</v>
      </c>
      <c r="O178" s="42">
        <f>'[3]Прод. прилож'!$C$1070</f>
        <v>2709840</v>
      </c>
      <c r="P178" s="44">
        <f t="shared" si="40"/>
        <v>6863.8297872340427</v>
      </c>
      <c r="Q178" s="41">
        <v>9673</v>
      </c>
      <c r="R178" s="134" t="s">
        <v>96</v>
      </c>
      <c r="S178" s="77"/>
      <c r="T178" s="166"/>
      <c r="U178" s="174"/>
      <c r="V178" s="174"/>
      <c r="W178" s="174"/>
      <c r="X178" s="175"/>
      <c r="Y178" s="130"/>
      <c r="Z178" s="40"/>
      <c r="AA178" s="40"/>
      <c r="AB178" s="40"/>
      <c r="AC178" s="132"/>
      <c r="AD178" s="40"/>
      <c r="AE178" s="40"/>
      <c r="AF178" s="40"/>
      <c r="AG178" s="132"/>
      <c r="AH178" s="44"/>
      <c r="AI178" s="44"/>
      <c r="AJ178" s="62"/>
      <c r="AK178" s="14"/>
      <c r="AL178" s="14"/>
      <c r="AM178" s="14"/>
    </row>
    <row r="179" spans="1:39" ht="22.9" customHeight="1" x14ac:dyDescent="0.25">
      <c r="A179" s="172" t="s">
        <v>2320</v>
      </c>
      <c r="B179" s="166" t="s">
        <v>187</v>
      </c>
      <c r="C179" s="136">
        <v>1962</v>
      </c>
      <c r="D179" s="136" t="s">
        <v>217</v>
      </c>
      <c r="E179" s="136" t="s">
        <v>20</v>
      </c>
      <c r="F179" s="27">
        <v>2</v>
      </c>
      <c r="G179" s="27">
        <v>1</v>
      </c>
      <c r="H179" s="42">
        <v>332.33</v>
      </c>
      <c r="I179" s="237">
        <v>0</v>
      </c>
      <c r="J179" s="48">
        <v>295.3</v>
      </c>
      <c r="K179" s="222">
        <f t="shared" si="39"/>
        <v>595223.93000000005</v>
      </c>
      <c r="L179" s="42">
        <v>0</v>
      </c>
      <c r="M179" s="42">
        <v>0</v>
      </c>
      <c r="N179" s="42">
        <v>0</v>
      </c>
      <c r="O179" s="42">
        <f>'[1]Прод. прилож (2)'!$C$58</f>
        <v>595223.93000000005</v>
      </c>
      <c r="P179" s="44">
        <f t="shared" si="40"/>
        <v>1791.0628892967836</v>
      </c>
      <c r="Q179" s="41">
        <v>9673</v>
      </c>
      <c r="R179" s="134" t="s">
        <v>94</v>
      </c>
      <c r="S179" s="77"/>
      <c r="T179" s="166"/>
      <c r="U179" s="174"/>
      <c r="V179" s="174"/>
      <c r="W179" s="174"/>
      <c r="X179" s="175"/>
      <c r="Y179" s="130"/>
      <c r="Z179" s="40"/>
      <c r="AA179" s="40"/>
      <c r="AB179" s="40"/>
      <c r="AC179" s="132"/>
      <c r="AD179" s="40"/>
      <c r="AE179" s="40"/>
      <c r="AF179" s="40"/>
      <c r="AG179" s="132"/>
      <c r="AH179" s="44"/>
      <c r="AI179" s="44"/>
      <c r="AJ179" s="62"/>
      <c r="AK179" s="14"/>
      <c r="AL179" s="14"/>
      <c r="AM179" s="14"/>
    </row>
    <row r="180" spans="1:39" ht="22.9" customHeight="1" x14ac:dyDescent="0.25">
      <c r="A180" s="172" t="s">
        <v>2321</v>
      </c>
      <c r="B180" s="166" t="s">
        <v>188</v>
      </c>
      <c r="C180" s="136">
        <v>1979</v>
      </c>
      <c r="D180" s="136" t="s">
        <v>217</v>
      </c>
      <c r="E180" s="136" t="s">
        <v>20</v>
      </c>
      <c r="F180" s="136">
        <v>5</v>
      </c>
      <c r="G180" s="136">
        <v>2</v>
      </c>
      <c r="H180" s="42">
        <v>1209.4000000000001</v>
      </c>
      <c r="I180" s="222">
        <v>0</v>
      </c>
      <c r="J180" s="48">
        <v>1209.4000000000001</v>
      </c>
      <c r="K180" s="222">
        <f t="shared" si="39"/>
        <v>1649590.0000000002</v>
      </c>
      <c r="L180" s="42">
        <v>0</v>
      </c>
      <c r="M180" s="42">
        <v>0</v>
      </c>
      <c r="N180" s="42">
        <v>0</v>
      </c>
      <c r="O180" s="42">
        <f>'[3]Прод. прилож'!$C$1071</f>
        <v>1649590.0000000002</v>
      </c>
      <c r="P180" s="44">
        <f t="shared" si="40"/>
        <v>1363.9738713411609</v>
      </c>
      <c r="Q180" s="41">
        <v>9673</v>
      </c>
      <c r="R180" s="134" t="s">
        <v>96</v>
      </c>
      <c r="S180" s="77"/>
      <c r="T180" s="166"/>
      <c r="U180" s="174"/>
      <c r="V180" s="174"/>
      <c r="W180" s="174"/>
      <c r="X180" s="175"/>
      <c r="Y180" s="130"/>
      <c r="Z180" s="40"/>
      <c r="AA180" s="40"/>
      <c r="AB180" s="40"/>
      <c r="AC180" s="132"/>
      <c r="AD180" s="40"/>
      <c r="AE180" s="40"/>
      <c r="AF180" s="40"/>
      <c r="AG180" s="132"/>
      <c r="AH180" s="44"/>
      <c r="AI180" s="44"/>
      <c r="AJ180" s="62"/>
      <c r="AK180" s="14"/>
      <c r="AL180" s="14"/>
      <c r="AM180" s="14"/>
    </row>
    <row r="181" spans="1:39" ht="22.9" customHeight="1" x14ac:dyDescent="0.25">
      <c r="A181" s="172" t="s">
        <v>2322</v>
      </c>
      <c r="B181" s="166" t="s">
        <v>189</v>
      </c>
      <c r="C181" s="136">
        <v>1965</v>
      </c>
      <c r="D181" s="136" t="s">
        <v>217</v>
      </c>
      <c r="E181" s="136" t="s">
        <v>20</v>
      </c>
      <c r="F181" s="27">
        <v>4</v>
      </c>
      <c r="G181" s="27">
        <v>2</v>
      </c>
      <c r="H181" s="42">
        <v>1429.8</v>
      </c>
      <c r="I181" s="237">
        <v>0</v>
      </c>
      <c r="J181" s="48">
        <v>1429.8</v>
      </c>
      <c r="K181" s="222">
        <f t="shared" si="39"/>
        <v>22156094.800000001</v>
      </c>
      <c r="L181" s="42">
        <v>0</v>
      </c>
      <c r="M181" s="42">
        <v>0</v>
      </c>
      <c r="N181" s="42">
        <v>0</v>
      </c>
      <c r="O181" s="42">
        <f>'[1]Прод. прилож (2)'!$C$504</f>
        <v>22156094.800000001</v>
      </c>
      <c r="P181" s="44">
        <f t="shared" si="40"/>
        <v>15495.939851727515</v>
      </c>
      <c r="Q181" s="41">
        <v>9673</v>
      </c>
      <c r="R181" s="134" t="s">
        <v>95</v>
      </c>
      <c r="S181" s="77"/>
      <c r="T181" s="166"/>
      <c r="U181" s="174"/>
      <c r="V181" s="174"/>
      <c r="W181" s="174"/>
      <c r="X181" s="175"/>
      <c r="Y181" s="130"/>
      <c r="Z181" s="40"/>
      <c r="AA181" s="40"/>
      <c r="AB181" s="40"/>
      <c r="AC181" s="132"/>
      <c r="AD181" s="40"/>
      <c r="AE181" s="40"/>
      <c r="AF181" s="40"/>
      <c r="AG181" s="132"/>
      <c r="AH181" s="44"/>
      <c r="AI181" s="44"/>
      <c r="AJ181" s="62"/>
      <c r="AK181" s="14"/>
      <c r="AL181" s="14"/>
      <c r="AM181" s="14"/>
    </row>
    <row r="182" spans="1:39" ht="22.9" customHeight="1" x14ac:dyDescent="0.25">
      <c r="A182" s="172" t="s">
        <v>2323</v>
      </c>
      <c r="B182" s="166" t="s">
        <v>190</v>
      </c>
      <c r="C182" s="136">
        <v>1972</v>
      </c>
      <c r="D182" s="136" t="s">
        <v>217</v>
      </c>
      <c r="E182" s="136" t="s">
        <v>20</v>
      </c>
      <c r="F182" s="136">
        <v>2</v>
      </c>
      <c r="G182" s="136">
        <v>2</v>
      </c>
      <c r="H182" s="42">
        <v>800.6</v>
      </c>
      <c r="I182" s="222">
        <v>0</v>
      </c>
      <c r="J182" s="48">
        <v>800.6</v>
      </c>
      <c r="K182" s="222">
        <f t="shared" si="39"/>
        <v>9383354.4000000004</v>
      </c>
      <c r="L182" s="42">
        <v>0</v>
      </c>
      <c r="M182" s="42">
        <v>0</v>
      </c>
      <c r="N182" s="42">
        <v>0</v>
      </c>
      <c r="O182" s="42">
        <f>'[3]Прод. прилож'!$C$1072</f>
        <v>9383354.4000000004</v>
      </c>
      <c r="P182" s="44">
        <f t="shared" si="40"/>
        <v>11720.402697976519</v>
      </c>
      <c r="Q182" s="41">
        <v>9673</v>
      </c>
      <c r="R182" s="134" t="s">
        <v>96</v>
      </c>
      <c r="S182" s="77"/>
      <c r="T182" s="166"/>
      <c r="U182" s="174"/>
      <c r="V182" s="174"/>
      <c r="W182" s="174"/>
      <c r="X182" s="175"/>
      <c r="Y182" s="130"/>
      <c r="Z182" s="40"/>
      <c r="AA182" s="40"/>
      <c r="AB182" s="40"/>
      <c r="AC182" s="132"/>
      <c r="AD182" s="40"/>
      <c r="AE182" s="40"/>
      <c r="AF182" s="40"/>
      <c r="AG182" s="132"/>
      <c r="AH182" s="44"/>
      <c r="AI182" s="44"/>
      <c r="AJ182" s="62"/>
      <c r="AK182" s="14"/>
      <c r="AL182" s="14"/>
      <c r="AM182" s="14"/>
    </row>
    <row r="183" spans="1:39" ht="22.9" customHeight="1" x14ac:dyDescent="0.25">
      <c r="A183" s="172" t="s">
        <v>2324</v>
      </c>
      <c r="B183" s="166" t="s">
        <v>216</v>
      </c>
      <c r="C183" s="136">
        <v>1982</v>
      </c>
      <c r="D183" s="136" t="s">
        <v>217</v>
      </c>
      <c r="E183" s="136" t="s">
        <v>20</v>
      </c>
      <c r="F183" s="136">
        <v>5</v>
      </c>
      <c r="G183" s="136">
        <v>1</v>
      </c>
      <c r="H183" s="42">
        <v>2556.61</v>
      </c>
      <c r="I183" s="222">
        <v>183.62</v>
      </c>
      <c r="J183" s="48">
        <v>1917.66</v>
      </c>
      <c r="K183" s="222">
        <f t="shared" si="39"/>
        <v>9447005</v>
      </c>
      <c r="L183" s="42">
        <v>0</v>
      </c>
      <c r="M183" s="42">
        <v>0</v>
      </c>
      <c r="N183" s="42">
        <v>0</v>
      </c>
      <c r="O183" s="42">
        <f>'[3]Прод. прилож'!$C$1073</f>
        <v>9447005</v>
      </c>
      <c r="P183" s="44">
        <f t="shared" si="40"/>
        <v>3695.1294878765239</v>
      </c>
      <c r="Q183" s="41">
        <v>9673</v>
      </c>
      <c r="R183" s="134" t="s">
        <v>96</v>
      </c>
      <c r="S183" s="77"/>
      <c r="T183" s="166"/>
      <c r="U183" s="174"/>
      <c r="V183" s="174"/>
      <c r="W183" s="174"/>
      <c r="X183" s="175"/>
      <c r="Y183" s="130"/>
      <c r="Z183" s="40"/>
      <c r="AA183" s="40"/>
      <c r="AB183" s="40"/>
      <c r="AC183" s="132"/>
      <c r="AD183" s="40"/>
      <c r="AE183" s="40"/>
      <c r="AF183" s="40"/>
      <c r="AG183" s="132"/>
      <c r="AH183" s="44"/>
      <c r="AI183" s="44"/>
      <c r="AJ183" s="62"/>
      <c r="AK183" s="14"/>
      <c r="AL183" s="14"/>
      <c r="AM183" s="14"/>
    </row>
    <row r="184" spans="1:39" ht="22.9" customHeight="1" x14ac:dyDescent="0.25">
      <c r="A184" s="172" t="s">
        <v>2325</v>
      </c>
      <c r="B184" s="166" t="s">
        <v>191</v>
      </c>
      <c r="C184" s="136">
        <v>1962</v>
      </c>
      <c r="D184" s="136" t="s">
        <v>217</v>
      </c>
      <c r="E184" s="136" t="s">
        <v>20</v>
      </c>
      <c r="F184" s="27">
        <v>2</v>
      </c>
      <c r="G184" s="27">
        <v>2</v>
      </c>
      <c r="H184" s="42">
        <v>1595.36</v>
      </c>
      <c r="I184" s="237">
        <v>0</v>
      </c>
      <c r="J184" s="48">
        <v>1398.2</v>
      </c>
      <c r="K184" s="222">
        <f t="shared" si="39"/>
        <v>1585374.44</v>
      </c>
      <c r="L184" s="42">
        <v>0</v>
      </c>
      <c r="M184" s="42">
        <v>0</v>
      </c>
      <c r="N184" s="42">
        <v>0</v>
      </c>
      <c r="O184" s="42">
        <f>'[1]Прод. прилож (2)'!$C$59</f>
        <v>1585374.44</v>
      </c>
      <c r="P184" s="44">
        <f t="shared" si="40"/>
        <v>993.74087353324649</v>
      </c>
      <c r="Q184" s="41">
        <v>9673</v>
      </c>
      <c r="R184" s="134" t="s">
        <v>94</v>
      </c>
      <c r="S184" s="77"/>
      <c r="T184" s="166"/>
      <c r="U184" s="174"/>
      <c r="V184" s="174"/>
      <c r="W184" s="174"/>
      <c r="X184" s="175"/>
      <c r="Y184" s="130"/>
      <c r="Z184" s="40"/>
      <c r="AA184" s="40"/>
      <c r="AB184" s="40"/>
      <c r="AC184" s="132"/>
      <c r="AD184" s="40"/>
      <c r="AE184" s="40"/>
      <c r="AF184" s="40"/>
      <c r="AG184" s="132"/>
      <c r="AH184" s="44"/>
      <c r="AI184" s="44"/>
      <c r="AJ184" s="62"/>
      <c r="AK184" s="14"/>
      <c r="AL184" s="14"/>
      <c r="AM184" s="14"/>
    </row>
    <row r="185" spans="1:39" ht="22.9" customHeight="1" x14ac:dyDescent="0.25">
      <c r="A185" s="172" t="s">
        <v>2326</v>
      </c>
      <c r="B185" s="166" t="s">
        <v>192</v>
      </c>
      <c r="C185" s="136">
        <v>1963</v>
      </c>
      <c r="D185" s="136" t="s">
        <v>217</v>
      </c>
      <c r="E185" s="136" t="s">
        <v>20</v>
      </c>
      <c r="F185" s="27">
        <v>2</v>
      </c>
      <c r="G185" s="27">
        <v>2</v>
      </c>
      <c r="H185" s="42">
        <v>618.5</v>
      </c>
      <c r="I185" s="237">
        <v>0</v>
      </c>
      <c r="J185" s="48">
        <v>502</v>
      </c>
      <c r="K185" s="222">
        <f t="shared" si="39"/>
        <v>7135478.3299999991</v>
      </c>
      <c r="L185" s="42">
        <v>0</v>
      </c>
      <c r="M185" s="42">
        <v>0</v>
      </c>
      <c r="N185" s="42">
        <v>0</v>
      </c>
      <c r="O185" s="42">
        <f>'[1]Прод. прилож (2)'!$C$60</f>
        <v>7135478.3299999991</v>
      </c>
      <c r="P185" s="44">
        <f t="shared" si="40"/>
        <v>11536.747502021017</v>
      </c>
      <c r="Q185" s="41">
        <v>9673</v>
      </c>
      <c r="R185" s="134" t="s">
        <v>94</v>
      </c>
      <c r="S185" s="77"/>
      <c r="T185" s="166"/>
      <c r="U185" s="174"/>
      <c r="V185" s="174"/>
      <c r="W185" s="174"/>
      <c r="X185" s="175"/>
      <c r="Y185" s="130"/>
      <c r="Z185" s="40"/>
      <c r="AA185" s="40"/>
      <c r="AB185" s="40"/>
      <c r="AC185" s="132"/>
      <c r="AD185" s="40"/>
      <c r="AE185" s="40"/>
      <c r="AF185" s="40"/>
      <c r="AG185" s="132"/>
      <c r="AH185" s="44"/>
      <c r="AI185" s="44"/>
      <c r="AJ185" s="62"/>
      <c r="AK185" s="14"/>
      <c r="AL185" s="14"/>
      <c r="AM185" s="14"/>
    </row>
    <row r="186" spans="1:39" s="206" customFormat="1" ht="22.9" customHeight="1" x14ac:dyDescent="0.25">
      <c r="A186" s="172" t="s">
        <v>2327</v>
      </c>
      <c r="B186" s="145" t="s">
        <v>2566</v>
      </c>
      <c r="C186" s="138">
        <v>1986</v>
      </c>
      <c r="D186" s="138" t="s">
        <v>217</v>
      </c>
      <c r="E186" s="138" t="s">
        <v>20</v>
      </c>
      <c r="F186" s="226">
        <v>9</v>
      </c>
      <c r="G186" s="226">
        <v>6</v>
      </c>
      <c r="H186" s="141">
        <v>10420.700000000001</v>
      </c>
      <c r="I186" s="194">
        <v>1507</v>
      </c>
      <c r="J186" s="48">
        <v>8913</v>
      </c>
      <c r="K186" s="222">
        <f t="shared" si="39"/>
        <v>21200000</v>
      </c>
      <c r="L186" s="42">
        <v>0</v>
      </c>
      <c r="M186" s="42">
        <v>0</v>
      </c>
      <c r="N186" s="42">
        <v>0</v>
      </c>
      <c r="O186" s="42">
        <f>'[1]Прод. прилож (2)'!$C$505</f>
        <v>21200000</v>
      </c>
      <c r="P186" s="44">
        <f t="shared" si="40"/>
        <v>2034.4122755669005</v>
      </c>
      <c r="Q186" s="41">
        <v>9673</v>
      </c>
      <c r="R186" s="134" t="s">
        <v>95</v>
      </c>
      <c r="S186" s="77"/>
      <c r="T186" s="166"/>
      <c r="U186" s="174"/>
      <c r="V186" s="174"/>
      <c r="W186" s="174"/>
      <c r="X186" s="175"/>
      <c r="Y186" s="182"/>
      <c r="Z186" s="187"/>
      <c r="AA186" s="187"/>
      <c r="AB186" s="187"/>
      <c r="AC186" s="183"/>
      <c r="AD186" s="187"/>
      <c r="AE186" s="187"/>
      <c r="AF186" s="187"/>
      <c r="AG186" s="183"/>
      <c r="AH186" s="184"/>
      <c r="AI186" s="184"/>
      <c r="AJ186" s="185"/>
      <c r="AK186" s="205"/>
      <c r="AL186" s="205"/>
      <c r="AM186" s="205"/>
    </row>
    <row r="187" spans="1:39" ht="22.9" customHeight="1" x14ac:dyDescent="0.25">
      <c r="A187" s="172" t="s">
        <v>2328</v>
      </c>
      <c r="B187" s="166" t="s">
        <v>193</v>
      </c>
      <c r="C187" s="136">
        <v>1967</v>
      </c>
      <c r="D187" s="136" t="s">
        <v>217</v>
      </c>
      <c r="E187" s="136" t="s">
        <v>20</v>
      </c>
      <c r="F187" s="27">
        <v>5</v>
      </c>
      <c r="G187" s="27">
        <v>3</v>
      </c>
      <c r="H187" s="42">
        <v>4881</v>
      </c>
      <c r="I187" s="237">
        <v>0</v>
      </c>
      <c r="J187" s="48">
        <v>4881</v>
      </c>
      <c r="K187" s="222">
        <f t="shared" si="39"/>
        <v>8525000</v>
      </c>
      <c r="L187" s="42">
        <v>0</v>
      </c>
      <c r="M187" s="42">
        <v>0</v>
      </c>
      <c r="N187" s="42">
        <v>0</v>
      </c>
      <c r="O187" s="42">
        <f>'[1]Прод. прилож (2)'!$C$506</f>
        <v>8525000</v>
      </c>
      <c r="P187" s="44">
        <f t="shared" si="40"/>
        <v>1746.5683261626716</v>
      </c>
      <c r="Q187" s="41">
        <v>9673</v>
      </c>
      <c r="R187" s="134" t="s">
        <v>95</v>
      </c>
      <c r="S187" s="77"/>
      <c r="T187" s="166"/>
      <c r="U187" s="174"/>
      <c r="V187" s="174"/>
      <c r="W187" s="174"/>
      <c r="X187" s="175"/>
      <c r="Y187" s="130"/>
      <c r="Z187" s="40"/>
      <c r="AA187" s="40"/>
      <c r="AB187" s="40"/>
      <c r="AC187" s="132"/>
      <c r="AD187" s="40"/>
      <c r="AE187" s="40"/>
      <c r="AF187" s="40"/>
      <c r="AG187" s="132"/>
      <c r="AH187" s="44"/>
      <c r="AI187" s="44"/>
      <c r="AJ187" s="62"/>
      <c r="AK187" s="14"/>
      <c r="AL187" s="14"/>
      <c r="AM187" s="14"/>
    </row>
    <row r="188" spans="1:39" ht="22.9" customHeight="1" x14ac:dyDescent="0.25">
      <c r="A188" s="172" t="s">
        <v>2329</v>
      </c>
      <c r="B188" s="166" t="s">
        <v>194</v>
      </c>
      <c r="C188" s="136">
        <v>1969</v>
      </c>
      <c r="D188" s="136" t="s">
        <v>217</v>
      </c>
      <c r="E188" s="136" t="s">
        <v>20</v>
      </c>
      <c r="F188" s="136">
        <v>2</v>
      </c>
      <c r="G188" s="136">
        <v>2</v>
      </c>
      <c r="H188" s="42">
        <v>428.2</v>
      </c>
      <c r="I188" s="222">
        <v>0</v>
      </c>
      <c r="J188" s="48">
        <v>428.2</v>
      </c>
      <c r="K188" s="222">
        <f t="shared" si="39"/>
        <v>22890175.25</v>
      </c>
      <c r="L188" s="42">
        <v>0</v>
      </c>
      <c r="M188" s="42">
        <v>0</v>
      </c>
      <c r="N188" s="42">
        <v>0</v>
      </c>
      <c r="O188" s="42">
        <f>'[3]Прод. прилож'!$C$1074</f>
        <v>22890175.25</v>
      </c>
      <c r="P188" s="44">
        <f t="shared" si="40"/>
        <v>53456.738089677725</v>
      </c>
      <c r="Q188" s="41">
        <v>9673</v>
      </c>
      <c r="R188" s="134" t="s">
        <v>96</v>
      </c>
      <c r="S188" s="77"/>
      <c r="T188" s="166"/>
      <c r="U188" s="174"/>
      <c r="V188" s="174"/>
      <c r="W188" s="174"/>
      <c r="X188" s="175"/>
      <c r="Y188" s="130"/>
      <c r="Z188" s="40"/>
      <c r="AA188" s="40"/>
      <c r="AB188" s="40"/>
      <c r="AC188" s="132"/>
      <c r="AD188" s="40"/>
      <c r="AE188" s="40"/>
      <c r="AF188" s="40"/>
      <c r="AG188" s="132"/>
      <c r="AH188" s="44"/>
      <c r="AI188" s="44"/>
      <c r="AJ188" s="62"/>
      <c r="AK188" s="14"/>
      <c r="AL188" s="14"/>
      <c r="AM188" s="14"/>
    </row>
    <row r="189" spans="1:39" ht="22.9" customHeight="1" x14ac:dyDescent="0.25">
      <c r="A189" s="172" t="s">
        <v>2330</v>
      </c>
      <c r="B189" s="166" t="s">
        <v>195</v>
      </c>
      <c r="C189" s="136">
        <v>1965</v>
      </c>
      <c r="D189" s="136" t="s">
        <v>217</v>
      </c>
      <c r="E189" s="136" t="s">
        <v>20</v>
      </c>
      <c r="F189" s="27">
        <v>3</v>
      </c>
      <c r="G189" s="27">
        <v>3</v>
      </c>
      <c r="H189" s="42">
        <v>726.9</v>
      </c>
      <c r="I189" s="237">
        <v>0</v>
      </c>
      <c r="J189" s="48">
        <v>726.9</v>
      </c>
      <c r="K189" s="222">
        <f t="shared" si="39"/>
        <v>3411029.5</v>
      </c>
      <c r="L189" s="42">
        <v>0</v>
      </c>
      <c r="M189" s="42">
        <v>0</v>
      </c>
      <c r="N189" s="42">
        <v>0</v>
      </c>
      <c r="O189" s="42">
        <f>'[1]Прод. прилож (2)'!$C$507</f>
        <v>3411029.5</v>
      </c>
      <c r="P189" s="44">
        <f t="shared" si="40"/>
        <v>4692.5705048837526</v>
      </c>
      <c r="Q189" s="41">
        <v>9673</v>
      </c>
      <c r="R189" s="134" t="s">
        <v>95</v>
      </c>
      <c r="S189" s="77"/>
      <c r="T189" s="166"/>
      <c r="U189" s="174"/>
      <c r="V189" s="174"/>
      <c r="W189" s="174"/>
      <c r="X189" s="175"/>
      <c r="Y189" s="130"/>
      <c r="Z189" s="40"/>
      <c r="AA189" s="40"/>
      <c r="AB189" s="40"/>
      <c r="AC189" s="132"/>
      <c r="AD189" s="40"/>
      <c r="AE189" s="40"/>
      <c r="AF189" s="40"/>
      <c r="AG189" s="132"/>
      <c r="AH189" s="44"/>
      <c r="AI189" s="44"/>
      <c r="AJ189" s="62"/>
      <c r="AK189" s="14"/>
      <c r="AL189" s="14"/>
      <c r="AM189" s="14"/>
    </row>
    <row r="190" spans="1:39" s="206" customFormat="1" ht="22.9" customHeight="1" x14ac:dyDescent="0.25">
      <c r="A190" s="172" t="s">
        <v>2331</v>
      </c>
      <c r="B190" s="166" t="s">
        <v>2567</v>
      </c>
      <c r="C190" s="136">
        <v>1993</v>
      </c>
      <c r="D190" s="136" t="s">
        <v>217</v>
      </c>
      <c r="E190" s="136" t="s">
        <v>20</v>
      </c>
      <c r="F190" s="27">
        <v>9</v>
      </c>
      <c r="G190" s="27">
        <v>1</v>
      </c>
      <c r="H190" s="42">
        <v>3097.3</v>
      </c>
      <c r="I190" s="237">
        <v>0</v>
      </c>
      <c r="J190" s="48">
        <v>2480.4</v>
      </c>
      <c r="K190" s="222">
        <f t="shared" si="39"/>
        <v>3600000</v>
      </c>
      <c r="L190" s="42">
        <v>0</v>
      </c>
      <c r="M190" s="42">
        <v>0</v>
      </c>
      <c r="N190" s="42">
        <v>0</v>
      </c>
      <c r="O190" s="42">
        <f>'[1]Прод. прилож (2)'!$C$509</f>
        <v>3600000</v>
      </c>
      <c r="P190" s="44">
        <f t="shared" si="40"/>
        <v>1162.3026506957672</v>
      </c>
      <c r="Q190" s="41">
        <v>9673</v>
      </c>
      <c r="R190" s="134" t="s">
        <v>95</v>
      </c>
      <c r="S190" s="77"/>
      <c r="T190" s="166"/>
      <c r="U190" s="174"/>
      <c r="V190" s="174"/>
      <c r="W190" s="174"/>
      <c r="X190" s="175"/>
      <c r="Y190" s="182"/>
      <c r="Z190" s="187"/>
      <c r="AA190" s="187"/>
      <c r="AB190" s="187"/>
      <c r="AC190" s="183"/>
      <c r="AD190" s="187"/>
      <c r="AE190" s="187"/>
      <c r="AF190" s="187"/>
      <c r="AG190" s="183"/>
      <c r="AH190" s="184"/>
      <c r="AI190" s="184"/>
      <c r="AJ190" s="185"/>
      <c r="AK190" s="205"/>
      <c r="AL190" s="205"/>
      <c r="AM190" s="205"/>
    </row>
    <row r="191" spans="1:39" ht="22.9" customHeight="1" x14ac:dyDescent="0.25">
      <c r="A191" s="172" t="s">
        <v>2332</v>
      </c>
      <c r="B191" s="166" t="s">
        <v>196</v>
      </c>
      <c r="C191" s="179">
        <v>1968</v>
      </c>
      <c r="D191" s="136" t="s">
        <v>217</v>
      </c>
      <c r="E191" s="136" t="s">
        <v>20</v>
      </c>
      <c r="F191" s="27">
        <v>4</v>
      </c>
      <c r="G191" s="27">
        <v>4</v>
      </c>
      <c r="H191" s="42">
        <v>2771.75</v>
      </c>
      <c r="I191" s="237">
        <v>0</v>
      </c>
      <c r="J191" s="48">
        <v>2771.75</v>
      </c>
      <c r="K191" s="222">
        <f t="shared" si="39"/>
        <v>4126100</v>
      </c>
      <c r="L191" s="42">
        <v>0</v>
      </c>
      <c r="M191" s="42">
        <v>0</v>
      </c>
      <c r="N191" s="42">
        <v>0</v>
      </c>
      <c r="O191" s="42">
        <f>'[1]Прод. прилож (2)'!$C$508</f>
        <v>4126100</v>
      </c>
      <c r="P191" s="44">
        <f t="shared" si="40"/>
        <v>1488.626319112474</v>
      </c>
      <c r="Q191" s="41">
        <v>9673</v>
      </c>
      <c r="R191" s="134" t="s">
        <v>95</v>
      </c>
      <c r="S191" s="77"/>
      <c r="T191" s="166"/>
      <c r="U191" s="174"/>
      <c r="V191" s="174"/>
      <c r="W191" s="174"/>
      <c r="X191" s="175"/>
      <c r="Y191" s="130"/>
      <c r="Z191" s="40"/>
      <c r="AA191" s="40"/>
      <c r="AB191" s="40"/>
      <c r="AC191" s="132"/>
      <c r="AD191" s="40"/>
      <c r="AE191" s="40"/>
      <c r="AF191" s="40"/>
      <c r="AG191" s="132"/>
      <c r="AH191" s="44"/>
      <c r="AI191" s="44"/>
      <c r="AJ191" s="62"/>
      <c r="AK191" s="14"/>
      <c r="AL191" s="14"/>
      <c r="AM191" s="14"/>
    </row>
    <row r="192" spans="1:39" ht="22.9" customHeight="1" x14ac:dyDescent="0.25">
      <c r="A192" s="172" t="s">
        <v>2333</v>
      </c>
      <c r="B192" s="166" t="s">
        <v>197</v>
      </c>
      <c r="C192" s="136">
        <v>1979</v>
      </c>
      <c r="D192" s="136" t="s">
        <v>217</v>
      </c>
      <c r="E192" s="136" t="s">
        <v>22</v>
      </c>
      <c r="F192" s="27">
        <v>9</v>
      </c>
      <c r="G192" s="27">
        <v>1</v>
      </c>
      <c r="H192" s="42">
        <v>4118.3999999999996</v>
      </c>
      <c r="I192" s="237">
        <v>0</v>
      </c>
      <c r="J192" s="48">
        <v>3059.04</v>
      </c>
      <c r="K192" s="222">
        <f t="shared" si="39"/>
        <v>12021912.940000001</v>
      </c>
      <c r="L192" s="42">
        <v>0</v>
      </c>
      <c r="M192" s="42">
        <v>0</v>
      </c>
      <c r="N192" s="42">
        <v>0</v>
      </c>
      <c r="O192" s="42">
        <f>'[1]Прод. прилож (2)'!$C$61</f>
        <v>12021912.940000001</v>
      </c>
      <c r="P192" s="44">
        <f t="shared" si="40"/>
        <v>2919.0736548174054</v>
      </c>
      <c r="Q192" s="41">
        <v>9673</v>
      </c>
      <c r="R192" s="134" t="s">
        <v>94</v>
      </c>
      <c r="S192" s="77"/>
      <c r="T192" s="166"/>
      <c r="U192" s="174"/>
      <c r="V192" s="174"/>
      <c r="W192" s="174"/>
      <c r="X192" s="175"/>
      <c r="Y192" s="130"/>
      <c r="Z192" s="40"/>
      <c r="AA192" s="40"/>
      <c r="AB192" s="40"/>
      <c r="AC192" s="132"/>
      <c r="AD192" s="40"/>
      <c r="AE192" s="40"/>
      <c r="AF192" s="40"/>
      <c r="AG192" s="132"/>
      <c r="AH192" s="44"/>
      <c r="AI192" s="44"/>
      <c r="AJ192" s="62"/>
      <c r="AK192" s="14"/>
      <c r="AL192" s="14"/>
      <c r="AM192" s="14"/>
    </row>
    <row r="193" spans="1:39" ht="22.9" customHeight="1" x14ac:dyDescent="0.25">
      <c r="A193" s="172" t="s">
        <v>2334</v>
      </c>
      <c r="B193" s="166" t="s">
        <v>198</v>
      </c>
      <c r="C193" s="136">
        <v>1967</v>
      </c>
      <c r="D193" s="136" t="s">
        <v>217</v>
      </c>
      <c r="E193" s="136" t="s">
        <v>20</v>
      </c>
      <c r="F193" s="27">
        <v>2</v>
      </c>
      <c r="G193" s="27">
        <v>1</v>
      </c>
      <c r="H193" s="42">
        <v>577.70000000000005</v>
      </c>
      <c r="I193" s="237">
        <v>0</v>
      </c>
      <c r="J193" s="48">
        <v>577.70000000000005</v>
      </c>
      <c r="K193" s="222">
        <f t="shared" si="39"/>
        <v>4477175</v>
      </c>
      <c r="L193" s="42">
        <v>0</v>
      </c>
      <c r="M193" s="42">
        <v>0</v>
      </c>
      <c r="N193" s="42">
        <v>0</v>
      </c>
      <c r="O193" s="42">
        <f>'[1]Прод. прилож (2)'!$C$510</f>
        <v>4477175</v>
      </c>
      <c r="P193" s="44">
        <f t="shared" si="40"/>
        <v>7749.9999999999991</v>
      </c>
      <c r="Q193" s="41">
        <v>9673</v>
      </c>
      <c r="R193" s="134" t="s">
        <v>95</v>
      </c>
      <c r="S193" s="77"/>
      <c r="T193" s="166"/>
      <c r="U193" s="174"/>
      <c r="V193" s="174"/>
      <c r="W193" s="174"/>
      <c r="X193" s="175"/>
      <c r="Y193" s="130"/>
      <c r="Z193" s="40"/>
      <c r="AA193" s="40"/>
      <c r="AB193" s="40"/>
      <c r="AC193" s="132"/>
      <c r="AD193" s="40"/>
      <c r="AE193" s="40"/>
      <c r="AF193" s="40"/>
      <c r="AG193" s="132"/>
      <c r="AH193" s="44"/>
      <c r="AI193" s="44"/>
      <c r="AJ193" s="62"/>
      <c r="AK193" s="14"/>
      <c r="AL193" s="14"/>
      <c r="AM193" s="14"/>
    </row>
    <row r="194" spans="1:39" ht="34.9" customHeight="1" x14ac:dyDescent="0.25">
      <c r="A194" s="320" t="s">
        <v>2130</v>
      </c>
      <c r="B194" s="320"/>
      <c r="C194" s="320"/>
      <c r="D194" s="320"/>
      <c r="E194" s="320"/>
      <c r="F194" s="320"/>
      <c r="G194" s="320"/>
      <c r="H194" s="320"/>
      <c r="I194" s="320"/>
      <c r="J194" s="320"/>
      <c r="K194" s="320"/>
      <c r="L194" s="320"/>
      <c r="M194" s="320"/>
      <c r="N194" s="320"/>
      <c r="O194" s="320"/>
      <c r="P194" s="320"/>
      <c r="Q194" s="320"/>
      <c r="R194" s="320"/>
    </row>
    <row r="195" spans="1:39" ht="34.9" customHeight="1" x14ac:dyDescent="0.25">
      <c r="A195" s="321" t="s">
        <v>78</v>
      </c>
      <c r="B195" s="321"/>
      <c r="C195" s="34" t="s">
        <v>21</v>
      </c>
      <c r="D195" s="34" t="s">
        <v>21</v>
      </c>
      <c r="E195" s="34" t="s">
        <v>21</v>
      </c>
      <c r="F195" s="30" t="s">
        <v>21</v>
      </c>
      <c r="G195" s="30" t="s">
        <v>21</v>
      </c>
      <c r="H195" s="81">
        <f t="shared" ref="H195:O195" si="41">SUM(H196:H199)</f>
        <v>2248.4</v>
      </c>
      <c r="I195" s="81">
        <f t="shared" si="41"/>
        <v>0</v>
      </c>
      <c r="J195" s="81">
        <f t="shared" si="41"/>
        <v>2176.8000000000002</v>
      </c>
      <c r="K195" s="81">
        <f t="shared" si="41"/>
        <v>19703280</v>
      </c>
      <c r="L195" s="81">
        <f t="shared" si="41"/>
        <v>0</v>
      </c>
      <c r="M195" s="81">
        <f t="shared" si="41"/>
        <v>0</v>
      </c>
      <c r="N195" s="81">
        <f t="shared" si="41"/>
        <v>0</v>
      </c>
      <c r="O195" s="81">
        <f t="shared" si="41"/>
        <v>19703280</v>
      </c>
      <c r="P195" s="31">
        <f t="shared" ref="P195:P199" si="42">K195/H195</f>
        <v>8763.2449742038771</v>
      </c>
      <c r="Q195" s="82" t="s">
        <v>21</v>
      </c>
      <c r="R195" s="83" t="s">
        <v>21</v>
      </c>
    </row>
    <row r="196" spans="1:39" ht="25.15" customHeight="1" x14ac:dyDescent="0.25">
      <c r="A196" s="172" t="s">
        <v>2335</v>
      </c>
      <c r="B196" s="166" t="s">
        <v>199</v>
      </c>
      <c r="C196" s="136">
        <v>1966</v>
      </c>
      <c r="D196" s="136" t="s">
        <v>217</v>
      </c>
      <c r="E196" s="136" t="s">
        <v>20</v>
      </c>
      <c r="F196" s="27">
        <v>2</v>
      </c>
      <c r="G196" s="27">
        <v>2</v>
      </c>
      <c r="H196" s="42">
        <v>436</v>
      </c>
      <c r="I196" s="237">
        <v>0</v>
      </c>
      <c r="J196" s="237">
        <v>364.4</v>
      </c>
      <c r="K196" s="222">
        <f t="shared" ref="K196:K199" si="43">SUM(L196:O196)</f>
        <v>1811300</v>
      </c>
      <c r="L196" s="42">
        <v>0</v>
      </c>
      <c r="M196" s="42">
        <v>0</v>
      </c>
      <c r="N196" s="42">
        <v>0</v>
      </c>
      <c r="O196" s="42">
        <f>'[1]Прод. прилож (2)'!$C$512</f>
        <v>1811300</v>
      </c>
      <c r="P196" s="44">
        <f t="shared" si="42"/>
        <v>4154.3577981651379</v>
      </c>
      <c r="Q196" s="41">
        <v>9673</v>
      </c>
      <c r="R196" s="134" t="s">
        <v>95</v>
      </c>
    </row>
    <row r="197" spans="1:39" ht="25.15" customHeight="1" x14ac:dyDescent="0.25">
      <c r="A197" s="172" t="s">
        <v>2336</v>
      </c>
      <c r="B197" s="166" t="s">
        <v>200</v>
      </c>
      <c r="C197" s="136">
        <v>1967</v>
      </c>
      <c r="D197" s="136" t="s">
        <v>217</v>
      </c>
      <c r="E197" s="136" t="s">
        <v>20</v>
      </c>
      <c r="F197" s="136">
        <v>2</v>
      </c>
      <c r="G197" s="136">
        <v>2</v>
      </c>
      <c r="H197" s="42">
        <v>712</v>
      </c>
      <c r="I197" s="222">
        <v>0</v>
      </c>
      <c r="J197" s="222">
        <v>712</v>
      </c>
      <c r="K197" s="222">
        <f t="shared" si="43"/>
        <v>12109060</v>
      </c>
      <c r="L197" s="42">
        <v>0</v>
      </c>
      <c r="M197" s="42">
        <v>0</v>
      </c>
      <c r="N197" s="42">
        <v>0</v>
      </c>
      <c r="O197" s="42">
        <f>'[3]Прод. прилож'!$C$1076</f>
        <v>12109060</v>
      </c>
      <c r="P197" s="44">
        <f t="shared" si="42"/>
        <v>17007.106741573032</v>
      </c>
      <c r="Q197" s="41">
        <v>9673</v>
      </c>
      <c r="R197" s="134" t="s">
        <v>96</v>
      </c>
    </row>
    <row r="198" spans="1:39" ht="25.15" customHeight="1" x14ac:dyDescent="0.25">
      <c r="A198" s="172" t="s">
        <v>2337</v>
      </c>
      <c r="B198" s="166" t="s">
        <v>201</v>
      </c>
      <c r="C198" s="136">
        <v>1967</v>
      </c>
      <c r="D198" s="136" t="s">
        <v>217</v>
      </c>
      <c r="E198" s="136" t="s">
        <v>20</v>
      </c>
      <c r="F198" s="136">
        <v>2</v>
      </c>
      <c r="G198" s="136">
        <v>2</v>
      </c>
      <c r="H198" s="42">
        <v>710.4</v>
      </c>
      <c r="I198" s="222">
        <v>0</v>
      </c>
      <c r="J198" s="222">
        <v>710.4</v>
      </c>
      <c r="K198" s="222">
        <f t="shared" si="43"/>
        <v>2894600</v>
      </c>
      <c r="L198" s="42">
        <v>0</v>
      </c>
      <c r="M198" s="42">
        <v>0</v>
      </c>
      <c r="N198" s="42">
        <v>0</v>
      </c>
      <c r="O198" s="42">
        <f>'[3]Прод. прилож'!$C$1077</f>
        <v>2894600</v>
      </c>
      <c r="P198" s="44">
        <f t="shared" si="42"/>
        <v>4074.6058558558561</v>
      </c>
      <c r="Q198" s="41">
        <v>9673</v>
      </c>
      <c r="R198" s="134" t="s">
        <v>96</v>
      </c>
    </row>
    <row r="199" spans="1:39" ht="25.15" customHeight="1" x14ac:dyDescent="0.25">
      <c r="A199" s="172" t="s">
        <v>2338</v>
      </c>
      <c r="B199" s="166" t="s">
        <v>202</v>
      </c>
      <c r="C199" s="136">
        <v>1966</v>
      </c>
      <c r="D199" s="136" t="s">
        <v>217</v>
      </c>
      <c r="E199" s="136" t="s">
        <v>203</v>
      </c>
      <c r="F199" s="136">
        <v>2</v>
      </c>
      <c r="G199" s="136">
        <v>2</v>
      </c>
      <c r="H199" s="42">
        <v>390</v>
      </c>
      <c r="I199" s="222">
        <v>0</v>
      </c>
      <c r="J199" s="222">
        <v>390</v>
      </c>
      <c r="K199" s="222">
        <f t="shared" si="43"/>
        <v>2888319.9999999995</v>
      </c>
      <c r="L199" s="42">
        <v>0</v>
      </c>
      <c r="M199" s="42">
        <v>0</v>
      </c>
      <c r="N199" s="42">
        <v>0</v>
      </c>
      <c r="O199" s="42">
        <f>'[3]Прод. прилож'!$C$1078</f>
        <v>2888319.9999999995</v>
      </c>
      <c r="P199" s="44">
        <f t="shared" si="42"/>
        <v>7405.9487179487169</v>
      </c>
      <c r="Q199" s="41">
        <v>9673</v>
      </c>
      <c r="R199" s="134" t="s">
        <v>96</v>
      </c>
    </row>
    <row r="200" spans="1:39" ht="34.9" customHeight="1" x14ac:dyDescent="0.25">
      <c r="A200" s="320" t="s">
        <v>2131</v>
      </c>
      <c r="B200" s="320"/>
      <c r="C200" s="320"/>
      <c r="D200" s="320"/>
      <c r="E200" s="320"/>
      <c r="F200" s="320"/>
      <c r="G200" s="320"/>
      <c r="H200" s="320"/>
      <c r="I200" s="320"/>
      <c r="J200" s="320"/>
      <c r="K200" s="320"/>
      <c r="L200" s="320"/>
      <c r="M200" s="320"/>
      <c r="N200" s="320"/>
      <c r="O200" s="320"/>
      <c r="P200" s="320"/>
      <c r="Q200" s="320"/>
      <c r="R200" s="320"/>
    </row>
    <row r="201" spans="1:39" ht="34.9" customHeight="1" x14ac:dyDescent="0.25">
      <c r="A201" s="321" t="s">
        <v>4</v>
      </c>
      <c r="B201" s="321"/>
      <c r="C201" s="147" t="s">
        <v>21</v>
      </c>
      <c r="D201" s="147" t="s">
        <v>21</v>
      </c>
      <c r="E201" s="147" t="s">
        <v>21</v>
      </c>
      <c r="F201" s="80" t="s">
        <v>21</v>
      </c>
      <c r="G201" s="80" t="s">
        <v>21</v>
      </c>
      <c r="H201" s="81">
        <f t="shared" ref="H201:O201" si="44">SUM(H202:H212)</f>
        <v>6002.2</v>
      </c>
      <c r="I201" s="81">
        <f t="shared" si="44"/>
        <v>62.34</v>
      </c>
      <c r="J201" s="81">
        <f t="shared" si="44"/>
        <v>4594.26</v>
      </c>
      <c r="K201" s="81">
        <f t="shared" si="44"/>
        <v>40669535.479999997</v>
      </c>
      <c r="L201" s="81">
        <f t="shared" si="44"/>
        <v>0</v>
      </c>
      <c r="M201" s="81">
        <f t="shared" si="44"/>
        <v>166310.53</v>
      </c>
      <c r="N201" s="81">
        <f t="shared" si="44"/>
        <v>0</v>
      </c>
      <c r="O201" s="81">
        <f t="shared" si="44"/>
        <v>40503224.949999996</v>
      </c>
      <c r="P201" s="31">
        <f t="shared" ref="P201:P212" si="45">K201/H201</f>
        <v>6775.7714637966073</v>
      </c>
      <c r="Q201" s="82" t="s">
        <v>21</v>
      </c>
      <c r="R201" s="83" t="s">
        <v>21</v>
      </c>
    </row>
    <row r="202" spans="1:39" ht="25.15" customHeight="1" x14ac:dyDescent="0.25">
      <c r="A202" s="295" t="s">
        <v>2552</v>
      </c>
      <c r="B202" s="297" t="s">
        <v>204</v>
      </c>
      <c r="C202" s="285">
        <v>1964</v>
      </c>
      <c r="D202" s="285" t="s">
        <v>217</v>
      </c>
      <c r="E202" s="285" t="s">
        <v>20</v>
      </c>
      <c r="F202" s="328">
        <v>2</v>
      </c>
      <c r="G202" s="328">
        <v>2</v>
      </c>
      <c r="H202" s="293">
        <v>894</v>
      </c>
      <c r="I202" s="317">
        <v>0</v>
      </c>
      <c r="J202" s="317">
        <v>393</v>
      </c>
      <c r="K202" s="222">
        <f t="shared" ref="K202:K212" si="46">SUM(L202:O202)</f>
        <v>166310.53</v>
      </c>
      <c r="L202" s="42">
        <v>0</v>
      </c>
      <c r="M202" s="42">
        <v>166310.53</v>
      </c>
      <c r="N202" s="42">
        <v>0</v>
      </c>
      <c r="O202" s="42">
        <v>0</v>
      </c>
      <c r="P202" s="44">
        <f t="shared" si="45"/>
        <v>186.02967561521254</v>
      </c>
      <c r="Q202" s="41">
        <v>9673</v>
      </c>
      <c r="R202" s="134" t="s">
        <v>94</v>
      </c>
    </row>
    <row r="203" spans="1:39" ht="25.15" customHeight="1" x14ac:dyDescent="0.25">
      <c r="A203" s="296"/>
      <c r="B203" s="298"/>
      <c r="C203" s="286"/>
      <c r="D203" s="286"/>
      <c r="E203" s="286"/>
      <c r="F203" s="329"/>
      <c r="G203" s="329"/>
      <c r="H203" s="294"/>
      <c r="I203" s="325"/>
      <c r="J203" s="325"/>
      <c r="K203" s="222">
        <f>SUM(L203:O203)</f>
        <v>6359936</v>
      </c>
      <c r="L203" s="42">
        <v>0</v>
      </c>
      <c r="M203" s="42">
        <v>0</v>
      </c>
      <c r="N203" s="42">
        <v>0</v>
      </c>
      <c r="O203" s="42">
        <f>'[1]Прод. прилож (2)'!$C$514</f>
        <v>6359936</v>
      </c>
      <c r="P203" s="44">
        <f>K203/H202</f>
        <v>7114.0223713646528</v>
      </c>
      <c r="Q203" s="41">
        <v>9673</v>
      </c>
      <c r="R203" s="134" t="s">
        <v>95</v>
      </c>
    </row>
    <row r="204" spans="1:39" ht="25.15" customHeight="1" x14ac:dyDescent="0.25">
      <c r="A204" s="142" t="s">
        <v>2339</v>
      </c>
      <c r="B204" s="166" t="s">
        <v>1727</v>
      </c>
      <c r="C204" s="136">
        <v>1979</v>
      </c>
      <c r="D204" s="136" t="s">
        <v>217</v>
      </c>
      <c r="E204" s="136" t="s">
        <v>20</v>
      </c>
      <c r="F204" s="27">
        <v>2</v>
      </c>
      <c r="G204" s="27">
        <v>2</v>
      </c>
      <c r="H204" s="41">
        <v>694.8</v>
      </c>
      <c r="I204" s="237">
        <v>0</v>
      </c>
      <c r="J204" s="237">
        <v>574.70000000000005</v>
      </c>
      <c r="K204" s="222">
        <f>SUM(L204:O204)</f>
        <v>2285280</v>
      </c>
      <c r="L204" s="42">
        <v>0</v>
      </c>
      <c r="M204" s="42">
        <v>0</v>
      </c>
      <c r="N204" s="42">
        <v>0</v>
      </c>
      <c r="O204" s="42">
        <f>'[1]Прод. прилож (2)'!$C$515</f>
        <v>2285280</v>
      </c>
      <c r="P204" s="44">
        <f>K204/H204</f>
        <v>3289.1191709844561</v>
      </c>
      <c r="Q204" s="41">
        <v>9673</v>
      </c>
      <c r="R204" s="134" t="s">
        <v>95</v>
      </c>
    </row>
    <row r="205" spans="1:39" ht="25.15" customHeight="1" x14ac:dyDescent="0.25">
      <c r="A205" s="142" t="s">
        <v>2340</v>
      </c>
      <c r="B205" s="145" t="s">
        <v>1970</v>
      </c>
      <c r="C205" s="138">
        <v>1979</v>
      </c>
      <c r="D205" s="138" t="s">
        <v>217</v>
      </c>
      <c r="E205" s="138" t="s">
        <v>20</v>
      </c>
      <c r="F205" s="226">
        <v>2</v>
      </c>
      <c r="G205" s="226">
        <v>2</v>
      </c>
      <c r="H205" s="152">
        <v>621.1</v>
      </c>
      <c r="I205" s="233">
        <v>0</v>
      </c>
      <c r="J205" s="233">
        <v>571.9</v>
      </c>
      <c r="K205" s="222">
        <f>SUM(L205:O205)</f>
        <v>2218708.8000000003</v>
      </c>
      <c r="L205" s="42">
        <v>0</v>
      </c>
      <c r="M205" s="42">
        <v>0</v>
      </c>
      <c r="N205" s="42">
        <v>0</v>
      </c>
      <c r="O205" s="42">
        <f>'[1]Прод. прилож (2)'!$C$517</f>
        <v>2218708.8000000003</v>
      </c>
      <c r="P205" s="44">
        <f>K205/H205</f>
        <v>3572.2247625181135</v>
      </c>
      <c r="Q205" s="41">
        <v>9673</v>
      </c>
      <c r="R205" s="134" t="s">
        <v>95</v>
      </c>
    </row>
    <row r="206" spans="1:39" ht="25.15" customHeight="1" x14ac:dyDescent="0.25">
      <c r="A206" s="326" t="s">
        <v>2341</v>
      </c>
      <c r="B206" s="297" t="s">
        <v>205</v>
      </c>
      <c r="C206" s="355">
        <v>1989</v>
      </c>
      <c r="D206" s="285" t="s">
        <v>217</v>
      </c>
      <c r="E206" s="285" t="s">
        <v>20</v>
      </c>
      <c r="F206" s="328">
        <v>2</v>
      </c>
      <c r="G206" s="328">
        <v>1</v>
      </c>
      <c r="H206" s="293">
        <v>613.29999999999995</v>
      </c>
      <c r="I206" s="317">
        <v>0</v>
      </c>
      <c r="J206" s="317">
        <v>496</v>
      </c>
      <c r="K206" s="222">
        <f>SUM(L206:O206)</f>
        <v>2407202.5</v>
      </c>
      <c r="L206" s="42">
        <v>0</v>
      </c>
      <c r="M206" s="42">
        <v>0</v>
      </c>
      <c r="N206" s="42">
        <v>0</v>
      </c>
      <c r="O206" s="42">
        <f>'[1]Прод. прилож (2)'!$C$516</f>
        <v>2407202.5</v>
      </c>
      <c r="P206" s="44">
        <f>K206/H206</f>
        <v>3925.0000000000005</v>
      </c>
      <c r="Q206" s="41">
        <v>9673</v>
      </c>
      <c r="R206" s="134" t="s">
        <v>95</v>
      </c>
    </row>
    <row r="207" spans="1:39" ht="25.15" customHeight="1" x14ac:dyDescent="0.25">
      <c r="A207" s="327"/>
      <c r="B207" s="298"/>
      <c r="C207" s="356"/>
      <c r="D207" s="286"/>
      <c r="E207" s="286"/>
      <c r="F207" s="286"/>
      <c r="G207" s="286"/>
      <c r="H207" s="378"/>
      <c r="I207" s="319"/>
      <c r="J207" s="319"/>
      <c r="K207" s="222">
        <f t="shared" si="46"/>
        <v>14529213.300000001</v>
      </c>
      <c r="L207" s="42">
        <v>0</v>
      </c>
      <c r="M207" s="42">
        <v>0</v>
      </c>
      <c r="N207" s="42">
        <v>0</v>
      </c>
      <c r="O207" s="42">
        <f>'[3]Прод. прилож'!$C$1080</f>
        <v>14529213.300000001</v>
      </c>
      <c r="P207" s="44">
        <f>K207/H206</f>
        <v>23690.222240339153</v>
      </c>
      <c r="Q207" s="41">
        <v>9673</v>
      </c>
      <c r="R207" s="134" t="s">
        <v>96</v>
      </c>
    </row>
    <row r="208" spans="1:39" ht="25.15" customHeight="1" x14ac:dyDescent="0.25">
      <c r="A208" s="134" t="s">
        <v>2342</v>
      </c>
      <c r="B208" s="166" t="s">
        <v>206</v>
      </c>
      <c r="C208" s="136">
        <v>1984</v>
      </c>
      <c r="D208" s="136" t="s">
        <v>217</v>
      </c>
      <c r="E208" s="136" t="s">
        <v>20</v>
      </c>
      <c r="F208" s="136">
        <v>2</v>
      </c>
      <c r="G208" s="136">
        <v>2</v>
      </c>
      <c r="H208" s="18">
        <v>697.5</v>
      </c>
      <c r="I208" s="222">
        <v>0</v>
      </c>
      <c r="J208" s="222">
        <v>561.4</v>
      </c>
      <c r="K208" s="222">
        <f t="shared" si="46"/>
        <v>7053563.2999999998</v>
      </c>
      <c r="L208" s="42">
        <v>0</v>
      </c>
      <c r="M208" s="42">
        <v>0</v>
      </c>
      <c r="N208" s="42">
        <v>0</v>
      </c>
      <c r="O208" s="42">
        <f>'[3]Прод. прилож'!$C$1081</f>
        <v>7053563.2999999998</v>
      </c>
      <c r="P208" s="44">
        <f t="shared" si="45"/>
        <v>10112.635555555555</v>
      </c>
      <c r="Q208" s="41">
        <v>9673</v>
      </c>
      <c r="R208" s="134" t="s">
        <v>96</v>
      </c>
    </row>
    <row r="209" spans="1:21" ht="25.15" customHeight="1" x14ac:dyDescent="0.25">
      <c r="A209" s="172" t="s">
        <v>2343</v>
      </c>
      <c r="B209" s="166" t="s">
        <v>207</v>
      </c>
      <c r="C209" s="179">
        <v>1969</v>
      </c>
      <c r="D209" s="136" t="s">
        <v>217</v>
      </c>
      <c r="E209" s="136" t="s">
        <v>20</v>
      </c>
      <c r="F209" s="27">
        <v>2</v>
      </c>
      <c r="G209" s="27">
        <v>2</v>
      </c>
      <c r="H209" s="41">
        <v>668</v>
      </c>
      <c r="I209" s="237">
        <v>0</v>
      </c>
      <c r="J209" s="237">
        <v>499.5</v>
      </c>
      <c r="K209" s="222">
        <f t="shared" si="46"/>
        <v>500757.22</v>
      </c>
      <c r="L209" s="42">
        <v>0</v>
      </c>
      <c r="M209" s="42">
        <v>0</v>
      </c>
      <c r="N209" s="42">
        <v>0</v>
      </c>
      <c r="O209" s="42">
        <f>'[1]Прод. прилож (2)'!$C$64</f>
        <v>500757.22</v>
      </c>
      <c r="P209" s="44">
        <f t="shared" si="45"/>
        <v>749.63655688622748</v>
      </c>
      <c r="Q209" s="41">
        <v>9673</v>
      </c>
      <c r="R209" s="134" t="s">
        <v>94</v>
      </c>
    </row>
    <row r="210" spans="1:21" ht="25.15" customHeight="1" x14ac:dyDescent="0.25">
      <c r="A210" s="172" t="s">
        <v>2344</v>
      </c>
      <c r="B210" s="166" t="s">
        <v>208</v>
      </c>
      <c r="C210" s="179">
        <v>1971</v>
      </c>
      <c r="D210" s="136" t="s">
        <v>217</v>
      </c>
      <c r="E210" s="136" t="s">
        <v>20</v>
      </c>
      <c r="F210" s="136">
        <v>2</v>
      </c>
      <c r="G210" s="136">
        <v>2</v>
      </c>
      <c r="H210" s="18">
        <v>570</v>
      </c>
      <c r="I210" s="222">
        <v>0</v>
      </c>
      <c r="J210" s="222">
        <v>515.6</v>
      </c>
      <c r="K210" s="222">
        <f t="shared" si="46"/>
        <v>2337250</v>
      </c>
      <c r="L210" s="42">
        <v>0</v>
      </c>
      <c r="M210" s="42">
        <v>0</v>
      </c>
      <c r="N210" s="42">
        <v>0</v>
      </c>
      <c r="O210" s="42">
        <f>'[1]Прод. прилож (2)'!$C$1208</f>
        <v>2337250</v>
      </c>
      <c r="P210" s="44">
        <f t="shared" si="45"/>
        <v>4100.4385964912281</v>
      </c>
      <c r="Q210" s="41">
        <v>9673</v>
      </c>
      <c r="R210" s="134" t="s">
        <v>96</v>
      </c>
    </row>
    <row r="211" spans="1:21" s="94" customFormat="1" ht="27" customHeight="1" x14ac:dyDescent="0.25">
      <c r="A211" s="172" t="s">
        <v>2345</v>
      </c>
      <c r="B211" s="166" t="s">
        <v>2165</v>
      </c>
      <c r="C211" s="174">
        <v>1970</v>
      </c>
      <c r="D211" s="174" t="s">
        <v>217</v>
      </c>
      <c r="E211" s="174" t="s">
        <v>20</v>
      </c>
      <c r="F211" s="175">
        <v>2</v>
      </c>
      <c r="G211" s="175">
        <v>1</v>
      </c>
      <c r="H211" s="178">
        <v>564.5</v>
      </c>
      <c r="I211" s="235">
        <v>62.34</v>
      </c>
      <c r="J211" s="235">
        <v>502.16</v>
      </c>
      <c r="K211" s="202">
        <f t="shared" si="46"/>
        <v>46238.83</v>
      </c>
      <c r="L211" s="178">
        <v>0</v>
      </c>
      <c r="M211" s="178">
        <v>0</v>
      </c>
      <c r="N211" s="178">
        <v>0</v>
      </c>
      <c r="O211" s="171">
        <f>'[1]Прод. прилож (2)'!$C$65</f>
        <v>46238.83</v>
      </c>
      <c r="P211" s="44">
        <f>K211/H211</f>
        <v>81.911124889282547</v>
      </c>
      <c r="Q211" s="44">
        <v>9673</v>
      </c>
      <c r="R211" s="62" t="s">
        <v>94</v>
      </c>
      <c r="S211" s="93"/>
      <c r="T211" s="93"/>
      <c r="U211" s="93"/>
    </row>
    <row r="212" spans="1:21" ht="25.15" customHeight="1" x14ac:dyDescent="0.25">
      <c r="A212" s="172" t="s">
        <v>2346</v>
      </c>
      <c r="B212" s="166" t="s">
        <v>209</v>
      </c>
      <c r="C212" s="179">
        <v>1974</v>
      </c>
      <c r="D212" s="136" t="s">
        <v>217</v>
      </c>
      <c r="E212" s="136" t="s">
        <v>20</v>
      </c>
      <c r="F212" s="136">
        <v>2</v>
      </c>
      <c r="G212" s="136">
        <v>1</v>
      </c>
      <c r="H212" s="18">
        <v>679</v>
      </c>
      <c r="I212" s="222">
        <v>0</v>
      </c>
      <c r="J212" s="222">
        <v>480</v>
      </c>
      <c r="K212" s="222">
        <f t="shared" si="46"/>
        <v>2765075</v>
      </c>
      <c r="L212" s="42">
        <v>0</v>
      </c>
      <c r="M212" s="42">
        <v>0</v>
      </c>
      <c r="N212" s="42">
        <v>0</v>
      </c>
      <c r="O212" s="42">
        <f>'[1]Прод. прилож (2)'!$C$1209</f>
        <v>2765075</v>
      </c>
      <c r="P212" s="44">
        <f t="shared" si="45"/>
        <v>4072.2754050073636</v>
      </c>
      <c r="Q212" s="41">
        <v>9673</v>
      </c>
      <c r="R212" s="134" t="s">
        <v>96</v>
      </c>
    </row>
    <row r="213" spans="1:21" ht="34.9" customHeight="1" x14ac:dyDescent="0.25">
      <c r="A213" s="320" t="s">
        <v>2132</v>
      </c>
      <c r="B213" s="320"/>
      <c r="C213" s="320"/>
      <c r="D213" s="320"/>
      <c r="E213" s="320"/>
      <c r="F213" s="320"/>
      <c r="G213" s="320"/>
      <c r="H213" s="320"/>
      <c r="I213" s="320"/>
      <c r="J213" s="320"/>
      <c r="K213" s="320"/>
      <c r="L213" s="320"/>
      <c r="M213" s="320"/>
      <c r="N213" s="320"/>
      <c r="O213" s="320"/>
      <c r="P213" s="320"/>
      <c r="Q213" s="320"/>
      <c r="R213" s="320"/>
    </row>
    <row r="214" spans="1:21" ht="34.9" customHeight="1" x14ac:dyDescent="0.25">
      <c r="A214" s="321" t="s">
        <v>214</v>
      </c>
      <c r="B214" s="321"/>
      <c r="C214" s="147" t="s">
        <v>21</v>
      </c>
      <c r="D214" s="147" t="s">
        <v>21</v>
      </c>
      <c r="E214" s="147" t="s">
        <v>21</v>
      </c>
      <c r="F214" s="80" t="s">
        <v>21</v>
      </c>
      <c r="G214" s="80" t="s">
        <v>21</v>
      </c>
      <c r="H214" s="81">
        <f t="shared" ref="H214:N214" si="47">SUM(H215:H221)</f>
        <v>3216</v>
      </c>
      <c r="I214" s="81">
        <f t="shared" si="47"/>
        <v>0</v>
      </c>
      <c r="J214" s="81">
        <f t="shared" si="47"/>
        <v>2430.6</v>
      </c>
      <c r="K214" s="81">
        <f t="shared" si="47"/>
        <v>21855340</v>
      </c>
      <c r="L214" s="81">
        <f t="shared" si="47"/>
        <v>0</v>
      </c>
      <c r="M214" s="81">
        <f t="shared" si="47"/>
        <v>0</v>
      </c>
      <c r="N214" s="81">
        <f t="shared" si="47"/>
        <v>0</v>
      </c>
      <c r="O214" s="81">
        <f>SUM(O215:O221)</f>
        <v>21855340</v>
      </c>
      <c r="P214" s="81">
        <f>K214/H214</f>
        <v>6795.8146766169157</v>
      </c>
      <c r="Q214" s="82" t="s">
        <v>21</v>
      </c>
      <c r="R214" s="83" t="s">
        <v>21</v>
      </c>
    </row>
    <row r="215" spans="1:21" ht="25.15" customHeight="1" x14ac:dyDescent="0.25">
      <c r="A215" s="172" t="s">
        <v>2347</v>
      </c>
      <c r="B215" s="166" t="s">
        <v>213</v>
      </c>
      <c r="C215" s="136">
        <v>1966</v>
      </c>
      <c r="D215" s="136" t="s">
        <v>217</v>
      </c>
      <c r="E215" s="136" t="s">
        <v>20</v>
      </c>
      <c r="F215" s="136">
        <v>2</v>
      </c>
      <c r="G215" s="136">
        <v>2</v>
      </c>
      <c r="H215" s="42">
        <v>410.8</v>
      </c>
      <c r="I215" s="222">
        <v>0</v>
      </c>
      <c r="J215" s="222">
        <v>368.3</v>
      </c>
      <c r="K215" s="222">
        <f t="shared" ref="K215:K220" si="48">SUM(L215:O215)</f>
        <v>6928450</v>
      </c>
      <c r="L215" s="42">
        <v>0</v>
      </c>
      <c r="M215" s="42">
        <v>0</v>
      </c>
      <c r="N215" s="42">
        <v>0</v>
      </c>
      <c r="O215" s="42">
        <f>'[3]Прод. прилож'!$C$1083</f>
        <v>6928450</v>
      </c>
      <c r="P215" s="44">
        <f t="shared" ref="P215:P220" si="49">K215/H215</f>
        <v>16865.749756572543</v>
      </c>
      <c r="Q215" s="41">
        <v>9673</v>
      </c>
      <c r="R215" s="134" t="s">
        <v>96</v>
      </c>
    </row>
    <row r="216" spans="1:21" ht="25.15" customHeight="1" x14ac:dyDescent="0.25">
      <c r="A216" s="172" t="s">
        <v>2348</v>
      </c>
      <c r="B216" s="166" t="s">
        <v>215</v>
      </c>
      <c r="C216" s="136">
        <v>1955</v>
      </c>
      <c r="D216" s="136" t="s">
        <v>217</v>
      </c>
      <c r="E216" s="136" t="s">
        <v>20</v>
      </c>
      <c r="F216" s="27">
        <v>2</v>
      </c>
      <c r="G216" s="27">
        <v>1</v>
      </c>
      <c r="H216" s="42">
        <v>258.60000000000002</v>
      </c>
      <c r="I216" s="237">
        <v>0</v>
      </c>
      <c r="J216" s="237">
        <v>236.8</v>
      </c>
      <c r="K216" s="222">
        <f t="shared" si="48"/>
        <v>1575420</v>
      </c>
      <c r="L216" s="42">
        <v>0</v>
      </c>
      <c r="M216" s="42">
        <v>0</v>
      </c>
      <c r="N216" s="42">
        <v>0</v>
      </c>
      <c r="O216" s="42">
        <f>'[1]Прод. прилож (2)'!$C$519</f>
        <v>1575420</v>
      </c>
      <c r="P216" s="44">
        <f t="shared" si="49"/>
        <v>6092.1113689095118</v>
      </c>
      <c r="Q216" s="41">
        <v>9673</v>
      </c>
      <c r="R216" s="134" t="s">
        <v>95</v>
      </c>
    </row>
    <row r="217" spans="1:21" ht="25.15" customHeight="1" x14ac:dyDescent="0.25">
      <c r="A217" s="172" t="s">
        <v>2349</v>
      </c>
      <c r="B217" s="166" t="s">
        <v>210</v>
      </c>
      <c r="C217" s="136">
        <v>1959</v>
      </c>
      <c r="D217" s="136" t="s">
        <v>217</v>
      </c>
      <c r="E217" s="136" t="s">
        <v>20</v>
      </c>
      <c r="F217" s="27">
        <v>2</v>
      </c>
      <c r="G217" s="27">
        <v>1</v>
      </c>
      <c r="H217" s="42">
        <v>572.6</v>
      </c>
      <c r="I217" s="237">
        <v>0</v>
      </c>
      <c r="J217" s="237">
        <v>283.39999999999998</v>
      </c>
      <c r="K217" s="222">
        <f t="shared" si="48"/>
        <v>1875500</v>
      </c>
      <c r="L217" s="42">
        <v>0</v>
      </c>
      <c r="M217" s="42">
        <v>0</v>
      </c>
      <c r="N217" s="42">
        <v>0</v>
      </c>
      <c r="O217" s="42">
        <f>'[1]Прод. прилож (2)'!$C$520</f>
        <v>1875500</v>
      </c>
      <c r="P217" s="44">
        <f t="shared" si="49"/>
        <v>3275.4104086622424</v>
      </c>
      <c r="Q217" s="41">
        <v>9673</v>
      </c>
      <c r="R217" s="134" t="s">
        <v>95</v>
      </c>
    </row>
    <row r="218" spans="1:21" ht="25.15" customHeight="1" x14ac:dyDescent="0.25">
      <c r="A218" s="172" t="s">
        <v>2350</v>
      </c>
      <c r="B218" s="166" t="s">
        <v>211</v>
      </c>
      <c r="C218" s="136">
        <v>1964</v>
      </c>
      <c r="D218" s="136" t="s">
        <v>217</v>
      </c>
      <c r="E218" s="136" t="s">
        <v>20</v>
      </c>
      <c r="F218" s="136">
        <v>2</v>
      </c>
      <c r="G218" s="136">
        <v>2</v>
      </c>
      <c r="H218" s="42">
        <v>412.8</v>
      </c>
      <c r="I218" s="222">
        <v>0</v>
      </c>
      <c r="J218" s="222">
        <v>412.8</v>
      </c>
      <c r="K218" s="222">
        <f t="shared" si="48"/>
        <v>3460300</v>
      </c>
      <c r="L218" s="42">
        <v>0</v>
      </c>
      <c r="M218" s="42">
        <v>0</v>
      </c>
      <c r="N218" s="42">
        <v>0</v>
      </c>
      <c r="O218" s="42">
        <f>'[3]Прод. прилож'!$C$1084</f>
        <v>3460300</v>
      </c>
      <c r="P218" s="44">
        <f t="shared" si="49"/>
        <v>8382.5096899224809</v>
      </c>
      <c r="Q218" s="41">
        <v>9673</v>
      </c>
      <c r="R218" s="134" t="s">
        <v>96</v>
      </c>
    </row>
    <row r="219" spans="1:21" ht="25.15" customHeight="1" x14ac:dyDescent="0.25">
      <c r="A219" s="172" t="s">
        <v>2351</v>
      </c>
      <c r="B219" s="166" t="s">
        <v>212</v>
      </c>
      <c r="C219" s="136">
        <v>1957</v>
      </c>
      <c r="D219" s="136" t="s">
        <v>217</v>
      </c>
      <c r="E219" s="136" t="s">
        <v>20</v>
      </c>
      <c r="F219" s="27">
        <v>2</v>
      </c>
      <c r="G219" s="27">
        <v>2</v>
      </c>
      <c r="H219" s="42">
        <v>380.1</v>
      </c>
      <c r="I219" s="237">
        <v>0</v>
      </c>
      <c r="J219" s="237">
        <v>377.3</v>
      </c>
      <c r="K219" s="222">
        <f t="shared" si="48"/>
        <v>2513170</v>
      </c>
      <c r="L219" s="42">
        <v>0</v>
      </c>
      <c r="M219" s="42">
        <v>0</v>
      </c>
      <c r="N219" s="42">
        <v>0</v>
      </c>
      <c r="O219" s="42">
        <f>'[1]Прод. прилож (2)'!$C$521</f>
        <v>2513170</v>
      </c>
      <c r="P219" s="44">
        <f t="shared" si="49"/>
        <v>6611.8652986056295</v>
      </c>
      <c r="Q219" s="41">
        <v>9673</v>
      </c>
      <c r="R219" s="134" t="s">
        <v>95</v>
      </c>
    </row>
    <row r="220" spans="1:21" ht="25.15" customHeight="1" x14ac:dyDescent="0.25">
      <c r="A220" s="172" t="s">
        <v>2352</v>
      </c>
      <c r="B220" s="166" t="s">
        <v>1726</v>
      </c>
      <c r="C220" s="136">
        <v>1979</v>
      </c>
      <c r="D220" s="136" t="s">
        <v>217</v>
      </c>
      <c r="E220" s="136" t="s">
        <v>20</v>
      </c>
      <c r="F220" s="27">
        <v>2</v>
      </c>
      <c r="G220" s="27">
        <v>1</v>
      </c>
      <c r="H220" s="42">
        <v>590.54999999999995</v>
      </c>
      <c r="I220" s="237">
        <v>0</v>
      </c>
      <c r="J220" s="237">
        <v>373.4</v>
      </c>
      <c r="K220" s="222">
        <f t="shared" si="48"/>
        <v>2751250</v>
      </c>
      <c r="L220" s="42">
        <v>0</v>
      </c>
      <c r="M220" s="42">
        <v>0</v>
      </c>
      <c r="N220" s="42">
        <v>0</v>
      </c>
      <c r="O220" s="42">
        <f>'[1]Прод. прилож (2)'!$C$522</f>
        <v>2751250</v>
      </c>
      <c r="P220" s="44">
        <f t="shared" si="49"/>
        <v>4658.7926509186354</v>
      </c>
      <c r="Q220" s="41">
        <v>9673</v>
      </c>
      <c r="R220" s="134" t="s">
        <v>95</v>
      </c>
    </row>
    <row r="221" spans="1:21" ht="25.15" customHeight="1" x14ac:dyDescent="0.25">
      <c r="A221" s="172" t="s">
        <v>2353</v>
      </c>
      <c r="B221" s="166" t="s">
        <v>1972</v>
      </c>
      <c r="C221" s="136">
        <v>1980</v>
      </c>
      <c r="D221" s="136" t="s">
        <v>217</v>
      </c>
      <c r="E221" s="136" t="s">
        <v>20</v>
      </c>
      <c r="F221" s="27">
        <v>2</v>
      </c>
      <c r="G221" s="27">
        <v>1</v>
      </c>
      <c r="H221" s="42">
        <v>590.54999999999995</v>
      </c>
      <c r="I221" s="237">
        <v>0</v>
      </c>
      <c r="J221" s="237">
        <v>378.6</v>
      </c>
      <c r="K221" s="222">
        <f t="shared" ref="K221" si="50">SUM(L221:O221)</f>
        <v>2751250</v>
      </c>
      <c r="L221" s="42">
        <v>0</v>
      </c>
      <c r="M221" s="42">
        <v>0</v>
      </c>
      <c r="N221" s="42">
        <v>0</v>
      </c>
      <c r="O221" s="42">
        <f>'[1]Прод. прилож (2)'!$C$523</f>
        <v>2751250</v>
      </c>
      <c r="P221" s="44">
        <f t="shared" ref="P221" si="51">K221/H221</f>
        <v>4658.7926509186354</v>
      </c>
      <c r="Q221" s="41">
        <v>9673</v>
      </c>
      <c r="R221" s="134" t="s">
        <v>95</v>
      </c>
    </row>
    <row r="222" spans="1:21" ht="34.9" customHeight="1" x14ac:dyDescent="0.25">
      <c r="A222" s="320" t="s">
        <v>2133</v>
      </c>
      <c r="B222" s="320"/>
      <c r="C222" s="320"/>
      <c r="D222" s="320"/>
      <c r="E222" s="320"/>
      <c r="F222" s="320"/>
      <c r="G222" s="320"/>
      <c r="H222" s="320"/>
      <c r="I222" s="320"/>
      <c r="J222" s="320"/>
      <c r="K222" s="320"/>
      <c r="L222" s="320"/>
      <c r="M222" s="320"/>
      <c r="N222" s="320"/>
      <c r="O222" s="320"/>
      <c r="P222" s="320"/>
      <c r="Q222" s="320"/>
      <c r="R222" s="320"/>
    </row>
    <row r="223" spans="1:21" ht="34.9" customHeight="1" x14ac:dyDescent="0.25">
      <c r="A223" s="321" t="s">
        <v>74</v>
      </c>
      <c r="B223" s="321"/>
      <c r="C223" s="147" t="s">
        <v>21</v>
      </c>
      <c r="D223" s="147" t="s">
        <v>21</v>
      </c>
      <c r="E223" s="147" t="s">
        <v>21</v>
      </c>
      <c r="F223" s="80" t="s">
        <v>21</v>
      </c>
      <c r="G223" s="80" t="s">
        <v>21</v>
      </c>
      <c r="H223" s="81">
        <f t="shared" ref="H223:O223" si="52">SUM(H224:H225)</f>
        <v>796</v>
      </c>
      <c r="I223" s="81">
        <f t="shared" si="52"/>
        <v>240.8</v>
      </c>
      <c r="J223" s="81">
        <f t="shared" si="52"/>
        <v>555.20000000000005</v>
      </c>
      <c r="K223" s="81">
        <f t="shared" si="52"/>
        <v>5247286.83</v>
      </c>
      <c r="L223" s="81">
        <f t="shared" si="52"/>
        <v>0</v>
      </c>
      <c r="M223" s="81">
        <f t="shared" si="52"/>
        <v>0</v>
      </c>
      <c r="N223" s="81">
        <f t="shared" si="52"/>
        <v>0</v>
      </c>
      <c r="O223" s="81">
        <f t="shared" si="52"/>
        <v>5247286.83</v>
      </c>
      <c r="P223" s="31">
        <f>K223/H223</f>
        <v>6592.0688819095476</v>
      </c>
      <c r="Q223" s="82" t="s">
        <v>21</v>
      </c>
      <c r="R223" s="83" t="s">
        <v>21</v>
      </c>
    </row>
    <row r="224" spans="1:21" ht="25.15" customHeight="1" x14ac:dyDescent="0.25">
      <c r="A224" s="134" t="s">
        <v>2354</v>
      </c>
      <c r="B224" s="135" t="s">
        <v>994</v>
      </c>
      <c r="C224" s="174">
        <v>1962</v>
      </c>
      <c r="D224" s="174">
        <v>2018</v>
      </c>
      <c r="E224" s="174" t="s">
        <v>20</v>
      </c>
      <c r="F224" s="39">
        <v>2</v>
      </c>
      <c r="G224" s="39">
        <v>1</v>
      </c>
      <c r="H224" s="43">
        <v>398</v>
      </c>
      <c r="I224" s="43">
        <v>120.4</v>
      </c>
      <c r="J224" s="43">
        <v>277.60000000000002</v>
      </c>
      <c r="K224" s="222">
        <f>SUM(L224:O224)</f>
        <v>2861754.8200000003</v>
      </c>
      <c r="L224" s="42">
        <v>0</v>
      </c>
      <c r="M224" s="42">
        <v>0</v>
      </c>
      <c r="N224" s="42">
        <v>0</v>
      </c>
      <c r="O224" s="42">
        <f>'[3]Прод. прилож'!$C$1086</f>
        <v>2861754.8200000003</v>
      </c>
      <c r="P224" s="44">
        <f>K224/H224</f>
        <v>7190.3387437185938</v>
      </c>
      <c r="Q224" s="41">
        <v>9673</v>
      </c>
      <c r="R224" s="33" t="s">
        <v>96</v>
      </c>
      <c r="S224" s="2"/>
      <c r="T224" s="2"/>
      <c r="U224" s="2"/>
    </row>
    <row r="225" spans="1:21" ht="25.15" customHeight="1" x14ac:dyDescent="0.25">
      <c r="A225" s="134" t="s">
        <v>2355</v>
      </c>
      <c r="B225" s="166" t="s">
        <v>995</v>
      </c>
      <c r="C225" s="174">
        <v>1960</v>
      </c>
      <c r="D225" s="174">
        <v>2016</v>
      </c>
      <c r="E225" s="174" t="s">
        <v>20</v>
      </c>
      <c r="F225" s="175">
        <v>2</v>
      </c>
      <c r="G225" s="175">
        <v>1</v>
      </c>
      <c r="H225" s="43">
        <v>398</v>
      </c>
      <c r="I225" s="241">
        <v>120.4</v>
      </c>
      <c r="J225" s="241">
        <v>277.60000000000002</v>
      </c>
      <c r="K225" s="222">
        <f>SUM(L225:O225)</f>
        <v>2385532.0099999998</v>
      </c>
      <c r="L225" s="42">
        <v>0</v>
      </c>
      <c r="M225" s="42">
        <v>0</v>
      </c>
      <c r="N225" s="42">
        <v>0</v>
      </c>
      <c r="O225" s="42">
        <f>'[1]Прод. прилож (2)'!$C$525</f>
        <v>2385532.0099999998</v>
      </c>
      <c r="P225" s="44">
        <f>K225/H225</f>
        <v>5993.7990201005023</v>
      </c>
      <c r="Q225" s="41">
        <v>9673</v>
      </c>
      <c r="R225" s="33" t="s">
        <v>95</v>
      </c>
      <c r="S225" s="2"/>
      <c r="T225" s="2"/>
      <c r="U225" s="2"/>
    </row>
    <row r="226" spans="1:21" ht="34.9" customHeight="1" x14ac:dyDescent="0.25">
      <c r="A226" s="320" t="s">
        <v>2134</v>
      </c>
      <c r="B226" s="320"/>
      <c r="C226" s="320"/>
      <c r="D226" s="320"/>
      <c r="E226" s="320"/>
      <c r="F226" s="320"/>
      <c r="G226" s="320"/>
      <c r="H226" s="320"/>
      <c r="I226" s="320"/>
      <c r="J226" s="320"/>
      <c r="K226" s="320"/>
      <c r="L226" s="320"/>
      <c r="M226" s="320"/>
      <c r="N226" s="320"/>
      <c r="O226" s="320"/>
      <c r="P226" s="320"/>
      <c r="Q226" s="320"/>
      <c r="R226" s="320"/>
      <c r="S226" s="17"/>
    </row>
    <row r="227" spans="1:21" ht="34.9" customHeight="1" x14ac:dyDescent="0.25">
      <c r="A227" s="321" t="s">
        <v>72</v>
      </c>
      <c r="B227" s="321"/>
      <c r="C227" s="147" t="s">
        <v>21</v>
      </c>
      <c r="D227" s="147" t="s">
        <v>21</v>
      </c>
      <c r="E227" s="147" t="s">
        <v>21</v>
      </c>
      <c r="F227" s="80" t="s">
        <v>21</v>
      </c>
      <c r="G227" s="80" t="s">
        <v>21</v>
      </c>
      <c r="H227" s="81">
        <f t="shared" ref="H227:O227" si="53">SUM(H229:H245)</f>
        <v>13183.089999999998</v>
      </c>
      <c r="I227" s="81">
        <f t="shared" si="53"/>
        <v>0</v>
      </c>
      <c r="J227" s="81">
        <f t="shared" si="53"/>
        <v>9515.07</v>
      </c>
      <c r="K227" s="81">
        <f t="shared" si="53"/>
        <v>78371333.870000005</v>
      </c>
      <c r="L227" s="81">
        <f t="shared" si="53"/>
        <v>0</v>
      </c>
      <c r="M227" s="81">
        <f t="shared" si="53"/>
        <v>0</v>
      </c>
      <c r="N227" s="81">
        <f t="shared" si="53"/>
        <v>0</v>
      </c>
      <c r="O227" s="81">
        <f t="shared" si="53"/>
        <v>78371333.870000005</v>
      </c>
      <c r="P227" s="31">
        <f>K227/H227</f>
        <v>5944.8379605995269</v>
      </c>
      <c r="Q227" s="82" t="s">
        <v>21</v>
      </c>
      <c r="R227" s="83" t="s">
        <v>21</v>
      </c>
    </row>
    <row r="228" spans="1:21" s="1" customFormat="1" ht="25.15" customHeight="1" x14ac:dyDescent="0.25">
      <c r="A228" s="172" t="s">
        <v>2356</v>
      </c>
      <c r="B228" s="84" t="s">
        <v>2551</v>
      </c>
      <c r="C228" s="136">
        <v>1968</v>
      </c>
      <c r="D228" s="136" t="s">
        <v>217</v>
      </c>
      <c r="E228" s="174" t="s">
        <v>20</v>
      </c>
      <c r="F228" s="39">
        <v>2</v>
      </c>
      <c r="G228" s="39">
        <v>3</v>
      </c>
      <c r="H228" s="42">
        <v>1037.8399999999999</v>
      </c>
      <c r="I228" s="222">
        <v>0</v>
      </c>
      <c r="J228" s="48">
        <v>720.46</v>
      </c>
      <c r="K228" s="222">
        <f t="shared" ref="K228" si="54">SUM(L228:O228)</f>
        <v>3814430.4</v>
      </c>
      <c r="L228" s="42">
        <v>0</v>
      </c>
      <c r="M228" s="42">
        <v>0</v>
      </c>
      <c r="N228" s="42">
        <v>0</v>
      </c>
      <c r="O228" s="42">
        <f>'[2]Прод. прилож (2)'!$C$1121</f>
        <v>3814430.4</v>
      </c>
      <c r="P228" s="44">
        <f t="shared" ref="P228" si="55">K228/H228</f>
        <v>3675.3549680104834</v>
      </c>
      <c r="Q228" s="41">
        <v>9673</v>
      </c>
      <c r="R228" s="62" t="s">
        <v>96</v>
      </c>
      <c r="S228" s="46"/>
      <c r="T228" s="46"/>
      <c r="U228" s="46"/>
    </row>
    <row r="229" spans="1:21" s="1" customFormat="1" ht="25.15" customHeight="1" x14ac:dyDescent="0.25">
      <c r="A229" s="172" t="s">
        <v>2357</v>
      </c>
      <c r="B229" s="84" t="s">
        <v>1007</v>
      </c>
      <c r="C229" s="136">
        <v>1963</v>
      </c>
      <c r="D229" s="136" t="s">
        <v>217</v>
      </c>
      <c r="E229" s="174" t="s">
        <v>20</v>
      </c>
      <c r="F229" s="175">
        <v>2</v>
      </c>
      <c r="G229" s="175">
        <v>1</v>
      </c>
      <c r="H229" s="42">
        <v>392.2</v>
      </c>
      <c r="I229" s="237">
        <v>0</v>
      </c>
      <c r="J229" s="48">
        <v>265.10000000000002</v>
      </c>
      <c r="K229" s="222">
        <f t="shared" ref="K229:K245" si="56">SUM(L229:O229)</f>
        <v>3416514.33</v>
      </c>
      <c r="L229" s="42">
        <v>0</v>
      </c>
      <c r="M229" s="42">
        <v>0</v>
      </c>
      <c r="N229" s="42">
        <v>0</v>
      </c>
      <c r="O229" s="42">
        <f>'[1]Прод. прилож (2)'!$C$69</f>
        <v>3416514.33</v>
      </c>
      <c r="P229" s="44">
        <f t="shared" ref="P229:P245" si="57">K229/H229</f>
        <v>8711.1533146353904</v>
      </c>
      <c r="Q229" s="41">
        <v>9673</v>
      </c>
      <c r="R229" s="62" t="s">
        <v>94</v>
      </c>
      <c r="S229" s="46"/>
      <c r="T229" s="46"/>
      <c r="U229" s="46"/>
    </row>
    <row r="230" spans="1:21" s="1" customFormat="1" ht="25.15" customHeight="1" x14ac:dyDescent="0.25">
      <c r="A230" s="172" t="s">
        <v>2358</v>
      </c>
      <c r="B230" s="144" t="s">
        <v>1009</v>
      </c>
      <c r="C230" s="138">
        <v>1964</v>
      </c>
      <c r="D230" s="138" t="s">
        <v>217</v>
      </c>
      <c r="E230" s="139" t="s">
        <v>20</v>
      </c>
      <c r="F230" s="154">
        <v>2</v>
      </c>
      <c r="G230" s="154">
        <v>1</v>
      </c>
      <c r="H230" s="141">
        <v>374</v>
      </c>
      <c r="I230" s="233">
        <v>0</v>
      </c>
      <c r="J230" s="48">
        <v>276.2</v>
      </c>
      <c r="K230" s="222">
        <f t="shared" si="56"/>
        <v>3417945.77</v>
      </c>
      <c r="L230" s="42">
        <v>0</v>
      </c>
      <c r="M230" s="42">
        <v>0</v>
      </c>
      <c r="N230" s="42">
        <v>0</v>
      </c>
      <c r="O230" s="42">
        <f>'[1]Прод. прилож (2)'!$C$67</f>
        <v>3417945.77</v>
      </c>
      <c r="P230" s="44">
        <f t="shared" si="57"/>
        <v>9138.8924331550807</v>
      </c>
      <c r="Q230" s="41">
        <v>9673</v>
      </c>
      <c r="R230" s="62" t="s">
        <v>94</v>
      </c>
      <c r="S230" s="46"/>
      <c r="T230" s="46"/>
      <c r="U230" s="46"/>
    </row>
    <row r="231" spans="1:21" s="1" customFormat="1" ht="25.15" customHeight="1" x14ac:dyDescent="0.25">
      <c r="A231" s="172" t="s">
        <v>2359</v>
      </c>
      <c r="B231" s="84" t="s">
        <v>1008</v>
      </c>
      <c r="C231" s="136">
        <v>1961</v>
      </c>
      <c r="D231" s="136" t="s">
        <v>217</v>
      </c>
      <c r="E231" s="174" t="s">
        <v>20</v>
      </c>
      <c r="F231" s="175">
        <v>2</v>
      </c>
      <c r="G231" s="175">
        <v>1</v>
      </c>
      <c r="H231" s="42">
        <v>391.6</v>
      </c>
      <c r="I231" s="237">
        <v>0</v>
      </c>
      <c r="J231" s="48">
        <v>275.8</v>
      </c>
      <c r="K231" s="222">
        <f t="shared" si="56"/>
        <v>1086120.81</v>
      </c>
      <c r="L231" s="42">
        <v>0</v>
      </c>
      <c r="M231" s="42">
        <v>0</v>
      </c>
      <c r="N231" s="42">
        <v>0</v>
      </c>
      <c r="O231" s="42">
        <f>'[1]Прод. прилож (2)'!$C$68</f>
        <v>1086120.81</v>
      </c>
      <c r="P231" s="44">
        <f t="shared" si="57"/>
        <v>2773.5465015321756</v>
      </c>
      <c r="Q231" s="41">
        <v>9673</v>
      </c>
      <c r="R231" s="62" t="s">
        <v>94</v>
      </c>
      <c r="S231" s="46"/>
      <c r="T231" s="46"/>
      <c r="U231" s="46"/>
    </row>
    <row r="232" spans="1:21" s="1" customFormat="1" ht="25.15" customHeight="1" x14ac:dyDescent="0.25">
      <c r="A232" s="172" t="s">
        <v>2360</v>
      </c>
      <c r="B232" s="84" t="s">
        <v>1006</v>
      </c>
      <c r="C232" s="136">
        <v>1959</v>
      </c>
      <c r="D232" s="136" t="s">
        <v>217</v>
      </c>
      <c r="E232" s="174" t="s">
        <v>20</v>
      </c>
      <c r="F232" s="175">
        <v>2</v>
      </c>
      <c r="G232" s="175">
        <v>1</v>
      </c>
      <c r="H232" s="42">
        <v>493.58</v>
      </c>
      <c r="I232" s="237">
        <v>0</v>
      </c>
      <c r="J232" s="48">
        <v>348.57</v>
      </c>
      <c r="K232" s="222">
        <f t="shared" si="56"/>
        <v>894566.58</v>
      </c>
      <c r="L232" s="42">
        <v>0</v>
      </c>
      <c r="M232" s="42">
        <v>0</v>
      </c>
      <c r="N232" s="42">
        <v>0</v>
      </c>
      <c r="O232" s="42">
        <f>'[1]Прод. прилож (2)'!$C$70</f>
        <v>894566.58</v>
      </c>
      <c r="P232" s="44">
        <f t="shared" si="57"/>
        <v>1812.4044329186759</v>
      </c>
      <c r="Q232" s="41">
        <v>9673</v>
      </c>
      <c r="R232" s="62" t="s">
        <v>94</v>
      </c>
      <c r="S232" s="46"/>
      <c r="T232" s="46"/>
      <c r="U232" s="46"/>
    </row>
    <row r="233" spans="1:21" s="1" customFormat="1" ht="25.15" customHeight="1" x14ac:dyDescent="0.25">
      <c r="A233" s="172" t="s">
        <v>2361</v>
      </c>
      <c r="B233" s="84" t="s">
        <v>1005</v>
      </c>
      <c r="C233" s="136">
        <v>1957</v>
      </c>
      <c r="D233" s="136" t="s">
        <v>217</v>
      </c>
      <c r="E233" s="174" t="s">
        <v>20</v>
      </c>
      <c r="F233" s="175">
        <v>2</v>
      </c>
      <c r="G233" s="175">
        <v>3</v>
      </c>
      <c r="H233" s="42">
        <v>1283</v>
      </c>
      <c r="I233" s="237">
        <v>0</v>
      </c>
      <c r="J233" s="48">
        <v>881.6</v>
      </c>
      <c r="K233" s="222">
        <f t="shared" si="56"/>
        <v>3116319.7800000003</v>
      </c>
      <c r="L233" s="42">
        <v>0</v>
      </c>
      <c r="M233" s="42">
        <v>0</v>
      </c>
      <c r="N233" s="42">
        <v>0</v>
      </c>
      <c r="O233" s="42">
        <f>'[1]Прод. прилож (2)'!$C$71</f>
        <v>3116319.7800000003</v>
      </c>
      <c r="P233" s="44">
        <f t="shared" si="57"/>
        <v>2428.9320187061576</v>
      </c>
      <c r="Q233" s="41">
        <v>9673</v>
      </c>
      <c r="R233" s="62" t="s">
        <v>94</v>
      </c>
      <c r="S233" s="46"/>
      <c r="T233" s="46"/>
      <c r="U233" s="46"/>
    </row>
    <row r="234" spans="1:21" s="1" customFormat="1" ht="25.15" customHeight="1" x14ac:dyDescent="0.25">
      <c r="A234" s="172" t="s">
        <v>2362</v>
      </c>
      <c r="B234" s="84" t="s">
        <v>1004</v>
      </c>
      <c r="C234" s="136">
        <v>1964</v>
      </c>
      <c r="D234" s="136" t="s">
        <v>217</v>
      </c>
      <c r="E234" s="174" t="s">
        <v>20</v>
      </c>
      <c r="F234" s="175">
        <v>2</v>
      </c>
      <c r="G234" s="175">
        <v>2</v>
      </c>
      <c r="H234" s="42">
        <v>564</v>
      </c>
      <c r="I234" s="237">
        <v>0</v>
      </c>
      <c r="J234" s="48">
        <v>376.6</v>
      </c>
      <c r="K234" s="222">
        <f t="shared" si="56"/>
        <v>2945000</v>
      </c>
      <c r="L234" s="42">
        <v>0</v>
      </c>
      <c r="M234" s="42">
        <v>0</v>
      </c>
      <c r="N234" s="42">
        <v>0</v>
      </c>
      <c r="O234" s="42">
        <f>'[1]Прод. прилож (2)'!$C$527</f>
        <v>2945000</v>
      </c>
      <c r="P234" s="44">
        <f t="shared" si="57"/>
        <v>5221.6312056737588</v>
      </c>
      <c r="Q234" s="41">
        <v>9673</v>
      </c>
      <c r="R234" s="62" t="s">
        <v>95</v>
      </c>
      <c r="S234" s="46"/>
      <c r="T234" s="46"/>
      <c r="U234" s="46"/>
    </row>
    <row r="235" spans="1:21" s="1" customFormat="1" ht="25.15" customHeight="1" x14ac:dyDescent="0.25">
      <c r="A235" s="172" t="s">
        <v>2363</v>
      </c>
      <c r="B235" s="84" t="s">
        <v>1003</v>
      </c>
      <c r="C235" s="136">
        <v>1964</v>
      </c>
      <c r="D235" s="136" t="s">
        <v>217</v>
      </c>
      <c r="E235" s="174" t="s">
        <v>20</v>
      </c>
      <c r="F235" s="175">
        <v>2</v>
      </c>
      <c r="G235" s="175">
        <v>2</v>
      </c>
      <c r="H235" s="42">
        <v>559.20000000000005</v>
      </c>
      <c r="I235" s="237">
        <v>0</v>
      </c>
      <c r="J235" s="48">
        <v>382</v>
      </c>
      <c r="K235" s="222">
        <f t="shared" si="56"/>
        <v>2921750</v>
      </c>
      <c r="L235" s="42">
        <v>0</v>
      </c>
      <c r="M235" s="42">
        <v>0</v>
      </c>
      <c r="N235" s="42">
        <v>0</v>
      </c>
      <c r="O235" s="42">
        <f>'[1]Прод. прилож (2)'!$C$528</f>
        <v>2921750</v>
      </c>
      <c r="P235" s="44">
        <f t="shared" si="57"/>
        <v>5224.8748211731036</v>
      </c>
      <c r="Q235" s="41">
        <v>9673</v>
      </c>
      <c r="R235" s="62" t="s">
        <v>95</v>
      </c>
      <c r="S235" s="46"/>
      <c r="T235" s="46"/>
      <c r="U235" s="46"/>
    </row>
    <row r="236" spans="1:21" s="1" customFormat="1" ht="25.15" customHeight="1" x14ac:dyDescent="0.25">
      <c r="A236" s="172" t="s">
        <v>2364</v>
      </c>
      <c r="B236" s="84" t="s">
        <v>1002</v>
      </c>
      <c r="C236" s="136">
        <v>1982</v>
      </c>
      <c r="D236" s="136" t="s">
        <v>217</v>
      </c>
      <c r="E236" s="174" t="s">
        <v>20</v>
      </c>
      <c r="F236" s="39">
        <v>2</v>
      </c>
      <c r="G236" s="39">
        <v>3</v>
      </c>
      <c r="H236" s="42">
        <v>1384</v>
      </c>
      <c r="I236" s="222">
        <v>0</v>
      </c>
      <c r="J236" s="48">
        <v>936.8</v>
      </c>
      <c r="K236" s="222">
        <f t="shared" si="56"/>
        <v>22144671.899999999</v>
      </c>
      <c r="L236" s="42">
        <v>0</v>
      </c>
      <c r="M236" s="42">
        <v>0</v>
      </c>
      <c r="N236" s="42">
        <v>0</v>
      </c>
      <c r="O236" s="42">
        <f>'[3]Прод. прилож'!$C$1088</f>
        <v>22144671.899999999</v>
      </c>
      <c r="P236" s="44">
        <f t="shared" si="57"/>
        <v>16000.485476878612</v>
      </c>
      <c r="Q236" s="41">
        <v>9673</v>
      </c>
      <c r="R236" s="62" t="s">
        <v>96</v>
      </c>
      <c r="S236" s="46"/>
      <c r="T236" s="46"/>
      <c r="U236" s="46"/>
    </row>
    <row r="237" spans="1:21" s="1" customFormat="1" ht="25.15" customHeight="1" x14ac:dyDescent="0.25">
      <c r="A237" s="172" t="s">
        <v>2365</v>
      </c>
      <c r="B237" s="84" t="s">
        <v>1001</v>
      </c>
      <c r="C237" s="136">
        <v>1964</v>
      </c>
      <c r="D237" s="136" t="s">
        <v>217</v>
      </c>
      <c r="E237" s="174" t="s">
        <v>20</v>
      </c>
      <c r="F237" s="175">
        <v>2</v>
      </c>
      <c r="G237" s="175">
        <v>1</v>
      </c>
      <c r="H237" s="42">
        <v>363</v>
      </c>
      <c r="I237" s="237">
        <v>0</v>
      </c>
      <c r="J237" s="48">
        <v>253</v>
      </c>
      <c r="K237" s="222">
        <f t="shared" si="56"/>
        <v>1898750</v>
      </c>
      <c r="L237" s="42">
        <v>0</v>
      </c>
      <c r="M237" s="42">
        <v>0</v>
      </c>
      <c r="N237" s="42">
        <v>0</v>
      </c>
      <c r="O237" s="42">
        <f>'[1]Прод. прилож (2)'!$C$529</f>
        <v>1898750</v>
      </c>
      <c r="P237" s="44">
        <f t="shared" si="57"/>
        <v>5230.7162534435265</v>
      </c>
      <c r="Q237" s="41">
        <v>9673</v>
      </c>
      <c r="R237" s="62" t="s">
        <v>95</v>
      </c>
      <c r="S237" s="46"/>
      <c r="T237" s="46"/>
      <c r="U237" s="46"/>
    </row>
    <row r="238" spans="1:21" s="1" customFormat="1" ht="25.15" customHeight="1" x14ac:dyDescent="0.25">
      <c r="A238" s="172" t="s">
        <v>2029</v>
      </c>
      <c r="B238" s="84" t="s">
        <v>1000</v>
      </c>
      <c r="C238" s="136">
        <v>1968</v>
      </c>
      <c r="D238" s="136" t="s">
        <v>217</v>
      </c>
      <c r="E238" s="174" t="s">
        <v>20</v>
      </c>
      <c r="F238" s="175">
        <v>2</v>
      </c>
      <c r="G238" s="175">
        <v>2</v>
      </c>
      <c r="H238" s="42">
        <v>529.71</v>
      </c>
      <c r="I238" s="237">
        <v>0</v>
      </c>
      <c r="J238" s="48">
        <v>529.71</v>
      </c>
      <c r="K238" s="222">
        <f t="shared" si="56"/>
        <v>3875000</v>
      </c>
      <c r="L238" s="42">
        <v>0</v>
      </c>
      <c r="M238" s="42">
        <v>0</v>
      </c>
      <c r="N238" s="42">
        <v>0</v>
      </c>
      <c r="O238" s="42">
        <f>'[1]Прод. прилож (2)'!$C$531</f>
        <v>3875000</v>
      </c>
      <c r="P238" s="44">
        <f t="shared" si="57"/>
        <v>7315.3234788846721</v>
      </c>
      <c r="Q238" s="41">
        <v>9673</v>
      </c>
      <c r="R238" s="62" t="s">
        <v>95</v>
      </c>
      <c r="S238" s="46"/>
      <c r="T238" s="46"/>
      <c r="U238" s="46"/>
    </row>
    <row r="239" spans="1:21" s="1" customFormat="1" ht="25.15" customHeight="1" x14ac:dyDescent="0.25">
      <c r="A239" s="172" t="s">
        <v>2366</v>
      </c>
      <c r="B239" s="84" t="s">
        <v>999</v>
      </c>
      <c r="C239" s="136">
        <v>1967</v>
      </c>
      <c r="D239" s="136" t="s">
        <v>217</v>
      </c>
      <c r="E239" s="174" t="s">
        <v>20</v>
      </c>
      <c r="F239" s="175">
        <v>2</v>
      </c>
      <c r="G239" s="175">
        <v>2</v>
      </c>
      <c r="H239" s="42">
        <v>555.4</v>
      </c>
      <c r="I239" s="237">
        <v>0</v>
      </c>
      <c r="J239" s="48">
        <v>405.6</v>
      </c>
      <c r="K239" s="222">
        <f t="shared" si="56"/>
        <v>4006750</v>
      </c>
      <c r="L239" s="42">
        <v>0</v>
      </c>
      <c r="M239" s="42">
        <v>0</v>
      </c>
      <c r="N239" s="42">
        <v>0</v>
      </c>
      <c r="O239" s="42">
        <f>'[1]Прод. прилож (2)'!$C$530</f>
        <v>4006750</v>
      </c>
      <c r="P239" s="44">
        <f t="shared" si="57"/>
        <v>7214.1699675909258</v>
      </c>
      <c r="Q239" s="41">
        <v>9673</v>
      </c>
      <c r="R239" s="62" t="s">
        <v>95</v>
      </c>
      <c r="S239" s="46"/>
      <c r="T239" s="46"/>
      <c r="U239" s="46"/>
    </row>
    <row r="240" spans="1:21" s="94" customFormat="1" ht="25.15" customHeight="1" x14ac:dyDescent="0.25">
      <c r="A240" s="172" t="s">
        <v>2030</v>
      </c>
      <c r="B240" s="166" t="s">
        <v>1850</v>
      </c>
      <c r="C240" s="174">
        <v>1986</v>
      </c>
      <c r="D240" s="174" t="s">
        <v>217</v>
      </c>
      <c r="E240" s="174" t="s">
        <v>20</v>
      </c>
      <c r="F240" s="175">
        <v>2</v>
      </c>
      <c r="G240" s="175">
        <v>3</v>
      </c>
      <c r="H240" s="178">
        <v>1419</v>
      </c>
      <c r="I240" s="235">
        <v>0</v>
      </c>
      <c r="J240" s="48">
        <v>1103</v>
      </c>
      <c r="K240" s="202">
        <f>SUM(L240:O240)</f>
        <v>3949560</v>
      </c>
      <c r="L240" s="178">
        <v>0</v>
      </c>
      <c r="M240" s="178">
        <v>0</v>
      </c>
      <c r="N240" s="178">
        <v>0</v>
      </c>
      <c r="O240" s="171">
        <f>'[1]Прод. прилож (2)'!$C$532</f>
        <v>3949560</v>
      </c>
      <c r="P240" s="44">
        <f>K240/H240</f>
        <v>2783.3403805496828</v>
      </c>
      <c r="Q240" s="44">
        <v>9673</v>
      </c>
      <c r="R240" s="62" t="s">
        <v>95</v>
      </c>
      <c r="S240" s="93"/>
      <c r="T240" s="93"/>
      <c r="U240" s="93"/>
    </row>
    <row r="241" spans="1:24" s="94" customFormat="1" ht="25.15" customHeight="1" x14ac:dyDescent="0.25">
      <c r="A241" s="172" t="s">
        <v>2367</v>
      </c>
      <c r="B241" s="145" t="s">
        <v>1861</v>
      </c>
      <c r="C241" s="139">
        <v>1969</v>
      </c>
      <c r="D241" s="139" t="s">
        <v>217</v>
      </c>
      <c r="E241" s="139" t="s">
        <v>20</v>
      </c>
      <c r="F241" s="154">
        <v>2</v>
      </c>
      <c r="G241" s="154">
        <v>2</v>
      </c>
      <c r="H241" s="168">
        <v>1006</v>
      </c>
      <c r="I241" s="239">
        <v>0</v>
      </c>
      <c r="J241" s="48">
        <v>705.1</v>
      </c>
      <c r="K241" s="202">
        <f>SUM(L241:O241)</f>
        <v>4143472.8</v>
      </c>
      <c r="L241" s="178">
        <v>0</v>
      </c>
      <c r="M241" s="178">
        <v>0</v>
      </c>
      <c r="N241" s="178">
        <v>0</v>
      </c>
      <c r="O241" s="171">
        <f>'[1]Прод. прилож (2)'!$C$72</f>
        <v>4143472.8</v>
      </c>
      <c r="P241" s="44">
        <f>K241/H240</f>
        <v>2919.9949260042281</v>
      </c>
      <c r="Q241" s="44">
        <v>9673</v>
      </c>
      <c r="R241" s="62" t="s">
        <v>94</v>
      </c>
      <c r="S241" s="93"/>
      <c r="T241" s="93"/>
      <c r="U241" s="93"/>
    </row>
    <row r="242" spans="1:24" s="1" customFormat="1" ht="25.15" customHeight="1" x14ac:dyDescent="0.25">
      <c r="A242" s="172" t="s">
        <v>2368</v>
      </c>
      <c r="B242" s="84" t="s">
        <v>998</v>
      </c>
      <c r="C242" s="136">
        <v>1971</v>
      </c>
      <c r="D242" s="136" t="s">
        <v>217</v>
      </c>
      <c r="E242" s="174" t="s">
        <v>20</v>
      </c>
      <c r="F242" s="39">
        <v>2</v>
      </c>
      <c r="G242" s="39">
        <v>2</v>
      </c>
      <c r="H242" s="42">
        <v>982.4</v>
      </c>
      <c r="I242" s="222">
        <v>0</v>
      </c>
      <c r="J242" s="48">
        <v>693.2</v>
      </c>
      <c r="K242" s="222">
        <f t="shared" si="56"/>
        <v>10808460</v>
      </c>
      <c r="L242" s="42">
        <v>0</v>
      </c>
      <c r="M242" s="42">
        <v>0</v>
      </c>
      <c r="N242" s="42">
        <v>0</v>
      </c>
      <c r="O242" s="42">
        <f>'[3]Прод. прилож'!$C$1089</f>
        <v>10808460</v>
      </c>
      <c r="P242" s="44">
        <f t="shared" si="57"/>
        <v>11002.096905537459</v>
      </c>
      <c r="Q242" s="41">
        <v>9673</v>
      </c>
      <c r="R242" s="62" t="s">
        <v>96</v>
      </c>
      <c r="S242" s="46"/>
      <c r="T242" s="46"/>
      <c r="U242" s="46"/>
    </row>
    <row r="243" spans="1:24" s="1" customFormat="1" ht="25.15" customHeight="1" x14ac:dyDescent="0.25">
      <c r="A243" s="172" t="s">
        <v>2369</v>
      </c>
      <c r="B243" s="84" t="s">
        <v>997</v>
      </c>
      <c r="C243" s="136">
        <v>1971</v>
      </c>
      <c r="D243" s="136" t="s">
        <v>217</v>
      </c>
      <c r="E243" s="174" t="s">
        <v>20</v>
      </c>
      <c r="F243" s="39">
        <v>2</v>
      </c>
      <c r="G243" s="39">
        <v>2</v>
      </c>
      <c r="H243" s="42">
        <v>997.5</v>
      </c>
      <c r="I243" s="222">
        <v>0</v>
      </c>
      <c r="J243" s="48">
        <v>728.8</v>
      </c>
      <c r="K243" s="222">
        <f t="shared" si="56"/>
        <v>4762574.4000000004</v>
      </c>
      <c r="L243" s="42">
        <v>0</v>
      </c>
      <c r="M243" s="42">
        <v>0</v>
      </c>
      <c r="N243" s="42">
        <v>0</v>
      </c>
      <c r="O243" s="42">
        <f>'[3]Прод. прилож'!$C$1090</f>
        <v>4762574.4000000004</v>
      </c>
      <c r="P243" s="44">
        <f t="shared" si="57"/>
        <v>4774.5106766917297</v>
      </c>
      <c r="Q243" s="41">
        <v>9673</v>
      </c>
      <c r="R243" s="62" t="s">
        <v>96</v>
      </c>
      <c r="S243" s="46"/>
      <c r="T243" s="46"/>
      <c r="U243" s="46"/>
    </row>
    <row r="244" spans="1:24" s="1" customFormat="1" ht="25.15" customHeight="1" x14ac:dyDescent="0.25">
      <c r="A244" s="172" t="s">
        <v>2370</v>
      </c>
      <c r="B244" s="84" t="s">
        <v>996</v>
      </c>
      <c r="C244" s="136">
        <v>1988</v>
      </c>
      <c r="D244" s="136" t="s">
        <v>217</v>
      </c>
      <c r="E244" s="174" t="s">
        <v>22</v>
      </c>
      <c r="F244" s="39">
        <v>3</v>
      </c>
      <c r="G244" s="39">
        <v>2</v>
      </c>
      <c r="H244" s="42">
        <v>973.2</v>
      </c>
      <c r="I244" s="222">
        <v>0</v>
      </c>
      <c r="J244" s="48">
        <v>740.69</v>
      </c>
      <c r="K244" s="222">
        <f t="shared" si="56"/>
        <v>1756847.5</v>
      </c>
      <c r="L244" s="42">
        <v>0</v>
      </c>
      <c r="M244" s="42">
        <v>0</v>
      </c>
      <c r="N244" s="42">
        <v>0</v>
      </c>
      <c r="O244" s="42">
        <f>'[3]Прод. прилож'!$C$1091</f>
        <v>1756847.5</v>
      </c>
      <c r="P244" s="44">
        <f t="shared" si="57"/>
        <v>1805.2275996711878</v>
      </c>
      <c r="Q244" s="41">
        <v>9673</v>
      </c>
      <c r="R244" s="62" t="s">
        <v>96</v>
      </c>
      <c r="S244" s="46"/>
      <c r="T244" s="46"/>
      <c r="U244" s="46"/>
    </row>
    <row r="245" spans="1:24" s="1" customFormat="1" ht="25.15" customHeight="1" x14ac:dyDescent="0.25">
      <c r="A245" s="172" t="s">
        <v>2371</v>
      </c>
      <c r="B245" s="84" t="s">
        <v>1010</v>
      </c>
      <c r="C245" s="136">
        <v>1990</v>
      </c>
      <c r="D245" s="136" t="s">
        <v>217</v>
      </c>
      <c r="E245" s="174" t="s">
        <v>20</v>
      </c>
      <c r="F245" s="39">
        <v>3</v>
      </c>
      <c r="G245" s="39">
        <v>2</v>
      </c>
      <c r="H245" s="42">
        <v>915.3</v>
      </c>
      <c r="I245" s="222">
        <v>0</v>
      </c>
      <c r="J245" s="48">
        <v>613.29999999999995</v>
      </c>
      <c r="K245" s="222">
        <f t="shared" si="56"/>
        <v>3227030</v>
      </c>
      <c r="L245" s="42">
        <v>0</v>
      </c>
      <c r="M245" s="42">
        <v>0</v>
      </c>
      <c r="N245" s="42">
        <v>0</v>
      </c>
      <c r="O245" s="42">
        <f>'[3]Прод. прилож'!$C$1092</f>
        <v>3227030</v>
      </c>
      <c r="P245" s="44">
        <f t="shared" si="57"/>
        <v>3525.6527914345024</v>
      </c>
      <c r="Q245" s="41">
        <v>9673</v>
      </c>
      <c r="R245" s="62" t="s">
        <v>96</v>
      </c>
      <c r="S245" s="46"/>
      <c r="T245" s="46"/>
      <c r="U245" s="46"/>
    </row>
    <row r="246" spans="1:24" ht="34.9" customHeight="1" x14ac:dyDescent="0.25">
      <c r="A246" s="320" t="s">
        <v>2135</v>
      </c>
      <c r="B246" s="320"/>
      <c r="C246" s="320"/>
      <c r="D246" s="320"/>
      <c r="E246" s="320"/>
      <c r="F246" s="320"/>
      <c r="G246" s="320"/>
      <c r="H246" s="320"/>
      <c r="I246" s="320"/>
      <c r="J246" s="320"/>
      <c r="K246" s="320"/>
      <c r="L246" s="320"/>
      <c r="M246" s="320"/>
      <c r="N246" s="320"/>
      <c r="O246" s="320"/>
      <c r="P246" s="320"/>
      <c r="Q246" s="320"/>
      <c r="R246" s="320"/>
    </row>
    <row r="247" spans="1:24" ht="34.9" customHeight="1" x14ac:dyDescent="0.25">
      <c r="A247" s="321" t="s">
        <v>67</v>
      </c>
      <c r="B247" s="321"/>
      <c r="C247" s="147" t="s">
        <v>21</v>
      </c>
      <c r="D247" s="147" t="s">
        <v>21</v>
      </c>
      <c r="E247" s="147" t="s">
        <v>21</v>
      </c>
      <c r="F247" s="80" t="s">
        <v>21</v>
      </c>
      <c r="G247" s="80" t="s">
        <v>21</v>
      </c>
      <c r="H247" s="81">
        <f>SUM(H248)</f>
        <v>380</v>
      </c>
      <c r="I247" s="81">
        <f t="shared" ref="I247:O247" si="58">SUM(I248)</f>
        <v>0</v>
      </c>
      <c r="J247" s="81">
        <f t="shared" si="58"/>
        <v>380</v>
      </c>
      <c r="K247" s="81">
        <f t="shared" si="58"/>
        <v>1805569.73</v>
      </c>
      <c r="L247" s="81">
        <f t="shared" si="58"/>
        <v>0</v>
      </c>
      <c r="M247" s="81">
        <f t="shared" si="58"/>
        <v>0</v>
      </c>
      <c r="N247" s="81">
        <f t="shared" si="58"/>
        <v>0</v>
      </c>
      <c r="O247" s="81">
        <f t="shared" si="58"/>
        <v>1805569.73</v>
      </c>
      <c r="P247" s="31">
        <f>K247/H247</f>
        <v>4751.4992894736843</v>
      </c>
      <c r="Q247" s="82" t="s">
        <v>21</v>
      </c>
      <c r="R247" s="83" t="s">
        <v>21</v>
      </c>
    </row>
    <row r="248" spans="1:24" s="1" customFormat="1" ht="25.15" customHeight="1" x14ac:dyDescent="0.25">
      <c r="A248" s="62" t="s">
        <v>2372</v>
      </c>
      <c r="B248" s="166" t="s">
        <v>218</v>
      </c>
      <c r="C248" s="174">
        <v>1952</v>
      </c>
      <c r="D248" s="136" t="s">
        <v>217</v>
      </c>
      <c r="E248" s="174" t="s">
        <v>20</v>
      </c>
      <c r="F248" s="175">
        <v>2</v>
      </c>
      <c r="G248" s="175">
        <v>2</v>
      </c>
      <c r="H248" s="43">
        <v>380</v>
      </c>
      <c r="I248" s="241">
        <v>0</v>
      </c>
      <c r="J248" s="241">
        <v>380</v>
      </c>
      <c r="K248" s="222">
        <f>SUM(L248:O248)</f>
        <v>1805569.73</v>
      </c>
      <c r="L248" s="43">
        <v>0</v>
      </c>
      <c r="M248" s="43">
        <v>0</v>
      </c>
      <c r="N248" s="43">
        <v>0</v>
      </c>
      <c r="O248" s="42">
        <f>'[1]Прод. прилож (2)'!$C$74</f>
        <v>1805569.73</v>
      </c>
      <c r="P248" s="44">
        <f>K248/H248</f>
        <v>4751.4992894736843</v>
      </c>
      <c r="Q248" s="41">
        <v>9673</v>
      </c>
      <c r="R248" s="62" t="s">
        <v>94</v>
      </c>
      <c r="S248" s="46"/>
      <c r="T248" s="46"/>
      <c r="U248" s="46"/>
    </row>
    <row r="249" spans="1:24" ht="34.9" customHeight="1" x14ac:dyDescent="0.25">
      <c r="A249" s="320" t="s">
        <v>2136</v>
      </c>
      <c r="B249" s="320"/>
      <c r="C249" s="320"/>
      <c r="D249" s="320"/>
      <c r="E249" s="320"/>
      <c r="F249" s="320"/>
      <c r="G249" s="320"/>
      <c r="H249" s="320"/>
      <c r="I249" s="320"/>
      <c r="J249" s="320"/>
      <c r="K249" s="320"/>
      <c r="L249" s="320"/>
      <c r="M249" s="320"/>
      <c r="N249" s="320"/>
      <c r="O249" s="320"/>
      <c r="P249" s="320"/>
      <c r="Q249" s="320"/>
      <c r="R249" s="320"/>
      <c r="S249" s="17"/>
    </row>
    <row r="250" spans="1:24" ht="34.9" customHeight="1" x14ac:dyDescent="0.25">
      <c r="A250" s="321" t="s">
        <v>71</v>
      </c>
      <c r="B250" s="321"/>
      <c r="C250" s="147" t="s">
        <v>21</v>
      </c>
      <c r="D250" s="147" t="s">
        <v>21</v>
      </c>
      <c r="E250" s="147" t="s">
        <v>21</v>
      </c>
      <c r="F250" s="80" t="s">
        <v>21</v>
      </c>
      <c r="G250" s="80" t="s">
        <v>21</v>
      </c>
      <c r="H250" s="81">
        <f t="shared" ref="H250:N250" si="59">SUM(H251:H255)</f>
        <v>58317.340000000004</v>
      </c>
      <c r="I250" s="81">
        <f t="shared" si="59"/>
        <v>1253.8</v>
      </c>
      <c r="J250" s="81">
        <f t="shared" si="59"/>
        <v>42960.800000000003</v>
      </c>
      <c r="K250" s="81">
        <f t="shared" si="59"/>
        <v>342684697.62</v>
      </c>
      <c r="L250" s="81">
        <f t="shared" si="59"/>
        <v>0</v>
      </c>
      <c r="M250" s="81">
        <f t="shared" si="59"/>
        <v>0</v>
      </c>
      <c r="N250" s="81">
        <f t="shared" si="59"/>
        <v>0</v>
      </c>
      <c r="O250" s="81">
        <f>SUM(O251:O255)</f>
        <v>342684697.62</v>
      </c>
      <c r="P250" s="31">
        <f t="shared" ref="P250:P255" si="60">K250/H250</f>
        <v>5876.2059041101666</v>
      </c>
      <c r="Q250" s="82" t="s">
        <v>21</v>
      </c>
      <c r="R250" s="83" t="s">
        <v>21</v>
      </c>
    </row>
    <row r="251" spans="1:24" ht="25.15" customHeight="1" x14ac:dyDescent="0.25">
      <c r="A251" s="172" t="s">
        <v>2373</v>
      </c>
      <c r="B251" s="84" t="s">
        <v>1858</v>
      </c>
      <c r="C251" s="136">
        <v>1975</v>
      </c>
      <c r="D251" s="136" t="s">
        <v>217</v>
      </c>
      <c r="E251" s="174" t="s">
        <v>22</v>
      </c>
      <c r="F251" s="175">
        <v>9</v>
      </c>
      <c r="G251" s="175">
        <v>4</v>
      </c>
      <c r="H251" s="171">
        <f>8683.44</f>
        <v>8683.44</v>
      </c>
      <c r="I251" s="234">
        <v>107</v>
      </c>
      <c r="J251" s="48">
        <v>7056.2</v>
      </c>
      <c r="K251" s="202">
        <f>SUM(L251:O251)</f>
        <v>11136652.240000002</v>
      </c>
      <c r="L251" s="171">
        <v>0</v>
      </c>
      <c r="M251" s="171">
        <v>0</v>
      </c>
      <c r="N251" s="171">
        <v>0</v>
      </c>
      <c r="O251" s="171">
        <f>'[1]Прод. прилож (2)'!$C$534</f>
        <v>11136652.240000002</v>
      </c>
      <c r="P251" s="44">
        <f t="shared" si="60"/>
        <v>1282.516173313802</v>
      </c>
      <c r="Q251" s="44">
        <v>9673</v>
      </c>
      <c r="R251" s="62" t="s">
        <v>95</v>
      </c>
    </row>
    <row r="252" spans="1:24" ht="25.15" customHeight="1" x14ac:dyDescent="0.25">
      <c r="A252" s="172" t="s">
        <v>2374</v>
      </c>
      <c r="B252" s="173" t="s">
        <v>2538</v>
      </c>
      <c r="C252" s="136">
        <v>1976</v>
      </c>
      <c r="D252" s="136" t="s">
        <v>217</v>
      </c>
      <c r="E252" s="174" t="s">
        <v>22</v>
      </c>
      <c r="F252" s="175">
        <v>10</v>
      </c>
      <c r="G252" s="175">
        <v>8</v>
      </c>
      <c r="H252" s="171">
        <v>15973.6</v>
      </c>
      <c r="I252" s="202">
        <v>126.8</v>
      </c>
      <c r="J252" s="48">
        <v>15846.8</v>
      </c>
      <c r="K252" s="202">
        <f>SUM(L252:O252)</f>
        <v>8892720</v>
      </c>
      <c r="L252" s="171">
        <v>0</v>
      </c>
      <c r="M252" s="171">
        <v>0</v>
      </c>
      <c r="N252" s="171">
        <v>0</v>
      </c>
      <c r="O252" s="171">
        <f>'[2]Прод. прилож (2)'!$C$1128</f>
        <v>8892720</v>
      </c>
      <c r="P252" s="44">
        <f t="shared" si="60"/>
        <v>556.71357740271446</v>
      </c>
      <c r="Q252" s="44">
        <v>9673</v>
      </c>
      <c r="R252" s="62" t="s">
        <v>96</v>
      </c>
    </row>
    <row r="253" spans="1:24" ht="25.15" customHeight="1" x14ac:dyDescent="0.25">
      <c r="A253" s="172" t="s">
        <v>2375</v>
      </c>
      <c r="B253" s="173" t="s">
        <v>1964</v>
      </c>
      <c r="C253" s="136">
        <v>1975</v>
      </c>
      <c r="D253" s="136" t="s">
        <v>217</v>
      </c>
      <c r="E253" s="174" t="s">
        <v>22</v>
      </c>
      <c r="F253" s="175">
        <v>5</v>
      </c>
      <c r="G253" s="175">
        <v>8</v>
      </c>
      <c r="H253" s="171">
        <v>4685.8999999999996</v>
      </c>
      <c r="I253" s="202">
        <v>0</v>
      </c>
      <c r="J253" s="48">
        <v>4059.2</v>
      </c>
      <c r="K253" s="202">
        <f>SUM(L253:O253)</f>
        <v>132551582.13999999</v>
      </c>
      <c r="L253" s="171">
        <v>0</v>
      </c>
      <c r="M253" s="171">
        <v>0</v>
      </c>
      <c r="N253" s="171">
        <v>0</v>
      </c>
      <c r="O253" s="171">
        <f>'[3]Прод. прилож'!$C$1095</f>
        <v>132551582.13999999</v>
      </c>
      <c r="P253" s="44">
        <f t="shared" si="60"/>
        <v>28287.326263898078</v>
      </c>
      <c r="Q253" s="44">
        <v>9673</v>
      </c>
      <c r="R253" s="62" t="s">
        <v>96</v>
      </c>
    </row>
    <row r="254" spans="1:24" ht="25.15" customHeight="1" x14ac:dyDescent="0.25">
      <c r="A254" s="172" t="s">
        <v>2376</v>
      </c>
      <c r="B254" s="173" t="s">
        <v>1857</v>
      </c>
      <c r="C254" s="136">
        <v>1978</v>
      </c>
      <c r="D254" s="136" t="s">
        <v>217</v>
      </c>
      <c r="E254" s="174" t="s">
        <v>22</v>
      </c>
      <c r="F254" s="175">
        <v>9</v>
      </c>
      <c r="G254" s="175">
        <v>6</v>
      </c>
      <c r="H254" s="171">
        <v>17172.3</v>
      </c>
      <c r="I254" s="202">
        <v>0</v>
      </c>
      <c r="J254" s="48">
        <v>7085.6</v>
      </c>
      <c r="K254" s="202">
        <f>SUM(L254:O254)</f>
        <v>169003743.23999998</v>
      </c>
      <c r="L254" s="171">
        <v>0</v>
      </c>
      <c r="M254" s="171">
        <v>0</v>
      </c>
      <c r="N254" s="171">
        <v>0</v>
      </c>
      <c r="O254" s="171">
        <f>'[3]Прод. прилож'!$C$1094</f>
        <v>169003743.23999998</v>
      </c>
      <c r="P254" s="44">
        <f t="shared" si="60"/>
        <v>9841.6486574308619</v>
      </c>
      <c r="Q254" s="44">
        <v>9673</v>
      </c>
      <c r="R254" s="62" t="s">
        <v>96</v>
      </c>
    </row>
    <row r="255" spans="1:24" s="206" customFormat="1" ht="25.15" customHeight="1" x14ac:dyDescent="0.25">
      <c r="A255" s="172" t="s">
        <v>2377</v>
      </c>
      <c r="B255" s="84" t="s">
        <v>2568</v>
      </c>
      <c r="C255" s="136">
        <v>1981</v>
      </c>
      <c r="D255" s="136" t="s">
        <v>217</v>
      </c>
      <c r="E255" s="174" t="s">
        <v>22</v>
      </c>
      <c r="F255" s="175">
        <v>9</v>
      </c>
      <c r="G255" s="175">
        <v>6</v>
      </c>
      <c r="H255" s="171">
        <v>11802.1</v>
      </c>
      <c r="I255" s="222">
        <v>1020</v>
      </c>
      <c r="J255" s="48">
        <v>8913</v>
      </c>
      <c r="K255" s="202">
        <f>L255+M255+N255+O255</f>
        <v>21100000</v>
      </c>
      <c r="L255" s="171">
        <v>0</v>
      </c>
      <c r="M255" s="171">
        <v>0</v>
      </c>
      <c r="N255" s="171">
        <v>0</v>
      </c>
      <c r="O255" s="171">
        <f>'[1]Прод. прилож (2)'!$C$535</f>
        <v>21100000</v>
      </c>
      <c r="P255" s="44">
        <f t="shared" si="60"/>
        <v>1787.8174223231458</v>
      </c>
      <c r="Q255" s="44">
        <v>9673</v>
      </c>
      <c r="R255" s="62" t="s">
        <v>95</v>
      </c>
      <c r="S255" s="14"/>
      <c r="T255" s="14"/>
      <c r="U255" s="14"/>
      <c r="V255" s="2"/>
      <c r="W255" s="2"/>
      <c r="X255" s="2"/>
    </row>
    <row r="256" spans="1:24" ht="34.9" customHeight="1" x14ac:dyDescent="0.25">
      <c r="A256" s="320" t="s">
        <v>2137</v>
      </c>
      <c r="B256" s="320"/>
      <c r="C256" s="320"/>
      <c r="D256" s="320"/>
      <c r="E256" s="320"/>
      <c r="F256" s="320"/>
      <c r="G256" s="320"/>
      <c r="H256" s="320"/>
      <c r="I256" s="320"/>
      <c r="J256" s="320"/>
      <c r="K256" s="320"/>
      <c r="L256" s="320"/>
      <c r="M256" s="320"/>
      <c r="N256" s="320"/>
      <c r="O256" s="320"/>
      <c r="P256" s="320"/>
      <c r="Q256" s="320"/>
      <c r="R256" s="320"/>
    </row>
    <row r="257" spans="1:24" ht="34.9" customHeight="1" x14ac:dyDescent="0.25">
      <c r="A257" s="321" t="s">
        <v>5</v>
      </c>
      <c r="B257" s="321"/>
      <c r="C257" s="147" t="s">
        <v>21</v>
      </c>
      <c r="D257" s="147" t="s">
        <v>21</v>
      </c>
      <c r="E257" s="147" t="s">
        <v>21</v>
      </c>
      <c r="F257" s="80" t="s">
        <v>21</v>
      </c>
      <c r="G257" s="80" t="s">
        <v>21</v>
      </c>
      <c r="H257" s="81">
        <f t="shared" ref="H257:N257" si="61">SUM(H258:H267)</f>
        <v>21177.27</v>
      </c>
      <c r="I257" s="81">
        <f t="shared" si="61"/>
        <v>59.7</v>
      </c>
      <c r="J257" s="81">
        <f t="shared" si="61"/>
        <v>17515.300000000003</v>
      </c>
      <c r="K257" s="81">
        <f t="shared" si="61"/>
        <v>52458699.340000004</v>
      </c>
      <c r="L257" s="81">
        <f t="shared" si="61"/>
        <v>0</v>
      </c>
      <c r="M257" s="81">
        <f t="shared" si="61"/>
        <v>0</v>
      </c>
      <c r="N257" s="81">
        <f t="shared" si="61"/>
        <v>0</v>
      </c>
      <c r="O257" s="81">
        <f>SUM(O258:O267)</f>
        <v>52458699.340000004</v>
      </c>
      <c r="P257" s="31">
        <f>K257/H257</f>
        <v>2477.1228463347734</v>
      </c>
      <c r="Q257" s="82" t="s">
        <v>21</v>
      </c>
      <c r="R257" s="83" t="s">
        <v>21</v>
      </c>
    </row>
    <row r="258" spans="1:24" ht="25.15" customHeight="1" x14ac:dyDescent="0.25">
      <c r="A258" s="172" t="s">
        <v>2378</v>
      </c>
      <c r="B258" s="166" t="s">
        <v>1957</v>
      </c>
      <c r="C258" s="174">
        <v>1983</v>
      </c>
      <c r="D258" s="174" t="s">
        <v>217</v>
      </c>
      <c r="E258" s="174" t="s">
        <v>22</v>
      </c>
      <c r="F258" s="175">
        <v>5</v>
      </c>
      <c r="G258" s="175">
        <v>3</v>
      </c>
      <c r="H258" s="40">
        <v>2869.6</v>
      </c>
      <c r="I258" s="40">
        <v>0</v>
      </c>
      <c r="J258" s="40">
        <v>2068.8000000000002</v>
      </c>
      <c r="K258" s="40">
        <f>SUM(L258:O258)</f>
        <v>6345129.6000000006</v>
      </c>
      <c r="L258" s="40">
        <v>0</v>
      </c>
      <c r="M258" s="40">
        <v>0</v>
      </c>
      <c r="N258" s="40">
        <v>0</v>
      </c>
      <c r="O258" s="40">
        <f>'[3]Прод. прилож'!$C$1098</f>
        <v>6345129.6000000006</v>
      </c>
      <c r="P258" s="44">
        <f>K258/H257</f>
        <v>299.61980935219697</v>
      </c>
      <c r="Q258" s="44">
        <v>9673</v>
      </c>
      <c r="R258" s="62" t="s">
        <v>96</v>
      </c>
      <c r="S258" s="2"/>
      <c r="T258" s="2"/>
      <c r="U258" s="2"/>
    </row>
    <row r="259" spans="1:24" ht="25.15" customHeight="1" x14ac:dyDescent="0.25">
      <c r="A259" s="172" t="s">
        <v>2379</v>
      </c>
      <c r="B259" s="166" t="s">
        <v>1958</v>
      </c>
      <c r="C259" s="174">
        <v>1984</v>
      </c>
      <c r="D259" s="174" t="s">
        <v>217</v>
      </c>
      <c r="E259" s="174" t="s">
        <v>22</v>
      </c>
      <c r="F259" s="175">
        <v>5</v>
      </c>
      <c r="G259" s="175">
        <v>3</v>
      </c>
      <c r="H259" s="40">
        <v>2842.4</v>
      </c>
      <c r="I259" s="242">
        <v>0</v>
      </c>
      <c r="J259" s="48">
        <v>2058.3000000000002</v>
      </c>
      <c r="K259" s="202">
        <f t="shared" ref="K259:K260" si="62">SUM(L259:O259)</f>
        <v>5464800</v>
      </c>
      <c r="L259" s="178">
        <v>0</v>
      </c>
      <c r="M259" s="178">
        <v>0</v>
      </c>
      <c r="N259" s="178">
        <v>0</v>
      </c>
      <c r="O259" s="171">
        <f>'[1]Прод. прилож (2)'!$C$537</f>
        <v>5464800</v>
      </c>
      <c r="P259" s="44">
        <f t="shared" ref="P259:P260" si="63">K259/H259</f>
        <v>1922.6006191950464</v>
      </c>
      <c r="Q259" s="44">
        <v>9673</v>
      </c>
      <c r="R259" s="62" t="s">
        <v>95</v>
      </c>
      <c r="S259" s="2"/>
      <c r="T259" s="2"/>
      <c r="U259" s="2"/>
    </row>
    <row r="260" spans="1:24" ht="25.15" customHeight="1" x14ac:dyDescent="0.25">
      <c r="A260" s="172" t="s">
        <v>2380</v>
      </c>
      <c r="B260" s="166" t="s">
        <v>1959</v>
      </c>
      <c r="C260" s="174">
        <v>1986</v>
      </c>
      <c r="D260" s="174" t="s">
        <v>217</v>
      </c>
      <c r="E260" s="174" t="s">
        <v>22</v>
      </c>
      <c r="F260" s="175">
        <v>5</v>
      </c>
      <c r="G260" s="175">
        <v>5</v>
      </c>
      <c r="H260" s="40">
        <v>4758.7</v>
      </c>
      <c r="I260" s="242">
        <v>0</v>
      </c>
      <c r="J260" s="48">
        <v>3481.8</v>
      </c>
      <c r="K260" s="202">
        <f t="shared" si="62"/>
        <v>5961600</v>
      </c>
      <c r="L260" s="178">
        <v>0</v>
      </c>
      <c r="M260" s="178">
        <v>0</v>
      </c>
      <c r="N260" s="178">
        <v>0</v>
      </c>
      <c r="O260" s="171">
        <f>'[1]Прод. прилож (2)'!$C$538</f>
        <v>5961600</v>
      </c>
      <c r="P260" s="44">
        <f t="shared" si="63"/>
        <v>1252.7791203479942</v>
      </c>
      <c r="Q260" s="44">
        <v>9673</v>
      </c>
      <c r="R260" s="62" t="s">
        <v>95</v>
      </c>
      <c r="S260" s="2"/>
      <c r="T260" s="2"/>
      <c r="U260" s="2"/>
    </row>
    <row r="261" spans="1:24" ht="25.15" customHeight="1" x14ac:dyDescent="0.25">
      <c r="A261" s="172" t="s">
        <v>2381</v>
      </c>
      <c r="B261" s="166" t="s">
        <v>221</v>
      </c>
      <c r="C261" s="174">
        <v>1965</v>
      </c>
      <c r="D261" s="136" t="s">
        <v>217</v>
      </c>
      <c r="E261" s="174" t="s">
        <v>20</v>
      </c>
      <c r="F261" s="175">
        <v>2</v>
      </c>
      <c r="G261" s="175">
        <v>1</v>
      </c>
      <c r="H261" s="178">
        <v>433.4</v>
      </c>
      <c r="I261" s="235">
        <v>0</v>
      </c>
      <c r="J261" s="235">
        <v>264.10000000000002</v>
      </c>
      <c r="K261" s="202">
        <f t="shared" ref="K261:K268" si="64">SUM(L261:O261)</f>
        <v>1717958</v>
      </c>
      <c r="L261" s="178">
        <v>0</v>
      </c>
      <c r="M261" s="178">
        <v>0</v>
      </c>
      <c r="N261" s="178">
        <v>0</v>
      </c>
      <c r="O261" s="171">
        <f>'[1]Прод. прилож (2)'!$C$539</f>
        <v>1717958</v>
      </c>
      <c r="P261" s="44">
        <f>K261/H261</f>
        <v>3963.9086294416247</v>
      </c>
      <c r="Q261" s="44">
        <v>9673</v>
      </c>
      <c r="R261" s="62" t="s">
        <v>95</v>
      </c>
    </row>
    <row r="262" spans="1:24" ht="25.15" customHeight="1" x14ac:dyDescent="0.25">
      <c r="A262" s="172" t="s">
        <v>2382</v>
      </c>
      <c r="B262" s="166" t="s">
        <v>220</v>
      </c>
      <c r="C262" s="174">
        <v>1967</v>
      </c>
      <c r="D262" s="136" t="s">
        <v>217</v>
      </c>
      <c r="E262" s="174" t="s">
        <v>20</v>
      </c>
      <c r="F262" s="175">
        <v>2</v>
      </c>
      <c r="G262" s="175">
        <v>2</v>
      </c>
      <c r="H262" s="48">
        <v>880.67</v>
      </c>
      <c r="I262" s="243">
        <v>0</v>
      </c>
      <c r="J262" s="243">
        <v>714.2</v>
      </c>
      <c r="K262" s="202">
        <f t="shared" si="64"/>
        <v>9613432.7800000012</v>
      </c>
      <c r="L262" s="48">
        <v>0</v>
      </c>
      <c r="M262" s="48">
        <v>0</v>
      </c>
      <c r="N262" s="48">
        <v>0</v>
      </c>
      <c r="O262" s="48">
        <f>'[1]Прод. прилож (2)'!$C$76</f>
        <v>9613432.7800000012</v>
      </c>
      <c r="P262" s="44">
        <f>K262/H262</f>
        <v>10916.044352595185</v>
      </c>
      <c r="Q262" s="44">
        <v>9673</v>
      </c>
      <c r="R262" s="62" t="s">
        <v>94</v>
      </c>
    </row>
    <row r="263" spans="1:24" ht="25.15" customHeight="1" x14ac:dyDescent="0.25">
      <c r="A263" s="285" t="s">
        <v>2383</v>
      </c>
      <c r="B263" s="297" t="s">
        <v>219</v>
      </c>
      <c r="C263" s="305">
        <v>1972</v>
      </c>
      <c r="D263" s="285" t="s">
        <v>217</v>
      </c>
      <c r="E263" s="305" t="s">
        <v>20</v>
      </c>
      <c r="F263" s="330">
        <v>2</v>
      </c>
      <c r="G263" s="330">
        <v>2</v>
      </c>
      <c r="H263" s="415">
        <v>880.1</v>
      </c>
      <c r="I263" s="334">
        <v>59.7</v>
      </c>
      <c r="J263" s="334">
        <v>715.7</v>
      </c>
      <c r="K263" s="202">
        <f t="shared" si="64"/>
        <v>5913294.1600000001</v>
      </c>
      <c r="L263" s="48">
        <v>0</v>
      </c>
      <c r="M263" s="48">
        <v>0</v>
      </c>
      <c r="N263" s="48">
        <v>0</v>
      </c>
      <c r="O263" s="48">
        <f>'[1]Прод. прилож (2)'!$C$77</f>
        <v>5913294.1600000001</v>
      </c>
      <c r="P263" s="44">
        <f>K263/H263</f>
        <v>6718.8889444381321</v>
      </c>
      <c r="Q263" s="44">
        <v>9673</v>
      </c>
      <c r="R263" s="62" t="s">
        <v>94</v>
      </c>
    </row>
    <row r="264" spans="1:24" ht="25.15" customHeight="1" x14ac:dyDescent="0.25">
      <c r="A264" s="286"/>
      <c r="B264" s="298"/>
      <c r="C264" s="306"/>
      <c r="D264" s="286"/>
      <c r="E264" s="306"/>
      <c r="F264" s="331"/>
      <c r="G264" s="331"/>
      <c r="H264" s="416"/>
      <c r="I264" s="335"/>
      <c r="J264" s="335"/>
      <c r="K264" s="202">
        <f t="shared" si="64"/>
        <v>707600.4</v>
      </c>
      <c r="L264" s="48">
        <v>0</v>
      </c>
      <c r="M264" s="48">
        <v>0</v>
      </c>
      <c r="N264" s="48">
        <v>0</v>
      </c>
      <c r="O264" s="48">
        <f>'[1]Прод. прилож (2)'!$C$540</f>
        <v>707600.4</v>
      </c>
      <c r="P264" s="44">
        <f>K264/H263</f>
        <v>804</v>
      </c>
      <c r="Q264" s="44">
        <v>9673</v>
      </c>
      <c r="R264" s="62" t="s">
        <v>95</v>
      </c>
    </row>
    <row r="265" spans="1:24" s="206" customFormat="1" ht="25.15" customHeight="1" x14ac:dyDescent="0.25">
      <c r="A265" s="136" t="s">
        <v>2384</v>
      </c>
      <c r="B265" s="166" t="s">
        <v>2569</v>
      </c>
      <c r="C265" s="174">
        <v>1986</v>
      </c>
      <c r="D265" s="136" t="s">
        <v>217</v>
      </c>
      <c r="E265" s="174" t="s">
        <v>22</v>
      </c>
      <c r="F265" s="175">
        <v>9</v>
      </c>
      <c r="G265" s="175">
        <v>1</v>
      </c>
      <c r="H265" s="48">
        <v>3559.2</v>
      </c>
      <c r="I265" s="243">
        <v>0</v>
      </c>
      <c r="J265" s="48">
        <v>3259.2</v>
      </c>
      <c r="K265" s="202">
        <f t="shared" si="64"/>
        <v>3600000</v>
      </c>
      <c r="L265" s="48">
        <v>0</v>
      </c>
      <c r="M265" s="48">
        <v>0</v>
      </c>
      <c r="N265" s="48">
        <v>0</v>
      </c>
      <c r="O265" s="48">
        <f>'[1]Прод. прилож (2)'!$C$541</f>
        <v>3600000</v>
      </c>
      <c r="P265" s="44">
        <f>K265/H265</f>
        <v>1011.4632501685772</v>
      </c>
      <c r="Q265" s="44">
        <v>9673</v>
      </c>
      <c r="R265" s="62" t="s">
        <v>95</v>
      </c>
      <c r="S265" s="14"/>
      <c r="T265" s="14"/>
      <c r="U265" s="14"/>
      <c r="V265" s="2"/>
      <c r="W265" s="2"/>
      <c r="X265" s="2"/>
    </row>
    <row r="266" spans="1:24" s="94" customFormat="1" ht="25.15" customHeight="1" x14ac:dyDescent="0.25">
      <c r="A266" s="295" t="s">
        <v>2385</v>
      </c>
      <c r="B266" s="297" t="s">
        <v>748</v>
      </c>
      <c r="C266" s="285">
        <v>1986</v>
      </c>
      <c r="D266" s="305">
        <v>2017</v>
      </c>
      <c r="E266" s="305" t="s">
        <v>22</v>
      </c>
      <c r="F266" s="307">
        <v>5</v>
      </c>
      <c r="G266" s="307">
        <v>4</v>
      </c>
      <c r="H266" s="372">
        <v>4953.2</v>
      </c>
      <c r="I266" s="374">
        <v>0</v>
      </c>
      <c r="J266" s="372">
        <v>4953.2</v>
      </c>
      <c r="K266" s="44">
        <f t="shared" si="64"/>
        <v>1324954.8</v>
      </c>
      <c r="L266" s="44">
        <v>0</v>
      </c>
      <c r="M266" s="44">
        <v>0</v>
      </c>
      <c r="N266" s="44">
        <v>0</v>
      </c>
      <c r="O266" s="171">
        <f>'[1]Прод. прилож (2)'!$C$542</f>
        <v>1324954.8</v>
      </c>
      <c r="P266" s="44">
        <f>K266/H266</f>
        <v>267.4947104901882</v>
      </c>
      <c r="Q266" s="44">
        <v>9673</v>
      </c>
      <c r="R266" s="62" t="s">
        <v>95</v>
      </c>
      <c r="S266" s="109"/>
      <c r="T266" s="109"/>
      <c r="U266" s="93"/>
    </row>
    <row r="267" spans="1:24" ht="25.15" customHeight="1" x14ac:dyDescent="0.25">
      <c r="A267" s="296"/>
      <c r="B267" s="298"/>
      <c r="C267" s="286"/>
      <c r="D267" s="306"/>
      <c r="E267" s="306"/>
      <c r="F267" s="308"/>
      <c r="G267" s="308"/>
      <c r="H267" s="373"/>
      <c r="I267" s="373"/>
      <c r="J267" s="373"/>
      <c r="K267" s="202">
        <f t="shared" si="64"/>
        <v>11809929.600000001</v>
      </c>
      <c r="L267" s="48">
        <v>0</v>
      </c>
      <c r="M267" s="48">
        <v>0</v>
      </c>
      <c r="N267" s="48">
        <v>0</v>
      </c>
      <c r="O267" s="48">
        <f>'[3]Прод. прилож'!$C$1097</f>
        <v>11809929.600000001</v>
      </c>
      <c r="P267" s="44">
        <f>K267/H266</f>
        <v>2384.3029960429626</v>
      </c>
      <c r="Q267" s="44">
        <v>9673</v>
      </c>
      <c r="R267" s="62" t="s">
        <v>96</v>
      </c>
    </row>
    <row r="268" spans="1:24" s="206" customFormat="1" ht="25.15" customHeight="1" x14ac:dyDescent="0.25">
      <c r="A268" s="136" t="s">
        <v>2386</v>
      </c>
      <c r="B268" s="166" t="s">
        <v>2570</v>
      </c>
      <c r="C268" s="174">
        <v>1990</v>
      </c>
      <c r="D268" s="136" t="s">
        <v>217</v>
      </c>
      <c r="E268" s="174" t="s">
        <v>22</v>
      </c>
      <c r="F268" s="175">
        <v>9</v>
      </c>
      <c r="G268" s="175">
        <v>3</v>
      </c>
      <c r="H268" s="48">
        <v>6727.3</v>
      </c>
      <c r="I268" s="243">
        <v>321</v>
      </c>
      <c r="J268" s="48">
        <v>4978</v>
      </c>
      <c r="K268" s="202">
        <f t="shared" si="64"/>
        <v>10600000</v>
      </c>
      <c r="L268" s="48">
        <v>0</v>
      </c>
      <c r="M268" s="48">
        <v>0</v>
      </c>
      <c r="N268" s="48">
        <v>0</v>
      </c>
      <c r="O268" s="48">
        <f>'[1]Прод. прилож (2)'!$C$543</f>
        <v>10600000</v>
      </c>
      <c r="P268" s="44">
        <f>K268/H268</f>
        <v>1575.6692878272115</v>
      </c>
      <c r="Q268" s="44">
        <v>9673</v>
      </c>
      <c r="R268" s="62" t="s">
        <v>95</v>
      </c>
      <c r="S268" s="14"/>
      <c r="T268" s="14"/>
      <c r="U268" s="14"/>
      <c r="V268" s="2"/>
      <c r="W268" s="2"/>
      <c r="X268" s="2"/>
    </row>
    <row r="269" spans="1:24" ht="34.9" customHeight="1" x14ac:dyDescent="0.25">
      <c r="A269" s="320" t="s">
        <v>2138</v>
      </c>
      <c r="B269" s="320"/>
      <c r="C269" s="320"/>
      <c r="D269" s="320"/>
      <c r="E269" s="320"/>
      <c r="F269" s="320"/>
      <c r="G269" s="320"/>
      <c r="H269" s="320"/>
      <c r="I269" s="320"/>
      <c r="J269" s="320"/>
      <c r="K269" s="320"/>
      <c r="L269" s="320"/>
      <c r="M269" s="320"/>
      <c r="N269" s="320"/>
      <c r="O269" s="320"/>
      <c r="P269" s="320"/>
      <c r="Q269" s="320"/>
      <c r="R269" s="320"/>
    </row>
    <row r="270" spans="1:24" ht="34.9" customHeight="1" x14ac:dyDescent="0.25">
      <c r="A270" s="321" t="s">
        <v>6</v>
      </c>
      <c r="B270" s="321"/>
      <c r="C270" s="147" t="s">
        <v>21</v>
      </c>
      <c r="D270" s="147" t="s">
        <v>21</v>
      </c>
      <c r="E270" s="147" t="s">
        <v>21</v>
      </c>
      <c r="F270" s="80" t="s">
        <v>21</v>
      </c>
      <c r="G270" s="80" t="s">
        <v>21</v>
      </c>
      <c r="H270" s="81">
        <f>SUM(H272:H309)</f>
        <v>52725.919999999991</v>
      </c>
      <c r="I270" s="81">
        <f t="shared" ref="I270:O270" si="65">SUM(I272:I309)</f>
        <v>0</v>
      </c>
      <c r="J270" s="81">
        <f t="shared" si="65"/>
        <v>43856.819999999985</v>
      </c>
      <c r="K270" s="81">
        <f t="shared" si="65"/>
        <v>393071779.80000001</v>
      </c>
      <c r="L270" s="81">
        <f t="shared" si="65"/>
        <v>0</v>
      </c>
      <c r="M270" s="81">
        <f t="shared" si="65"/>
        <v>0</v>
      </c>
      <c r="N270" s="81">
        <f t="shared" si="65"/>
        <v>0</v>
      </c>
      <c r="O270" s="81">
        <f t="shared" si="65"/>
        <v>393071779.80000001</v>
      </c>
      <c r="P270" s="31">
        <f>K270/H270</f>
        <v>7455.0008762293783</v>
      </c>
      <c r="Q270" s="82" t="s">
        <v>21</v>
      </c>
      <c r="R270" s="83" t="s">
        <v>21</v>
      </c>
    </row>
    <row r="271" spans="1:24" ht="25.15" customHeight="1" x14ac:dyDescent="0.25">
      <c r="A271" s="326" t="s">
        <v>2387</v>
      </c>
      <c r="B271" s="297" t="s">
        <v>1905</v>
      </c>
      <c r="C271" s="305">
        <v>1959</v>
      </c>
      <c r="D271" s="305" t="s">
        <v>217</v>
      </c>
      <c r="E271" s="305" t="s">
        <v>20</v>
      </c>
      <c r="F271" s="330">
        <v>2</v>
      </c>
      <c r="G271" s="330">
        <v>1</v>
      </c>
      <c r="H271" s="332">
        <v>841.6</v>
      </c>
      <c r="I271" s="334">
        <v>0</v>
      </c>
      <c r="J271" s="334">
        <v>604.5</v>
      </c>
      <c r="K271" s="48">
        <f>SUM(L271:O271)</f>
        <v>3292297.84</v>
      </c>
      <c r="L271" s="48">
        <v>0</v>
      </c>
      <c r="M271" s="48">
        <v>0</v>
      </c>
      <c r="N271" s="48">
        <v>0</v>
      </c>
      <c r="O271" s="48">
        <f>'[1]Прод. прилож (2)'!$C$79</f>
        <v>3292297.84</v>
      </c>
      <c r="P271" s="44">
        <f t="shared" ref="P271" si="66">K271/H271</f>
        <v>3911.9508555133075</v>
      </c>
      <c r="Q271" s="41">
        <v>9673</v>
      </c>
      <c r="R271" s="49" t="s">
        <v>94</v>
      </c>
    </row>
    <row r="272" spans="1:24" ht="25.15" customHeight="1" x14ac:dyDescent="0.25">
      <c r="A272" s="327"/>
      <c r="B272" s="298"/>
      <c r="C272" s="306"/>
      <c r="D272" s="306"/>
      <c r="E272" s="306"/>
      <c r="F272" s="331"/>
      <c r="G272" s="331"/>
      <c r="H272" s="333"/>
      <c r="I272" s="335"/>
      <c r="J272" s="335"/>
      <c r="K272" s="48">
        <f>SUM(L272:O272)</f>
        <v>2626633.6</v>
      </c>
      <c r="L272" s="48">
        <v>0</v>
      </c>
      <c r="M272" s="48">
        <v>0</v>
      </c>
      <c r="N272" s="48">
        <v>0</v>
      </c>
      <c r="O272" s="48">
        <f>'[1]Прод. прилож (2)'!$C$545</f>
        <v>2626633.6</v>
      </c>
      <c r="P272" s="44">
        <f>K272/H271</f>
        <v>3121</v>
      </c>
      <c r="Q272" s="41">
        <v>9673</v>
      </c>
      <c r="R272" s="49" t="s">
        <v>95</v>
      </c>
    </row>
    <row r="273" spans="1:18" ht="25.15" customHeight="1" x14ac:dyDescent="0.25">
      <c r="A273" s="326" t="s">
        <v>2388</v>
      </c>
      <c r="B273" s="297" t="s">
        <v>1906</v>
      </c>
      <c r="C273" s="305">
        <v>1965</v>
      </c>
      <c r="D273" s="305" t="s">
        <v>217</v>
      </c>
      <c r="E273" s="305" t="s">
        <v>20</v>
      </c>
      <c r="F273" s="330">
        <v>4</v>
      </c>
      <c r="G273" s="330">
        <v>4</v>
      </c>
      <c r="H273" s="332">
        <v>3090.4</v>
      </c>
      <c r="I273" s="334">
        <v>0</v>
      </c>
      <c r="J273" s="332">
        <v>2275.1999999999998</v>
      </c>
      <c r="K273" s="48">
        <f t="shared" ref="K273" si="67">SUM(L273:O273)</f>
        <v>4463831.0699999994</v>
      </c>
      <c r="L273" s="48">
        <v>0</v>
      </c>
      <c r="M273" s="48">
        <v>0</v>
      </c>
      <c r="N273" s="48">
        <v>0</v>
      </c>
      <c r="O273" s="42">
        <f>'[1]Прод. прилож (2)'!$C$80</f>
        <v>4463831.0699999994</v>
      </c>
      <c r="P273" s="44">
        <f t="shared" ref="P273" si="68">K273/H273</f>
        <v>1444.4185445249802</v>
      </c>
      <c r="Q273" s="41">
        <v>9673</v>
      </c>
      <c r="R273" s="62" t="s">
        <v>94</v>
      </c>
    </row>
    <row r="274" spans="1:18" ht="25.15" customHeight="1" x14ac:dyDescent="0.25">
      <c r="A274" s="327"/>
      <c r="B274" s="298"/>
      <c r="C274" s="306"/>
      <c r="D274" s="306"/>
      <c r="E274" s="306"/>
      <c r="F274" s="331"/>
      <c r="G274" s="331"/>
      <c r="H274" s="333"/>
      <c r="I274" s="335"/>
      <c r="J274" s="333"/>
      <c r="K274" s="48">
        <f t="shared" ref="K274:K309" si="69">SUM(L274:O274)</f>
        <v>21727986.199999999</v>
      </c>
      <c r="L274" s="48">
        <v>0</v>
      </c>
      <c r="M274" s="48">
        <v>0</v>
      </c>
      <c r="N274" s="48">
        <v>0</v>
      </c>
      <c r="O274" s="42">
        <f>'[1]Прод. прилож (2)'!$C$546</f>
        <v>21727986.199999999</v>
      </c>
      <c r="P274" s="44">
        <f>K274/H273</f>
        <v>7030.8006083354903</v>
      </c>
      <c r="Q274" s="41">
        <v>9673</v>
      </c>
      <c r="R274" s="62" t="s">
        <v>95</v>
      </c>
    </row>
    <row r="275" spans="1:18" ht="25.15" customHeight="1" x14ac:dyDescent="0.25">
      <c r="A275" s="134" t="s">
        <v>2389</v>
      </c>
      <c r="B275" s="166" t="s">
        <v>1907</v>
      </c>
      <c r="C275" s="174">
        <v>1965</v>
      </c>
      <c r="D275" s="174" t="s">
        <v>217</v>
      </c>
      <c r="E275" s="174" t="s">
        <v>20</v>
      </c>
      <c r="F275" s="175">
        <v>4</v>
      </c>
      <c r="G275" s="175">
        <v>4</v>
      </c>
      <c r="H275" s="64">
        <v>3118.1</v>
      </c>
      <c r="I275" s="243">
        <v>0</v>
      </c>
      <c r="J275" s="64">
        <v>2446.6999999999998</v>
      </c>
      <c r="K275" s="48">
        <f t="shared" si="69"/>
        <v>20935448.940000001</v>
      </c>
      <c r="L275" s="48">
        <v>0</v>
      </c>
      <c r="M275" s="48">
        <v>0</v>
      </c>
      <c r="N275" s="48">
        <v>0</v>
      </c>
      <c r="O275" s="42">
        <f>'[1]Прод. прилож (2)'!$C$81</f>
        <v>20935448.940000001</v>
      </c>
      <c r="P275" s="44">
        <f t="shared" ref="P275:P309" si="70">K275/H275</f>
        <v>6714.1685449472443</v>
      </c>
      <c r="Q275" s="41">
        <v>9673</v>
      </c>
      <c r="R275" s="62" t="s">
        <v>94</v>
      </c>
    </row>
    <row r="276" spans="1:18" ht="25.15" customHeight="1" x14ac:dyDescent="0.25">
      <c r="A276" s="326" t="s">
        <v>2390</v>
      </c>
      <c r="B276" s="297" t="s">
        <v>1908</v>
      </c>
      <c r="C276" s="305">
        <v>1965</v>
      </c>
      <c r="D276" s="305" t="s">
        <v>217</v>
      </c>
      <c r="E276" s="305" t="s">
        <v>20</v>
      </c>
      <c r="F276" s="330">
        <v>5</v>
      </c>
      <c r="G276" s="330">
        <v>6</v>
      </c>
      <c r="H276" s="293">
        <v>4124</v>
      </c>
      <c r="I276" s="334">
        <v>0</v>
      </c>
      <c r="J276" s="293">
        <v>2731.7</v>
      </c>
      <c r="K276" s="48">
        <f t="shared" si="69"/>
        <v>17147082.019999996</v>
      </c>
      <c r="L276" s="48">
        <v>0</v>
      </c>
      <c r="M276" s="48">
        <v>0</v>
      </c>
      <c r="N276" s="48">
        <v>0</v>
      </c>
      <c r="O276" s="42">
        <f>'[1]Прод. прилож (2)'!$C$82</f>
        <v>17147082.019999996</v>
      </c>
      <c r="P276" s="44">
        <f t="shared" si="70"/>
        <v>4157.8763385063039</v>
      </c>
      <c r="Q276" s="41">
        <v>9673</v>
      </c>
      <c r="R276" s="49" t="s">
        <v>94</v>
      </c>
    </row>
    <row r="277" spans="1:18" ht="25.15" customHeight="1" x14ac:dyDescent="0.25">
      <c r="A277" s="327"/>
      <c r="B277" s="298"/>
      <c r="C277" s="306"/>
      <c r="D277" s="306"/>
      <c r="E277" s="306"/>
      <c r="F277" s="331"/>
      <c r="G277" s="331"/>
      <c r="H277" s="294"/>
      <c r="I277" s="335"/>
      <c r="J277" s="294"/>
      <c r="K277" s="48">
        <f t="shared" ref="K277:K278" si="71">SUM(L277:O277)</f>
        <v>16186700</v>
      </c>
      <c r="L277" s="48">
        <v>0</v>
      </c>
      <c r="M277" s="48">
        <v>0</v>
      </c>
      <c r="N277" s="48">
        <v>0</v>
      </c>
      <c r="O277" s="42">
        <f>'[1]Прод. прилож (2)'!$C$547</f>
        <v>16186700</v>
      </c>
      <c r="P277" s="44">
        <f>K277/H276</f>
        <v>3925</v>
      </c>
      <c r="Q277" s="41">
        <v>9673</v>
      </c>
      <c r="R277" s="49" t="s">
        <v>95</v>
      </c>
    </row>
    <row r="278" spans="1:18" ht="25.15" customHeight="1" x14ac:dyDescent="0.25">
      <c r="A278" s="326" t="s">
        <v>2391</v>
      </c>
      <c r="B278" s="297" t="s">
        <v>1909</v>
      </c>
      <c r="C278" s="305">
        <v>1965</v>
      </c>
      <c r="D278" s="305" t="s">
        <v>217</v>
      </c>
      <c r="E278" s="305" t="s">
        <v>20</v>
      </c>
      <c r="F278" s="330">
        <v>5</v>
      </c>
      <c r="G278" s="330">
        <v>5</v>
      </c>
      <c r="H278" s="332">
        <v>4089</v>
      </c>
      <c r="I278" s="334">
        <v>0</v>
      </c>
      <c r="J278" s="293">
        <v>2625.5</v>
      </c>
      <c r="K278" s="48">
        <f t="shared" si="71"/>
        <v>17150255.389999997</v>
      </c>
      <c r="L278" s="48">
        <v>0</v>
      </c>
      <c r="M278" s="48">
        <v>0</v>
      </c>
      <c r="N278" s="48">
        <v>0</v>
      </c>
      <c r="O278" s="42">
        <f>'[1]Прод. прилож (2)'!$C$83</f>
        <v>17150255.389999997</v>
      </c>
      <c r="P278" s="44">
        <f t="shared" ref="P278" si="72">K278/H278</f>
        <v>4194.2419638053307</v>
      </c>
      <c r="Q278" s="41">
        <v>9673</v>
      </c>
      <c r="R278" s="62" t="s">
        <v>94</v>
      </c>
    </row>
    <row r="279" spans="1:18" ht="25.15" customHeight="1" x14ac:dyDescent="0.25">
      <c r="A279" s="327"/>
      <c r="B279" s="298"/>
      <c r="C279" s="306"/>
      <c r="D279" s="306"/>
      <c r="E279" s="306"/>
      <c r="F279" s="331"/>
      <c r="G279" s="331"/>
      <c r="H279" s="333"/>
      <c r="I279" s="335"/>
      <c r="J279" s="294"/>
      <c r="K279" s="48">
        <f t="shared" si="69"/>
        <v>16049325</v>
      </c>
      <c r="L279" s="48">
        <v>0</v>
      </c>
      <c r="M279" s="48">
        <v>0</v>
      </c>
      <c r="N279" s="48">
        <v>0</v>
      </c>
      <c r="O279" s="42">
        <f>'[1]Прод. прилож (2)'!$C$548</f>
        <v>16049325</v>
      </c>
      <c r="P279" s="44">
        <f>K279/H278</f>
        <v>3925</v>
      </c>
      <c r="Q279" s="41">
        <v>9673</v>
      </c>
      <c r="R279" s="62" t="s">
        <v>95</v>
      </c>
    </row>
    <row r="280" spans="1:18" ht="25.15" customHeight="1" x14ac:dyDescent="0.25">
      <c r="A280" s="326" t="s">
        <v>2392</v>
      </c>
      <c r="B280" s="297" t="s">
        <v>1910</v>
      </c>
      <c r="C280" s="305">
        <v>1966</v>
      </c>
      <c r="D280" s="305" t="s">
        <v>217</v>
      </c>
      <c r="E280" s="305" t="s">
        <v>20</v>
      </c>
      <c r="F280" s="330">
        <v>5</v>
      </c>
      <c r="G280" s="330">
        <v>4</v>
      </c>
      <c r="H280" s="332">
        <v>4156.5</v>
      </c>
      <c r="I280" s="334">
        <v>0</v>
      </c>
      <c r="J280" s="293">
        <v>3310.5</v>
      </c>
      <c r="K280" s="48">
        <f t="shared" ref="K280" si="73">SUM(L280:O280)</f>
        <v>15004670.09</v>
      </c>
      <c r="L280" s="48">
        <v>0</v>
      </c>
      <c r="M280" s="48">
        <v>0</v>
      </c>
      <c r="N280" s="48">
        <v>0</v>
      </c>
      <c r="O280" s="42">
        <f>'[1]Прод. прилож (2)'!$C$84</f>
        <v>15004670.09</v>
      </c>
      <c r="P280" s="44">
        <f t="shared" ref="P280" si="74">K280/H280</f>
        <v>3609.9290484782869</v>
      </c>
      <c r="Q280" s="41">
        <v>9673</v>
      </c>
      <c r="R280" s="49" t="s">
        <v>94</v>
      </c>
    </row>
    <row r="281" spans="1:18" ht="25.15" customHeight="1" x14ac:dyDescent="0.25">
      <c r="A281" s="327"/>
      <c r="B281" s="298"/>
      <c r="C281" s="306"/>
      <c r="D281" s="306"/>
      <c r="E281" s="306"/>
      <c r="F281" s="331"/>
      <c r="G281" s="331"/>
      <c r="H281" s="333"/>
      <c r="I281" s="335"/>
      <c r="J281" s="294"/>
      <c r="K281" s="48">
        <f t="shared" si="69"/>
        <v>17420662.5</v>
      </c>
      <c r="L281" s="48">
        <v>0</v>
      </c>
      <c r="M281" s="48">
        <v>0</v>
      </c>
      <c r="N281" s="48">
        <v>0</v>
      </c>
      <c r="O281" s="42">
        <f>'[1]Прод. прилож (2)'!$C$549</f>
        <v>17420662.5</v>
      </c>
      <c r="P281" s="44">
        <f>K281/H280</f>
        <v>4191.1854926019487</v>
      </c>
      <c r="Q281" s="41">
        <v>9673</v>
      </c>
      <c r="R281" s="49" t="s">
        <v>95</v>
      </c>
    </row>
    <row r="282" spans="1:18" ht="25.15" customHeight="1" x14ac:dyDescent="0.25">
      <c r="A282" s="326" t="s">
        <v>2393</v>
      </c>
      <c r="B282" s="297" t="s">
        <v>1911</v>
      </c>
      <c r="C282" s="305">
        <v>1966</v>
      </c>
      <c r="D282" s="285" t="s">
        <v>217</v>
      </c>
      <c r="E282" s="305" t="s">
        <v>20</v>
      </c>
      <c r="F282" s="330">
        <v>5</v>
      </c>
      <c r="G282" s="330">
        <v>4</v>
      </c>
      <c r="H282" s="332">
        <v>4092</v>
      </c>
      <c r="I282" s="334">
        <v>0</v>
      </c>
      <c r="J282" s="293">
        <v>3554.3</v>
      </c>
      <c r="K282" s="48">
        <f t="shared" si="69"/>
        <v>13012690.119999999</v>
      </c>
      <c r="L282" s="48">
        <v>0</v>
      </c>
      <c r="M282" s="48">
        <v>0</v>
      </c>
      <c r="N282" s="48">
        <v>0</v>
      </c>
      <c r="O282" s="42">
        <f>'[1]Прод. прилож (2)'!$C$85</f>
        <v>13012690.119999999</v>
      </c>
      <c r="P282" s="44">
        <f t="shared" si="70"/>
        <v>3180.0317986314758</v>
      </c>
      <c r="Q282" s="41">
        <v>9673</v>
      </c>
      <c r="R282" s="49" t="s">
        <v>94</v>
      </c>
    </row>
    <row r="283" spans="1:18" ht="25.15" customHeight="1" x14ac:dyDescent="0.25">
      <c r="A283" s="327"/>
      <c r="B283" s="298"/>
      <c r="C283" s="306"/>
      <c r="D283" s="286"/>
      <c r="E283" s="306"/>
      <c r="F283" s="331"/>
      <c r="G283" s="331"/>
      <c r="H283" s="333"/>
      <c r="I283" s="335"/>
      <c r="J283" s="294"/>
      <c r="K283" s="48">
        <f t="shared" ref="K283:K284" si="75">SUM(L283:O283)</f>
        <v>17144700</v>
      </c>
      <c r="L283" s="48">
        <v>0</v>
      </c>
      <c r="M283" s="48">
        <v>0</v>
      </c>
      <c r="N283" s="48">
        <v>0</v>
      </c>
      <c r="O283" s="42">
        <f>'[1]Прод. прилож (2)'!$C$550</f>
        <v>17144700</v>
      </c>
      <c r="P283" s="44">
        <f>K283/H282</f>
        <v>4189.809384164223</v>
      </c>
      <c r="Q283" s="41">
        <v>9673</v>
      </c>
      <c r="R283" s="49" t="s">
        <v>95</v>
      </c>
    </row>
    <row r="284" spans="1:18" ht="25.15" customHeight="1" x14ac:dyDescent="0.25">
      <c r="A284" s="349" t="s">
        <v>2394</v>
      </c>
      <c r="B284" s="297" t="s">
        <v>1912</v>
      </c>
      <c r="C284" s="305">
        <v>1960</v>
      </c>
      <c r="D284" s="305" t="s">
        <v>217</v>
      </c>
      <c r="E284" s="305" t="s">
        <v>20</v>
      </c>
      <c r="F284" s="330">
        <v>2</v>
      </c>
      <c r="G284" s="330">
        <v>2</v>
      </c>
      <c r="H284" s="293">
        <v>847.8</v>
      </c>
      <c r="I284" s="334">
        <v>0</v>
      </c>
      <c r="J284" s="334">
        <v>612.20000000000005</v>
      </c>
      <c r="K284" s="48">
        <f t="shared" si="75"/>
        <v>3987110.7399999998</v>
      </c>
      <c r="L284" s="48">
        <v>0</v>
      </c>
      <c r="M284" s="48">
        <v>0</v>
      </c>
      <c r="N284" s="48">
        <v>0</v>
      </c>
      <c r="O284" s="42">
        <f>'[1]Прод. прилож (2)'!$C$86</f>
        <v>3987110.7399999998</v>
      </c>
      <c r="P284" s="44">
        <f t="shared" ref="P284" si="76">K284/H284</f>
        <v>4702.8907053550365</v>
      </c>
      <c r="Q284" s="41">
        <v>9673</v>
      </c>
      <c r="R284" s="62" t="s">
        <v>94</v>
      </c>
    </row>
    <row r="285" spans="1:18" ht="25.15" customHeight="1" x14ac:dyDescent="0.25">
      <c r="A285" s="350"/>
      <c r="B285" s="298"/>
      <c r="C285" s="306"/>
      <c r="D285" s="306"/>
      <c r="E285" s="306"/>
      <c r="F285" s="331"/>
      <c r="G285" s="331"/>
      <c r="H285" s="294"/>
      <c r="I285" s="335"/>
      <c r="J285" s="335"/>
      <c r="K285" s="48">
        <f t="shared" si="69"/>
        <v>726564.6</v>
      </c>
      <c r="L285" s="48">
        <v>0</v>
      </c>
      <c r="M285" s="48">
        <v>0</v>
      </c>
      <c r="N285" s="48">
        <v>0</v>
      </c>
      <c r="O285" s="42">
        <f>'[1]Прод. прилож (2)'!$C$551</f>
        <v>726564.6</v>
      </c>
      <c r="P285" s="44">
        <f>K285/H284</f>
        <v>857</v>
      </c>
      <c r="Q285" s="41">
        <v>9673</v>
      </c>
      <c r="R285" s="62" t="s">
        <v>95</v>
      </c>
    </row>
    <row r="286" spans="1:18" ht="25.15" customHeight="1" x14ac:dyDescent="0.25">
      <c r="A286" s="172" t="s">
        <v>2395</v>
      </c>
      <c r="B286" s="166" t="s">
        <v>1913</v>
      </c>
      <c r="C286" s="174">
        <v>1959</v>
      </c>
      <c r="D286" s="136" t="s">
        <v>217</v>
      </c>
      <c r="E286" s="174" t="s">
        <v>20</v>
      </c>
      <c r="F286" s="175">
        <v>2</v>
      </c>
      <c r="G286" s="175">
        <v>2</v>
      </c>
      <c r="H286" s="64">
        <v>847.8</v>
      </c>
      <c r="I286" s="243">
        <v>0</v>
      </c>
      <c r="J286" s="243">
        <v>620.4</v>
      </c>
      <c r="K286" s="48">
        <f t="shared" si="69"/>
        <v>5329252.8500000006</v>
      </c>
      <c r="L286" s="48">
        <v>0</v>
      </c>
      <c r="M286" s="48">
        <v>0</v>
      </c>
      <c r="N286" s="48">
        <v>0</v>
      </c>
      <c r="O286" s="42">
        <f>'[1]Прод. прилож (2)'!$C$87</f>
        <v>5329252.8500000006</v>
      </c>
      <c r="P286" s="44">
        <f t="shared" si="70"/>
        <v>6285.9788275536694</v>
      </c>
      <c r="Q286" s="41">
        <v>9673</v>
      </c>
      <c r="R286" s="49" t="s">
        <v>94</v>
      </c>
    </row>
    <row r="287" spans="1:18" ht="25.15" customHeight="1" x14ac:dyDescent="0.25">
      <c r="A287" s="349" t="s">
        <v>2396</v>
      </c>
      <c r="B287" s="297" t="s">
        <v>1914</v>
      </c>
      <c r="C287" s="305">
        <v>1962</v>
      </c>
      <c r="D287" s="305" t="s">
        <v>217</v>
      </c>
      <c r="E287" s="305" t="s">
        <v>20</v>
      </c>
      <c r="F287" s="330">
        <v>2</v>
      </c>
      <c r="G287" s="330">
        <v>2</v>
      </c>
      <c r="H287" s="332">
        <v>782.3</v>
      </c>
      <c r="I287" s="334">
        <v>0</v>
      </c>
      <c r="J287" s="334">
        <v>637.6</v>
      </c>
      <c r="K287" s="48">
        <f t="shared" ref="K287" si="77">SUM(L287:O287)</f>
        <v>7516484.9299999997</v>
      </c>
      <c r="L287" s="48">
        <v>0</v>
      </c>
      <c r="M287" s="48">
        <v>0</v>
      </c>
      <c r="N287" s="48">
        <v>0</v>
      </c>
      <c r="O287" s="42">
        <f>'[1]Прод. прилож (2)'!$C$88</f>
        <v>7516484.9299999997</v>
      </c>
      <c r="P287" s="44">
        <f t="shared" ref="P287" si="78">K287/H287</f>
        <v>9608.1873066598491</v>
      </c>
      <c r="Q287" s="41">
        <v>9673</v>
      </c>
      <c r="R287" s="49" t="s">
        <v>94</v>
      </c>
    </row>
    <row r="288" spans="1:18" ht="25.15" customHeight="1" x14ac:dyDescent="0.25">
      <c r="A288" s="350"/>
      <c r="B288" s="298"/>
      <c r="C288" s="306"/>
      <c r="D288" s="306"/>
      <c r="E288" s="306"/>
      <c r="F288" s="331"/>
      <c r="G288" s="331"/>
      <c r="H288" s="333"/>
      <c r="I288" s="335"/>
      <c r="J288" s="335"/>
      <c r="K288" s="48">
        <f t="shared" si="69"/>
        <v>2441558.2999999998</v>
      </c>
      <c r="L288" s="48">
        <v>0</v>
      </c>
      <c r="M288" s="48">
        <v>0</v>
      </c>
      <c r="N288" s="48">
        <v>0</v>
      </c>
      <c r="O288" s="42">
        <f>'[1]Прод. прилож (2)'!$C$552</f>
        <v>2441558.2999999998</v>
      </c>
      <c r="P288" s="44">
        <f>K288/H287</f>
        <v>3121</v>
      </c>
      <c r="Q288" s="41">
        <v>9673</v>
      </c>
      <c r="R288" s="49" t="s">
        <v>95</v>
      </c>
    </row>
    <row r="289" spans="1:18" ht="25.15" customHeight="1" x14ac:dyDescent="0.25">
      <c r="A289" s="172" t="s">
        <v>2397</v>
      </c>
      <c r="B289" s="166" t="s">
        <v>1915</v>
      </c>
      <c r="C289" s="174">
        <v>1959</v>
      </c>
      <c r="D289" s="174" t="s">
        <v>217</v>
      </c>
      <c r="E289" s="174" t="s">
        <v>20</v>
      </c>
      <c r="F289" s="175">
        <v>2</v>
      </c>
      <c r="G289" s="175">
        <v>2</v>
      </c>
      <c r="H289" s="64">
        <v>910.8</v>
      </c>
      <c r="I289" s="243">
        <v>0</v>
      </c>
      <c r="J289" s="41">
        <v>815.9</v>
      </c>
      <c r="K289" s="48">
        <f t="shared" si="69"/>
        <v>6539227.1500000004</v>
      </c>
      <c r="L289" s="48">
        <v>0</v>
      </c>
      <c r="M289" s="48">
        <v>0</v>
      </c>
      <c r="N289" s="48">
        <v>0</v>
      </c>
      <c r="O289" s="42">
        <f>'[1]Прод. прилож (2)'!$C$89</f>
        <v>6539227.1500000004</v>
      </c>
      <c r="P289" s="44">
        <f t="shared" si="70"/>
        <v>7179.6521190162503</v>
      </c>
      <c r="Q289" s="41">
        <v>9673</v>
      </c>
      <c r="R289" s="49" t="s">
        <v>94</v>
      </c>
    </row>
    <row r="290" spans="1:18" ht="25.15" customHeight="1" x14ac:dyDescent="0.25">
      <c r="A290" s="172" t="s">
        <v>2398</v>
      </c>
      <c r="B290" s="166" t="s">
        <v>1916</v>
      </c>
      <c r="C290" s="174">
        <v>1962</v>
      </c>
      <c r="D290" s="174" t="s">
        <v>217</v>
      </c>
      <c r="E290" s="174" t="s">
        <v>20</v>
      </c>
      <c r="F290" s="175">
        <v>2</v>
      </c>
      <c r="G290" s="175">
        <v>2</v>
      </c>
      <c r="H290" s="64">
        <v>679.6</v>
      </c>
      <c r="I290" s="243">
        <v>0</v>
      </c>
      <c r="J290" s="41">
        <v>636.4</v>
      </c>
      <c r="K290" s="48">
        <f t="shared" si="69"/>
        <v>3402250</v>
      </c>
      <c r="L290" s="48">
        <v>0</v>
      </c>
      <c r="M290" s="48">
        <v>0</v>
      </c>
      <c r="N290" s="48">
        <v>0</v>
      </c>
      <c r="O290" s="42">
        <f>'[1]Прод. прилож (2)'!$C$553</f>
        <v>3402250</v>
      </c>
      <c r="P290" s="44">
        <f t="shared" si="70"/>
        <v>5006.2536786344908</v>
      </c>
      <c r="Q290" s="41">
        <v>9673</v>
      </c>
      <c r="R290" s="49" t="s">
        <v>95</v>
      </c>
    </row>
    <row r="291" spans="1:18" ht="25.15" customHeight="1" x14ac:dyDescent="0.25">
      <c r="A291" s="172" t="s">
        <v>2399</v>
      </c>
      <c r="B291" s="166" t="s">
        <v>1917</v>
      </c>
      <c r="C291" s="136">
        <v>1962</v>
      </c>
      <c r="D291" s="174" t="s">
        <v>217</v>
      </c>
      <c r="E291" s="174" t="s">
        <v>20</v>
      </c>
      <c r="F291" s="175">
        <v>2</v>
      </c>
      <c r="G291" s="175">
        <v>2</v>
      </c>
      <c r="H291" s="64">
        <v>664.9</v>
      </c>
      <c r="I291" s="243">
        <v>0</v>
      </c>
      <c r="J291" s="41">
        <v>619.5</v>
      </c>
      <c r="K291" s="48">
        <f t="shared" si="69"/>
        <v>3363500</v>
      </c>
      <c r="L291" s="48">
        <v>0</v>
      </c>
      <c r="M291" s="48">
        <v>0</v>
      </c>
      <c r="N291" s="48">
        <v>0</v>
      </c>
      <c r="O291" s="42">
        <f>'[1]Прод. прилож (2)'!$C$554</f>
        <v>3363500</v>
      </c>
      <c r="P291" s="44">
        <f t="shared" si="70"/>
        <v>5058.6554369078058</v>
      </c>
      <c r="Q291" s="41">
        <v>9673</v>
      </c>
      <c r="R291" s="49" t="s">
        <v>95</v>
      </c>
    </row>
    <row r="292" spans="1:18" ht="25.15" customHeight="1" x14ac:dyDescent="0.25">
      <c r="A292" s="172" t="s">
        <v>2400</v>
      </c>
      <c r="B292" s="166" t="s">
        <v>1918</v>
      </c>
      <c r="C292" s="136">
        <v>1962</v>
      </c>
      <c r="D292" s="174" t="s">
        <v>217</v>
      </c>
      <c r="E292" s="174" t="s">
        <v>20</v>
      </c>
      <c r="F292" s="175">
        <v>2</v>
      </c>
      <c r="G292" s="175">
        <v>2</v>
      </c>
      <c r="H292" s="64">
        <v>678.6</v>
      </c>
      <c r="I292" s="243">
        <v>0</v>
      </c>
      <c r="J292" s="41">
        <v>609.29999999999995</v>
      </c>
      <c r="K292" s="48">
        <f t="shared" si="69"/>
        <v>3603750</v>
      </c>
      <c r="L292" s="48">
        <v>0</v>
      </c>
      <c r="M292" s="48">
        <v>0</v>
      </c>
      <c r="N292" s="48">
        <v>0</v>
      </c>
      <c r="O292" s="42">
        <f>'[1]Прод. прилож (2)'!$C$555</f>
        <v>3603750</v>
      </c>
      <c r="P292" s="44">
        <f t="shared" si="70"/>
        <v>5310.5658709106983</v>
      </c>
      <c r="Q292" s="41">
        <v>9673</v>
      </c>
      <c r="R292" s="49" t="s">
        <v>95</v>
      </c>
    </row>
    <row r="293" spans="1:18" ht="25.15" customHeight="1" x14ac:dyDescent="0.25">
      <c r="A293" s="172" t="s">
        <v>2401</v>
      </c>
      <c r="B293" s="166" t="s">
        <v>1919</v>
      </c>
      <c r="C293" s="136">
        <v>1964</v>
      </c>
      <c r="D293" s="174" t="s">
        <v>217</v>
      </c>
      <c r="E293" s="174" t="s">
        <v>20</v>
      </c>
      <c r="F293" s="175">
        <v>4</v>
      </c>
      <c r="G293" s="175">
        <v>4</v>
      </c>
      <c r="H293" s="64">
        <v>2754.8</v>
      </c>
      <c r="I293" s="243">
        <v>0</v>
      </c>
      <c r="J293" s="41">
        <v>2374.1</v>
      </c>
      <c r="K293" s="48">
        <f t="shared" si="69"/>
        <v>6688250</v>
      </c>
      <c r="L293" s="48">
        <v>0</v>
      </c>
      <c r="M293" s="48">
        <v>0</v>
      </c>
      <c r="N293" s="48">
        <v>0</v>
      </c>
      <c r="O293" s="42">
        <f>'[1]Прод. прилож (2)'!$C$556</f>
        <v>6688250</v>
      </c>
      <c r="P293" s="44">
        <f t="shared" si="70"/>
        <v>2427.8532016843328</v>
      </c>
      <c r="Q293" s="41">
        <v>9673</v>
      </c>
      <c r="R293" s="49" t="s">
        <v>95</v>
      </c>
    </row>
    <row r="294" spans="1:18" ht="25.15" customHeight="1" x14ac:dyDescent="0.25">
      <c r="A294" s="172" t="s">
        <v>2402</v>
      </c>
      <c r="B294" s="166" t="s">
        <v>1920</v>
      </c>
      <c r="C294" s="136">
        <v>1965</v>
      </c>
      <c r="D294" s="174" t="s">
        <v>217</v>
      </c>
      <c r="E294" s="174" t="s">
        <v>20</v>
      </c>
      <c r="F294" s="175">
        <v>4</v>
      </c>
      <c r="G294" s="175">
        <v>4</v>
      </c>
      <c r="H294" s="64">
        <v>2754.8</v>
      </c>
      <c r="I294" s="243">
        <v>0</v>
      </c>
      <c r="J294" s="41">
        <v>2488.3000000000002</v>
      </c>
      <c r="K294" s="48">
        <f t="shared" si="69"/>
        <v>5716524</v>
      </c>
      <c r="L294" s="48">
        <v>0</v>
      </c>
      <c r="M294" s="48">
        <v>0</v>
      </c>
      <c r="N294" s="48">
        <v>0</v>
      </c>
      <c r="O294" s="42">
        <f>'[1]Прод. прилож (2)'!$C$557</f>
        <v>5716524</v>
      </c>
      <c r="P294" s="44">
        <f t="shared" si="70"/>
        <v>2075.1139828662695</v>
      </c>
      <c r="Q294" s="41">
        <v>9673</v>
      </c>
      <c r="R294" s="49" t="s">
        <v>95</v>
      </c>
    </row>
    <row r="295" spans="1:18" ht="25.15" customHeight="1" x14ac:dyDescent="0.25">
      <c r="A295" s="172" t="s">
        <v>2403</v>
      </c>
      <c r="B295" s="166" t="s">
        <v>1921</v>
      </c>
      <c r="C295" s="136">
        <v>1962</v>
      </c>
      <c r="D295" s="174" t="s">
        <v>217</v>
      </c>
      <c r="E295" s="174" t="s">
        <v>20</v>
      </c>
      <c r="F295" s="57">
        <v>2</v>
      </c>
      <c r="G295" s="175">
        <v>2</v>
      </c>
      <c r="H295" s="64">
        <v>671.1</v>
      </c>
      <c r="I295" s="243">
        <v>0</v>
      </c>
      <c r="J295" s="41">
        <v>625.20000000000005</v>
      </c>
      <c r="K295" s="48">
        <f t="shared" si="69"/>
        <v>3379000</v>
      </c>
      <c r="L295" s="41">
        <v>0</v>
      </c>
      <c r="M295" s="41">
        <v>0</v>
      </c>
      <c r="N295" s="41">
        <v>0</v>
      </c>
      <c r="O295" s="42">
        <f>'[1]Прод. прилож (2)'!$C$558</f>
        <v>3379000</v>
      </c>
      <c r="P295" s="44">
        <f t="shared" si="70"/>
        <v>5035.0171360452987</v>
      </c>
      <c r="Q295" s="41">
        <v>9673</v>
      </c>
      <c r="R295" s="49" t="s">
        <v>95</v>
      </c>
    </row>
    <row r="296" spans="1:18" ht="25.15" customHeight="1" x14ac:dyDescent="0.25">
      <c r="A296" s="172" t="s">
        <v>2404</v>
      </c>
      <c r="B296" s="166" t="s">
        <v>1922</v>
      </c>
      <c r="C296" s="136">
        <v>1962</v>
      </c>
      <c r="D296" s="136" t="s">
        <v>217</v>
      </c>
      <c r="E296" s="136" t="s">
        <v>20</v>
      </c>
      <c r="F296" s="57">
        <v>2</v>
      </c>
      <c r="G296" s="57">
        <v>2</v>
      </c>
      <c r="H296" s="42">
        <v>667.5</v>
      </c>
      <c r="I296" s="238">
        <v>0</v>
      </c>
      <c r="J296" s="41">
        <v>644.5</v>
      </c>
      <c r="K296" s="48">
        <f t="shared" si="69"/>
        <v>3348000</v>
      </c>
      <c r="L296" s="41">
        <v>0</v>
      </c>
      <c r="M296" s="41">
        <v>0</v>
      </c>
      <c r="N296" s="41">
        <v>0</v>
      </c>
      <c r="O296" s="42">
        <f>'[1]Прод. прилож (2)'!$C$559</f>
        <v>3348000</v>
      </c>
      <c r="P296" s="44">
        <f t="shared" si="70"/>
        <v>5015.7303370786512</v>
      </c>
      <c r="Q296" s="41">
        <v>9673</v>
      </c>
      <c r="R296" s="49" t="s">
        <v>95</v>
      </c>
    </row>
    <row r="297" spans="1:18" ht="25.15" customHeight="1" x14ac:dyDescent="0.25">
      <c r="A297" s="172" t="s">
        <v>2405</v>
      </c>
      <c r="B297" s="166" t="s">
        <v>1923</v>
      </c>
      <c r="C297" s="136">
        <v>1962</v>
      </c>
      <c r="D297" s="174" t="s">
        <v>217</v>
      </c>
      <c r="E297" s="174" t="s">
        <v>20</v>
      </c>
      <c r="F297" s="57">
        <v>2</v>
      </c>
      <c r="G297" s="175">
        <v>2</v>
      </c>
      <c r="H297" s="64">
        <v>669.6</v>
      </c>
      <c r="I297" s="243">
        <v>0</v>
      </c>
      <c r="J297" s="41">
        <v>623.4</v>
      </c>
      <c r="K297" s="48">
        <f t="shared" si="69"/>
        <v>3348000</v>
      </c>
      <c r="L297" s="41">
        <v>0</v>
      </c>
      <c r="M297" s="41">
        <v>0</v>
      </c>
      <c r="N297" s="41">
        <v>0</v>
      </c>
      <c r="O297" s="42">
        <f>'[1]Прод. прилож (2)'!$C$560</f>
        <v>3348000</v>
      </c>
      <c r="P297" s="44">
        <f t="shared" si="70"/>
        <v>5000</v>
      </c>
      <c r="Q297" s="41">
        <v>9673</v>
      </c>
      <c r="R297" s="49" t="s">
        <v>95</v>
      </c>
    </row>
    <row r="298" spans="1:18" ht="25.15" customHeight="1" x14ac:dyDescent="0.25">
      <c r="A298" s="172" t="s">
        <v>2406</v>
      </c>
      <c r="B298" s="166" t="s">
        <v>1924</v>
      </c>
      <c r="C298" s="174">
        <v>1966</v>
      </c>
      <c r="D298" s="174" t="s">
        <v>217</v>
      </c>
      <c r="E298" s="174" t="s">
        <v>20</v>
      </c>
      <c r="F298" s="28">
        <v>5</v>
      </c>
      <c r="G298" s="28">
        <v>4</v>
      </c>
      <c r="H298" s="64">
        <v>3493.3</v>
      </c>
      <c r="I298" s="238">
        <v>0</v>
      </c>
      <c r="J298" s="41">
        <v>3147.1</v>
      </c>
      <c r="K298" s="48">
        <f t="shared" si="69"/>
        <v>4327128</v>
      </c>
      <c r="L298" s="41">
        <v>0</v>
      </c>
      <c r="M298" s="41">
        <v>0</v>
      </c>
      <c r="N298" s="41">
        <v>0</v>
      </c>
      <c r="O298" s="42">
        <f>'[1]Прод. прилож (2)'!$C$561</f>
        <v>4327128</v>
      </c>
      <c r="P298" s="44">
        <f t="shared" si="70"/>
        <v>1238.6934989837689</v>
      </c>
      <c r="Q298" s="41">
        <v>9673</v>
      </c>
      <c r="R298" s="49" t="s">
        <v>95</v>
      </c>
    </row>
    <row r="299" spans="1:18" ht="25.15" customHeight="1" x14ac:dyDescent="0.25">
      <c r="A299" s="172" t="s">
        <v>2407</v>
      </c>
      <c r="B299" s="166" t="s">
        <v>1925</v>
      </c>
      <c r="C299" s="174">
        <v>1966</v>
      </c>
      <c r="D299" s="174" t="s">
        <v>217</v>
      </c>
      <c r="E299" s="174" t="s">
        <v>20</v>
      </c>
      <c r="F299" s="28">
        <v>5</v>
      </c>
      <c r="G299" s="28">
        <v>4</v>
      </c>
      <c r="H299" s="64">
        <v>3453.82</v>
      </c>
      <c r="I299" s="238">
        <v>0</v>
      </c>
      <c r="J299" s="41">
        <v>3195.22</v>
      </c>
      <c r="K299" s="48">
        <f t="shared" si="69"/>
        <v>4327128</v>
      </c>
      <c r="L299" s="41">
        <v>0</v>
      </c>
      <c r="M299" s="41">
        <v>0</v>
      </c>
      <c r="N299" s="41">
        <v>0</v>
      </c>
      <c r="O299" s="42">
        <f>'[1]Прод. прилож (2)'!$C$562</f>
        <v>4327128</v>
      </c>
      <c r="P299" s="44">
        <f t="shared" si="70"/>
        <v>1252.8527832950183</v>
      </c>
      <c r="Q299" s="41">
        <v>9673</v>
      </c>
      <c r="R299" s="49" t="s">
        <v>95</v>
      </c>
    </row>
    <row r="300" spans="1:18" ht="25.15" customHeight="1" x14ac:dyDescent="0.25">
      <c r="A300" s="172" t="s">
        <v>2408</v>
      </c>
      <c r="B300" s="166" t="s">
        <v>1926</v>
      </c>
      <c r="C300" s="136">
        <v>1966</v>
      </c>
      <c r="D300" s="174" t="s">
        <v>217</v>
      </c>
      <c r="E300" s="174" t="s">
        <v>20</v>
      </c>
      <c r="F300" s="45">
        <v>5</v>
      </c>
      <c r="G300" s="45">
        <v>4</v>
      </c>
      <c r="H300" s="64">
        <v>3460.2</v>
      </c>
      <c r="I300" s="48">
        <v>0</v>
      </c>
      <c r="J300" s="41">
        <v>3216.5</v>
      </c>
      <c r="K300" s="48">
        <f t="shared" si="69"/>
        <v>75239405.399999991</v>
      </c>
      <c r="L300" s="48">
        <v>0</v>
      </c>
      <c r="M300" s="48">
        <v>0</v>
      </c>
      <c r="N300" s="48">
        <v>0</v>
      </c>
      <c r="O300" s="42">
        <f>'[3]Прод. прилож'!$C$1100</f>
        <v>75239405.399999991</v>
      </c>
      <c r="P300" s="44">
        <f t="shared" si="70"/>
        <v>21744.235997919193</v>
      </c>
      <c r="Q300" s="41">
        <v>9673</v>
      </c>
      <c r="R300" s="49" t="s">
        <v>96</v>
      </c>
    </row>
    <row r="301" spans="1:18" ht="25.15" customHeight="1" x14ac:dyDescent="0.25">
      <c r="A301" s="172" t="s">
        <v>2409</v>
      </c>
      <c r="B301" s="166" t="s">
        <v>1927</v>
      </c>
      <c r="C301" s="174">
        <v>1960</v>
      </c>
      <c r="D301" s="174" t="s">
        <v>217</v>
      </c>
      <c r="E301" s="174" t="s">
        <v>20</v>
      </c>
      <c r="F301" s="39">
        <v>2</v>
      </c>
      <c r="G301" s="39">
        <v>2</v>
      </c>
      <c r="H301" s="64">
        <v>679.8</v>
      </c>
      <c r="I301" s="48">
        <v>0</v>
      </c>
      <c r="J301" s="48">
        <v>632.9</v>
      </c>
      <c r="K301" s="48">
        <f t="shared" si="69"/>
        <v>26188015</v>
      </c>
      <c r="L301" s="48">
        <v>0</v>
      </c>
      <c r="M301" s="48">
        <v>0</v>
      </c>
      <c r="N301" s="48">
        <v>0</v>
      </c>
      <c r="O301" s="42">
        <f>'[3]Прод. прилож'!$C$1101</f>
        <v>26188015</v>
      </c>
      <c r="P301" s="44">
        <f t="shared" si="70"/>
        <v>38523.117093262728</v>
      </c>
      <c r="Q301" s="41">
        <v>9673</v>
      </c>
      <c r="R301" s="49" t="s">
        <v>96</v>
      </c>
    </row>
    <row r="302" spans="1:18" ht="25.15" customHeight="1" x14ac:dyDescent="0.25">
      <c r="A302" s="172" t="s">
        <v>2410</v>
      </c>
      <c r="B302" s="166" t="s">
        <v>1928</v>
      </c>
      <c r="C302" s="136">
        <v>1958</v>
      </c>
      <c r="D302" s="174" t="s">
        <v>217</v>
      </c>
      <c r="E302" s="136" t="s">
        <v>20</v>
      </c>
      <c r="F302" s="39">
        <v>2</v>
      </c>
      <c r="G302" s="39">
        <v>2</v>
      </c>
      <c r="H302" s="64">
        <v>909.5</v>
      </c>
      <c r="I302" s="222">
        <v>0</v>
      </c>
      <c r="J302" s="48">
        <v>814.7</v>
      </c>
      <c r="K302" s="48">
        <f t="shared" si="69"/>
        <v>4711233</v>
      </c>
      <c r="L302" s="41">
        <v>0</v>
      </c>
      <c r="M302" s="41">
        <v>0</v>
      </c>
      <c r="N302" s="41">
        <v>0</v>
      </c>
      <c r="O302" s="42">
        <f>'[3]Прод. прилож'!$C$1102</f>
        <v>4711233</v>
      </c>
      <c r="P302" s="44">
        <f t="shared" si="70"/>
        <v>5180.0252886201206</v>
      </c>
      <c r="Q302" s="41">
        <v>9673</v>
      </c>
      <c r="R302" s="49" t="s">
        <v>96</v>
      </c>
    </row>
    <row r="303" spans="1:18" ht="25.15" customHeight="1" x14ac:dyDescent="0.25">
      <c r="A303" s="172" t="s">
        <v>2411</v>
      </c>
      <c r="B303" s="166" t="s">
        <v>1929</v>
      </c>
      <c r="C303" s="174">
        <v>1958</v>
      </c>
      <c r="D303" s="174" t="s">
        <v>217</v>
      </c>
      <c r="E303" s="174" t="s">
        <v>20</v>
      </c>
      <c r="F303" s="39">
        <v>2</v>
      </c>
      <c r="G303" s="39">
        <v>2</v>
      </c>
      <c r="H303" s="64">
        <v>900.4</v>
      </c>
      <c r="I303" s="48">
        <v>0</v>
      </c>
      <c r="J303" s="48">
        <v>807.5</v>
      </c>
      <c r="K303" s="48">
        <f t="shared" si="69"/>
        <v>6062135.2999999998</v>
      </c>
      <c r="L303" s="48">
        <v>0</v>
      </c>
      <c r="M303" s="48">
        <v>0</v>
      </c>
      <c r="N303" s="48">
        <v>0</v>
      </c>
      <c r="O303" s="42">
        <f>'[3]Прод. прилож'!$C$1103</f>
        <v>6062135.2999999998</v>
      </c>
      <c r="P303" s="44">
        <f t="shared" si="70"/>
        <v>6732.7135717458905</v>
      </c>
      <c r="Q303" s="41">
        <v>9673</v>
      </c>
      <c r="R303" s="49" t="s">
        <v>96</v>
      </c>
    </row>
    <row r="304" spans="1:18" ht="25.15" customHeight="1" x14ac:dyDescent="0.25">
      <c r="A304" s="172" t="s">
        <v>2412</v>
      </c>
      <c r="B304" s="166" t="s">
        <v>1930</v>
      </c>
      <c r="C304" s="174">
        <v>1958</v>
      </c>
      <c r="D304" s="174" t="s">
        <v>217</v>
      </c>
      <c r="E304" s="174" t="s">
        <v>20</v>
      </c>
      <c r="F304" s="39">
        <v>2</v>
      </c>
      <c r="G304" s="39">
        <v>2</v>
      </c>
      <c r="H304" s="64">
        <v>677.1</v>
      </c>
      <c r="I304" s="48">
        <v>0</v>
      </c>
      <c r="J304" s="48">
        <v>611.1</v>
      </c>
      <c r="K304" s="48">
        <f t="shared" si="69"/>
        <v>5847160</v>
      </c>
      <c r="L304" s="48">
        <v>0</v>
      </c>
      <c r="M304" s="48">
        <v>0</v>
      </c>
      <c r="N304" s="48">
        <v>0</v>
      </c>
      <c r="O304" s="42">
        <f>'[3]Прод. прилож'!$C$1104</f>
        <v>5847160</v>
      </c>
      <c r="P304" s="44">
        <f t="shared" si="70"/>
        <v>8635.5929700191991</v>
      </c>
      <c r="Q304" s="41">
        <v>9673</v>
      </c>
      <c r="R304" s="49" t="s">
        <v>96</v>
      </c>
    </row>
    <row r="305" spans="1:21" ht="25.15" customHeight="1" x14ac:dyDescent="0.25">
      <c r="A305" s="172" t="s">
        <v>2413</v>
      </c>
      <c r="B305" s="166" t="s">
        <v>1931</v>
      </c>
      <c r="C305" s="174">
        <v>1958</v>
      </c>
      <c r="D305" s="174" t="s">
        <v>217</v>
      </c>
      <c r="E305" s="174" t="s">
        <v>20</v>
      </c>
      <c r="F305" s="39">
        <v>2</v>
      </c>
      <c r="G305" s="39">
        <v>2</v>
      </c>
      <c r="H305" s="64">
        <v>692.5</v>
      </c>
      <c r="I305" s="48">
        <v>0</v>
      </c>
      <c r="J305" s="48">
        <v>626.1</v>
      </c>
      <c r="K305" s="48">
        <f t="shared" si="69"/>
        <v>4696509.4000000004</v>
      </c>
      <c r="L305" s="48">
        <v>0</v>
      </c>
      <c r="M305" s="48">
        <v>0</v>
      </c>
      <c r="N305" s="48">
        <v>0</v>
      </c>
      <c r="O305" s="42">
        <f>'[3]Прод. прилож'!$C$1105</f>
        <v>4696509.4000000004</v>
      </c>
      <c r="P305" s="44">
        <f t="shared" si="70"/>
        <v>6781.9630324909749</v>
      </c>
      <c r="Q305" s="41">
        <v>9673</v>
      </c>
      <c r="R305" s="49" t="s">
        <v>96</v>
      </c>
    </row>
    <row r="306" spans="1:21" ht="25.15" customHeight="1" x14ac:dyDescent="0.25">
      <c r="A306" s="172" t="s">
        <v>2414</v>
      </c>
      <c r="B306" s="166" t="s">
        <v>1932</v>
      </c>
      <c r="C306" s="174">
        <v>1958</v>
      </c>
      <c r="D306" s="174" t="s">
        <v>217</v>
      </c>
      <c r="E306" s="174" t="s">
        <v>20</v>
      </c>
      <c r="F306" s="39">
        <v>2</v>
      </c>
      <c r="G306" s="39">
        <v>3</v>
      </c>
      <c r="H306" s="64">
        <v>687.2</v>
      </c>
      <c r="I306" s="48">
        <v>0</v>
      </c>
      <c r="J306" s="48">
        <v>615.20000000000005</v>
      </c>
      <c r="K306" s="48">
        <f t="shared" si="69"/>
        <v>4777584.9000000004</v>
      </c>
      <c r="L306" s="48">
        <v>0</v>
      </c>
      <c r="M306" s="48">
        <v>0</v>
      </c>
      <c r="N306" s="48">
        <v>0</v>
      </c>
      <c r="O306" s="42">
        <f>'[3]Прод. прилож'!$C$1106</f>
        <v>4777584.9000000004</v>
      </c>
      <c r="P306" s="44">
        <f t="shared" si="70"/>
        <v>6952.2481082654249</v>
      </c>
      <c r="Q306" s="41">
        <v>9673</v>
      </c>
      <c r="R306" s="49" t="s">
        <v>96</v>
      </c>
    </row>
    <row r="307" spans="1:21" ht="25.15" customHeight="1" x14ac:dyDescent="0.25">
      <c r="A307" s="172" t="s">
        <v>2415</v>
      </c>
      <c r="B307" s="166" t="s">
        <v>1933</v>
      </c>
      <c r="C307" s="174">
        <v>1960</v>
      </c>
      <c r="D307" s="136" t="s">
        <v>217</v>
      </c>
      <c r="E307" s="174" t="s">
        <v>20</v>
      </c>
      <c r="F307" s="39">
        <v>2</v>
      </c>
      <c r="G307" s="39">
        <v>2</v>
      </c>
      <c r="H307" s="64">
        <v>909.5</v>
      </c>
      <c r="I307" s="48">
        <v>0</v>
      </c>
      <c r="J307" s="48">
        <v>815.7</v>
      </c>
      <c r="K307" s="48">
        <f t="shared" si="69"/>
        <v>7978855.5</v>
      </c>
      <c r="L307" s="48">
        <v>0</v>
      </c>
      <c r="M307" s="48">
        <v>0</v>
      </c>
      <c r="N307" s="48">
        <v>0</v>
      </c>
      <c r="O307" s="48">
        <f>'[3]Прод. прилож'!$C$1107</f>
        <v>7978855.5</v>
      </c>
      <c r="P307" s="44">
        <f t="shared" si="70"/>
        <v>8772.7932930181414</v>
      </c>
      <c r="Q307" s="41">
        <v>9673</v>
      </c>
      <c r="R307" s="49" t="s">
        <v>96</v>
      </c>
    </row>
    <row r="308" spans="1:21" ht="25.15" customHeight="1" x14ac:dyDescent="0.25">
      <c r="A308" s="172" t="s">
        <v>2416</v>
      </c>
      <c r="B308" s="166" t="s">
        <v>1934</v>
      </c>
      <c r="C308" s="174">
        <v>1957</v>
      </c>
      <c r="D308" s="174" t="s">
        <v>217</v>
      </c>
      <c r="E308" s="174" t="s">
        <v>20</v>
      </c>
      <c r="F308" s="39">
        <v>2</v>
      </c>
      <c r="G308" s="39">
        <v>2</v>
      </c>
      <c r="H308" s="64">
        <v>686.5</v>
      </c>
      <c r="I308" s="48">
        <v>0</v>
      </c>
      <c r="J308" s="48">
        <v>617.5</v>
      </c>
      <c r="K308" s="48">
        <f t="shared" si="69"/>
        <v>5912135.2999999998</v>
      </c>
      <c r="L308" s="48">
        <v>0</v>
      </c>
      <c r="M308" s="48">
        <v>0</v>
      </c>
      <c r="N308" s="48">
        <v>0</v>
      </c>
      <c r="O308" s="48">
        <f>'[3]Прод. прилож'!$C$1108</f>
        <v>5912135.2999999998</v>
      </c>
      <c r="P308" s="44">
        <f t="shared" si="70"/>
        <v>8611.9960670065539</v>
      </c>
      <c r="Q308" s="41">
        <v>9673</v>
      </c>
      <c r="R308" s="49" t="s">
        <v>96</v>
      </c>
    </row>
    <row r="309" spans="1:21" ht="25.15" customHeight="1" x14ac:dyDescent="0.25">
      <c r="A309" s="172" t="s">
        <v>2417</v>
      </c>
      <c r="B309" s="166" t="s">
        <v>1935</v>
      </c>
      <c r="C309" s="174">
        <v>1958</v>
      </c>
      <c r="D309" s="174" t="s">
        <v>217</v>
      </c>
      <c r="E309" s="136" t="s">
        <v>20</v>
      </c>
      <c r="F309" s="39">
        <v>2</v>
      </c>
      <c r="G309" s="39">
        <v>2</v>
      </c>
      <c r="H309" s="64">
        <v>576.5</v>
      </c>
      <c r="I309" s="48">
        <v>0</v>
      </c>
      <c r="J309" s="48">
        <v>506.6</v>
      </c>
      <c r="K309" s="48">
        <f t="shared" si="69"/>
        <v>4745032.5</v>
      </c>
      <c r="L309" s="48">
        <v>0</v>
      </c>
      <c r="M309" s="48">
        <v>0</v>
      </c>
      <c r="N309" s="48">
        <v>0</v>
      </c>
      <c r="O309" s="48">
        <f>'[3]Прод. прилож'!$C$1109</f>
        <v>4745032.5</v>
      </c>
      <c r="P309" s="44">
        <f t="shared" si="70"/>
        <v>8230.7588898525592</v>
      </c>
      <c r="Q309" s="41">
        <v>9673</v>
      </c>
      <c r="R309" s="49" t="s">
        <v>96</v>
      </c>
    </row>
    <row r="310" spans="1:21" ht="34.9" customHeight="1" x14ac:dyDescent="0.25">
      <c r="A310" s="320" t="s">
        <v>2139</v>
      </c>
      <c r="B310" s="320"/>
      <c r="C310" s="320"/>
      <c r="D310" s="320"/>
      <c r="E310" s="320"/>
      <c r="F310" s="320"/>
      <c r="G310" s="320"/>
      <c r="H310" s="320"/>
      <c r="I310" s="320"/>
      <c r="J310" s="320"/>
      <c r="K310" s="320"/>
      <c r="L310" s="320"/>
      <c r="M310" s="320"/>
      <c r="N310" s="320"/>
      <c r="O310" s="320"/>
      <c r="P310" s="320"/>
      <c r="Q310" s="320"/>
      <c r="R310" s="320"/>
    </row>
    <row r="311" spans="1:21" ht="34.9" customHeight="1" x14ac:dyDescent="0.25">
      <c r="A311" s="321" t="s">
        <v>222</v>
      </c>
      <c r="B311" s="321"/>
      <c r="C311" s="147" t="s">
        <v>21</v>
      </c>
      <c r="D311" s="147" t="s">
        <v>21</v>
      </c>
      <c r="E311" s="147" t="s">
        <v>21</v>
      </c>
      <c r="F311" s="80" t="s">
        <v>21</v>
      </c>
      <c r="G311" s="80" t="s">
        <v>21</v>
      </c>
      <c r="H311" s="81">
        <f>SUM(H312:H316)</f>
        <v>2646.2999999999997</v>
      </c>
      <c r="I311" s="81">
        <f t="shared" ref="I311:O311" si="79">SUM(I312:I316)</f>
        <v>0</v>
      </c>
      <c r="J311" s="81">
        <f t="shared" si="79"/>
        <v>2172.1999999999998</v>
      </c>
      <c r="K311" s="81">
        <f t="shared" si="79"/>
        <v>28567207.630000003</v>
      </c>
      <c r="L311" s="81">
        <f t="shared" si="79"/>
        <v>0</v>
      </c>
      <c r="M311" s="81">
        <f t="shared" si="79"/>
        <v>0</v>
      </c>
      <c r="N311" s="81">
        <f t="shared" si="79"/>
        <v>0</v>
      </c>
      <c r="O311" s="81">
        <f t="shared" si="79"/>
        <v>28567207.630000003</v>
      </c>
      <c r="P311" s="31">
        <f t="shared" ref="P311:P316" si="80">K311/H311</f>
        <v>10795.150825681141</v>
      </c>
      <c r="Q311" s="82" t="s">
        <v>21</v>
      </c>
      <c r="R311" s="83" t="s">
        <v>21</v>
      </c>
    </row>
    <row r="312" spans="1:21" ht="25.15" customHeight="1" x14ac:dyDescent="0.25">
      <c r="A312" s="172" t="s">
        <v>2418</v>
      </c>
      <c r="B312" s="166" t="s">
        <v>1673</v>
      </c>
      <c r="C312" s="136">
        <v>1964</v>
      </c>
      <c r="D312" s="136" t="s">
        <v>217</v>
      </c>
      <c r="E312" s="136" t="s">
        <v>20</v>
      </c>
      <c r="F312" s="57">
        <v>2</v>
      </c>
      <c r="G312" s="57">
        <v>2</v>
      </c>
      <c r="H312" s="171">
        <v>515</v>
      </c>
      <c r="I312" s="234">
        <v>0</v>
      </c>
      <c r="J312" s="234">
        <v>381.2</v>
      </c>
      <c r="K312" s="202">
        <f>SUM(L312:O312)</f>
        <v>6253057.1200000001</v>
      </c>
      <c r="L312" s="178">
        <v>0</v>
      </c>
      <c r="M312" s="178">
        <v>0</v>
      </c>
      <c r="N312" s="178">
        <v>0</v>
      </c>
      <c r="O312" s="171">
        <f>'[1]Прод. прилож (2)'!$C$91</f>
        <v>6253057.1200000001</v>
      </c>
      <c r="P312" s="44">
        <f t="shared" si="80"/>
        <v>12141.858485436893</v>
      </c>
      <c r="Q312" s="41">
        <v>9673</v>
      </c>
      <c r="R312" s="49" t="s">
        <v>94</v>
      </c>
    </row>
    <row r="313" spans="1:21" ht="25.15" customHeight="1" x14ac:dyDescent="0.25">
      <c r="A313" s="172" t="s">
        <v>2419</v>
      </c>
      <c r="B313" s="85" t="s">
        <v>1674</v>
      </c>
      <c r="C313" s="136">
        <v>1965</v>
      </c>
      <c r="D313" s="136" t="s">
        <v>217</v>
      </c>
      <c r="E313" s="136" t="s">
        <v>20</v>
      </c>
      <c r="F313" s="57">
        <v>2</v>
      </c>
      <c r="G313" s="57">
        <v>2</v>
      </c>
      <c r="H313" s="42">
        <v>511.6</v>
      </c>
      <c r="I313" s="237">
        <v>0</v>
      </c>
      <c r="J313" s="237">
        <v>377.8</v>
      </c>
      <c r="K313" s="202">
        <f>SUM(L313:O313)</f>
        <v>5781942.6100000003</v>
      </c>
      <c r="L313" s="178">
        <v>0</v>
      </c>
      <c r="M313" s="178">
        <v>0</v>
      </c>
      <c r="N313" s="178">
        <v>0</v>
      </c>
      <c r="O313" s="41">
        <f>'[1]Прод. прилож (2)'!$C$92</f>
        <v>5781942.6100000003</v>
      </c>
      <c r="P313" s="44">
        <f t="shared" si="80"/>
        <v>11301.68610242377</v>
      </c>
      <c r="Q313" s="41">
        <v>9673</v>
      </c>
      <c r="R313" s="62" t="s">
        <v>94</v>
      </c>
    </row>
    <row r="314" spans="1:21" ht="25.15" customHeight="1" x14ac:dyDescent="0.25">
      <c r="A314" s="172" t="s">
        <v>2420</v>
      </c>
      <c r="B314" s="85" t="s">
        <v>1675</v>
      </c>
      <c r="C314" s="136">
        <v>1985</v>
      </c>
      <c r="D314" s="136" t="s">
        <v>217</v>
      </c>
      <c r="E314" s="136" t="s">
        <v>20</v>
      </c>
      <c r="F314" s="57">
        <v>2</v>
      </c>
      <c r="G314" s="57">
        <v>2</v>
      </c>
      <c r="H314" s="42">
        <v>420.8</v>
      </c>
      <c r="I314" s="237">
        <v>0</v>
      </c>
      <c r="J314" s="237">
        <v>374.4</v>
      </c>
      <c r="K314" s="202">
        <f>SUM(L314:O314)</f>
        <v>2824875</v>
      </c>
      <c r="L314" s="178">
        <v>0</v>
      </c>
      <c r="M314" s="178">
        <v>0</v>
      </c>
      <c r="N314" s="178">
        <v>0</v>
      </c>
      <c r="O314" s="42">
        <f>'[1]Прод. прилож (2)'!$C$564</f>
        <v>2824875</v>
      </c>
      <c r="P314" s="44">
        <f t="shared" si="80"/>
        <v>6713.1059885931554</v>
      </c>
      <c r="Q314" s="41">
        <v>9673</v>
      </c>
      <c r="R314" s="62" t="s">
        <v>95</v>
      </c>
    </row>
    <row r="315" spans="1:21" ht="25.15" customHeight="1" x14ac:dyDescent="0.25">
      <c r="A315" s="172" t="s">
        <v>2421</v>
      </c>
      <c r="B315" s="85" t="s">
        <v>1676</v>
      </c>
      <c r="C315" s="136">
        <v>1972</v>
      </c>
      <c r="D315" s="136" t="s">
        <v>217</v>
      </c>
      <c r="E315" s="136" t="s">
        <v>20</v>
      </c>
      <c r="F315" s="45">
        <v>2</v>
      </c>
      <c r="G315" s="45">
        <v>2</v>
      </c>
      <c r="H315" s="42">
        <v>410</v>
      </c>
      <c r="I315" s="222">
        <v>0</v>
      </c>
      <c r="J315" s="222">
        <v>311.10000000000002</v>
      </c>
      <c r="K315" s="202">
        <f>SUM(L315:O315)</f>
        <v>10161897.9</v>
      </c>
      <c r="L315" s="178">
        <v>0</v>
      </c>
      <c r="M315" s="178">
        <v>0</v>
      </c>
      <c r="N315" s="178">
        <v>0</v>
      </c>
      <c r="O315" s="48">
        <f>'[3]Прод. прилож'!$C$1111</f>
        <v>10161897.9</v>
      </c>
      <c r="P315" s="44">
        <f t="shared" si="80"/>
        <v>24785.116829268292</v>
      </c>
      <c r="Q315" s="41">
        <v>9673</v>
      </c>
      <c r="R315" s="49" t="s">
        <v>96</v>
      </c>
    </row>
    <row r="316" spans="1:21" ht="25.15" customHeight="1" x14ac:dyDescent="0.25">
      <c r="A316" s="172" t="s">
        <v>2422</v>
      </c>
      <c r="B316" s="166" t="s">
        <v>1677</v>
      </c>
      <c r="C316" s="174">
        <v>1975</v>
      </c>
      <c r="D316" s="136" t="s">
        <v>217</v>
      </c>
      <c r="E316" s="136" t="s">
        <v>20</v>
      </c>
      <c r="F316" s="45">
        <v>2</v>
      </c>
      <c r="G316" s="45">
        <v>2</v>
      </c>
      <c r="H316" s="40">
        <v>788.9</v>
      </c>
      <c r="I316" s="40">
        <v>0</v>
      </c>
      <c r="J316" s="40">
        <v>727.7</v>
      </c>
      <c r="K316" s="202">
        <f>SUM(L316:O316)</f>
        <v>3545435</v>
      </c>
      <c r="L316" s="178">
        <v>0</v>
      </c>
      <c r="M316" s="178">
        <v>0</v>
      </c>
      <c r="N316" s="178">
        <v>0</v>
      </c>
      <c r="O316" s="48">
        <f>'[3]Прод. прилож'!$C$1112</f>
        <v>3545435</v>
      </c>
      <c r="P316" s="44">
        <f t="shared" si="80"/>
        <v>4494.1500823932056</v>
      </c>
      <c r="Q316" s="41">
        <v>9673</v>
      </c>
      <c r="R316" s="33" t="s">
        <v>96</v>
      </c>
      <c r="S316" s="2"/>
      <c r="T316" s="2"/>
      <c r="U316" s="2"/>
    </row>
    <row r="317" spans="1:21" ht="34.9" customHeight="1" x14ac:dyDescent="0.25">
      <c r="A317" s="320" t="s">
        <v>2140</v>
      </c>
      <c r="B317" s="320"/>
      <c r="C317" s="320"/>
      <c r="D317" s="320"/>
      <c r="E317" s="320"/>
      <c r="F317" s="320"/>
      <c r="G317" s="320"/>
      <c r="H317" s="320"/>
      <c r="I317" s="320"/>
      <c r="J317" s="320"/>
      <c r="K317" s="320"/>
      <c r="L317" s="320"/>
      <c r="M317" s="320"/>
      <c r="N317" s="320"/>
      <c r="O317" s="320"/>
      <c r="P317" s="320"/>
      <c r="Q317" s="320"/>
      <c r="R317" s="320"/>
    </row>
    <row r="318" spans="1:21" ht="34.9" customHeight="1" x14ac:dyDescent="0.25">
      <c r="A318" s="321" t="s">
        <v>223</v>
      </c>
      <c r="B318" s="321"/>
      <c r="C318" s="147" t="s">
        <v>21</v>
      </c>
      <c r="D318" s="147" t="s">
        <v>21</v>
      </c>
      <c r="E318" s="147" t="s">
        <v>21</v>
      </c>
      <c r="F318" s="80" t="s">
        <v>21</v>
      </c>
      <c r="G318" s="80" t="s">
        <v>21</v>
      </c>
      <c r="H318" s="81">
        <f>SUM(H319:H320)</f>
        <v>899.2</v>
      </c>
      <c r="I318" s="81">
        <f t="shared" ref="I318:O318" si="81">SUM(I319:I320)</f>
        <v>0</v>
      </c>
      <c r="J318" s="81">
        <f t="shared" si="81"/>
        <v>639.59999999999991</v>
      </c>
      <c r="K318" s="81">
        <f t="shared" si="81"/>
        <v>10856351.550000001</v>
      </c>
      <c r="L318" s="81">
        <f t="shared" si="81"/>
        <v>0</v>
      </c>
      <c r="M318" s="81">
        <f t="shared" si="81"/>
        <v>0</v>
      </c>
      <c r="N318" s="81">
        <f t="shared" si="81"/>
        <v>0</v>
      </c>
      <c r="O318" s="81">
        <f t="shared" si="81"/>
        <v>10856351.550000001</v>
      </c>
      <c r="P318" s="31">
        <f>K318/H318</f>
        <v>12073.344695284697</v>
      </c>
      <c r="Q318" s="82" t="s">
        <v>21</v>
      </c>
      <c r="R318" s="83" t="s">
        <v>21</v>
      </c>
    </row>
    <row r="319" spans="1:21" ht="25.15" customHeight="1" x14ac:dyDescent="0.25">
      <c r="A319" s="172" t="s">
        <v>2423</v>
      </c>
      <c r="B319" s="85" t="s">
        <v>1011</v>
      </c>
      <c r="C319" s="136">
        <v>1963</v>
      </c>
      <c r="D319" s="174" t="s">
        <v>217</v>
      </c>
      <c r="E319" s="136" t="s">
        <v>20</v>
      </c>
      <c r="F319" s="57">
        <v>2</v>
      </c>
      <c r="G319" s="57">
        <v>2</v>
      </c>
      <c r="H319" s="42">
        <v>479.2</v>
      </c>
      <c r="I319" s="237">
        <v>0</v>
      </c>
      <c r="J319" s="237">
        <v>341.2</v>
      </c>
      <c r="K319" s="201">
        <f>SUM(L319:O319)</f>
        <v>5434197.1500000004</v>
      </c>
      <c r="L319" s="178">
        <v>0</v>
      </c>
      <c r="M319" s="178">
        <v>0</v>
      </c>
      <c r="N319" s="178">
        <v>0</v>
      </c>
      <c r="O319" s="42">
        <f>'[1]Прод. прилож (2)'!$C$94</f>
        <v>5434197.1500000004</v>
      </c>
      <c r="P319" s="44">
        <f>K319/H319</f>
        <v>11340.144303005009</v>
      </c>
      <c r="Q319" s="44">
        <v>9673</v>
      </c>
      <c r="R319" s="49" t="s">
        <v>94</v>
      </c>
    </row>
    <row r="320" spans="1:21" ht="25.15" customHeight="1" x14ac:dyDescent="0.25">
      <c r="A320" s="172" t="s">
        <v>2424</v>
      </c>
      <c r="B320" s="166" t="s">
        <v>1012</v>
      </c>
      <c r="C320" s="136">
        <v>1965</v>
      </c>
      <c r="D320" s="174" t="s">
        <v>217</v>
      </c>
      <c r="E320" s="136" t="s">
        <v>20</v>
      </c>
      <c r="F320" s="57">
        <v>2</v>
      </c>
      <c r="G320" s="57">
        <v>2</v>
      </c>
      <c r="H320" s="56">
        <v>420</v>
      </c>
      <c r="I320" s="202">
        <v>0</v>
      </c>
      <c r="J320" s="202">
        <v>298.39999999999998</v>
      </c>
      <c r="K320" s="201">
        <f>SUM(L320:O320)</f>
        <v>5422154.4000000004</v>
      </c>
      <c r="L320" s="171">
        <v>0</v>
      </c>
      <c r="M320" s="171">
        <v>0</v>
      </c>
      <c r="N320" s="171">
        <v>0</v>
      </c>
      <c r="O320" s="171">
        <f>'[3]Прод. прилож'!$C$1114</f>
        <v>5422154.4000000004</v>
      </c>
      <c r="P320" s="44">
        <f>K320/H320</f>
        <v>12909.891428571429</v>
      </c>
      <c r="Q320" s="44">
        <v>9673</v>
      </c>
      <c r="R320" s="62" t="s">
        <v>96</v>
      </c>
    </row>
    <row r="321" spans="1:21" s="15" customFormat="1" ht="34.9" customHeight="1" x14ac:dyDescent="0.25">
      <c r="A321" s="320" t="s">
        <v>2141</v>
      </c>
      <c r="B321" s="320"/>
      <c r="C321" s="320"/>
      <c r="D321" s="320"/>
      <c r="E321" s="320"/>
      <c r="F321" s="320"/>
      <c r="G321" s="320"/>
      <c r="H321" s="320"/>
      <c r="I321" s="320"/>
      <c r="J321" s="320"/>
      <c r="K321" s="320"/>
      <c r="L321" s="320"/>
      <c r="M321" s="320"/>
      <c r="N321" s="320"/>
      <c r="O321" s="320"/>
      <c r="P321" s="320"/>
      <c r="Q321" s="320"/>
      <c r="R321" s="320"/>
      <c r="S321" s="50"/>
    </row>
    <row r="322" spans="1:21" s="14" customFormat="1" ht="34.9" customHeight="1" x14ac:dyDescent="0.25">
      <c r="A322" s="321" t="s">
        <v>37</v>
      </c>
      <c r="B322" s="321"/>
      <c r="C322" s="34" t="s">
        <v>21</v>
      </c>
      <c r="D322" s="34" t="s">
        <v>21</v>
      </c>
      <c r="E322" s="34" t="s">
        <v>21</v>
      </c>
      <c r="F322" s="30" t="s">
        <v>21</v>
      </c>
      <c r="G322" s="30" t="s">
        <v>21</v>
      </c>
      <c r="H322" s="86">
        <f t="shared" ref="H322:O322" si="82">SUM(H323:H330)</f>
        <v>5784.7</v>
      </c>
      <c r="I322" s="86">
        <f t="shared" si="82"/>
        <v>0</v>
      </c>
      <c r="J322" s="86">
        <f t="shared" si="82"/>
        <v>3897.3</v>
      </c>
      <c r="K322" s="86">
        <f t="shared" si="82"/>
        <v>51421183.899999999</v>
      </c>
      <c r="L322" s="86">
        <f t="shared" si="82"/>
        <v>0</v>
      </c>
      <c r="M322" s="86">
        <f t="shared" si="82"/>
        <v>0</v>
      </c>
      <c r="N322" s="86">
        <f t="shared" si="82"/>
        <v>0</v>
      </c>
      <c r="O322" s="86">
        <f t="shared" si="82"/>
        <v>51421183.899999999</v>
      </c>
      <c r="P322" s="31">
        <f>K322/H322</f>
        <v>8889.1703804864555</v>
      </c>
      <c r="Q322" s="82" t="s">
        <v>21</v>
      </c>
      <c r="R322" s="83" t="s">
        <v>21</v>
      </c>
      <c r="U322" s="17"/>
    </row>
    <row r="323" spans="1:21" s="14" customFormat="1" ht="25.9" customHeight="1" x14ac:dyDescent="0.25">
      <c r="A323" s="172" t="s">
        <v>2425</v>
      </c>
      <c r="B323" s="166" t="s">
        <v>224</v>
      </c>
      <c r="C323" s="136">
        <v>1975</v>
      </c>
      <c r="D323" s="174" t="s">
        <v>217</v>
      </c>
      <c r="E323" s="136" t="s">
        <v>20</v>
      </c>
      <c r="F323" s="27">
        <v>3</v>
      </c>
      <c r="G323" s="27">
        <v>2</v>
      </c>
      <c r="H323" s="42">
        <v>1044.0999999999999</v>
      </c>
      <c r="I323" s="237">
        <v>0</v>
      </c>
      <c r="J323" s="237">
        <v>677.4</v>
      </c>
      <c r="K323" s="201">
        <f t="shared" ref="K323:K330" si="83">SUM(L323:O323)</f>
        <v>4609855</v>
      </c>
      <c r="L323" s="171">
        <v>0</v>
      </c>
      <c r="M323" s="171">
        <v>0</v>
      </c>
      <c r="N323" s="171">
        <v>0</v>
      </c>
      <c r="O323" s="42">
        <f>'[1]Прод. прилож (2)'!$C$96</f>
        <v>4609855</v>
      </c>
      <c r="P323" s="171">
        <f t="shared" ref="P323:P330" si="84">K323/H323</f>
        <v>4415.1470165692945</v>
      </c>
      <c r="Q323" s="44">
        <v>9673</v>
      </c>
      <c r="R323" s="134" t="s">
        <v>94</v>
      </c>
      <c r="S323" s="61"/>
    </row>
    <row r="324" spans="1:21" s="14" customFormat="1" ht="25.9" customHeight="1" x14ac:dyDescent="0.25">
      <c r="A324" s="172" t="s">
        <v>2426</v>
      </c>
      <c r="B324" s="135" t="s">
        <v>226</v>
      </c>
      <c r="C324" s="136">
        <v>1990</v>
      </c>
      <c r="D324" s="174" t="s">
        <v>217</v>
      </c>
      <c r="E324" s="136" t="s">
        <v>20</v>
      </c>
      <c r="F324" s="136">
        <v>2</v>
      </c>
      <c r="G324" s="136">
        <v>3</v>
      </c>
      <c r="H324" s="42">
        <v>847.2</v>
      </c>
      <c r="I324" s="222">
        <v>0</v>
      </c>
      <c r="J324" s="222">
        <v>490.5</v>
      </c>
      <c r="K324" s="201">
        <f t="shared" si="83"/>
        <v>14901789.9</v>
      </c>
      <c r="L324" s="171">
        <v>0</v>
      </c>
      <c r="M324" s="171">
        <v>0</v>
      </c>
      <c r="N324" s="171">
        <v>0</v>
      </c>
      <c r="O324" s="42">
        <f>'[3]Прод. прилож'!$C$1116</f>
        <v>14901789.9</v>
      </c>
      <c r="P324" s="171">
        <f t="shared" si="84"/>
        <v>17589.459277620397</v>
      </c>
      <c r="Q324" s="44">
        <v>9673</v>
      </c>
      <c r="R324" s="134" t="s">
        <v>96</v>
      </c>
      <c r="S324" s="61"/>
    </row>
    <row r="325" spans="1:21" s="14" customFormat="1" ht="25.9" customHeight="1" x14ac:dyDescent="0.25">
      <c r="A325" s="172" t="s">
        <v>2427</v>
      </c>
      <c r="B325" s="135" t="s">
        <v>225</v>
      </c>
      <c r="C325" s="136">
        <v>1979</v>
      </c>
      <c r="D325" s="174" t="s">
        <v>217</v>
      </c>
      <c r="E325" s="136" t="s">
        <v>20</v>
      </c>
      <c r="F325" s="136">
        <v>2</v>
      </c>
      <c r="G325" s="136">
        <v>2</v>
      </c>
      <c r="H325" s="42">
        <v>1062.4000000000001</v>
      </c>
      <c r="I325" s="222">
        <v>0</v>
      </c>
      <c r="J325" s="222">
        <v>728.5</v>
      </c>
      <c r="K325" s="201">
        <f t="shared" si="83"/>
        <v>5686490.5999999996</v>
      </c>
      <c r="L325" s="171">
        <v>0</v>
      </c>
      <c r="M325" s="171">
        <v>0</v>
      </c>
      <c r="N325" s="171">
        <v>0</v>
      </c>
      <c r="O325" s="42">
        <f>'[3]Прод. прилож'!$C$1117</f>
        <v>5686490.5999999996</v>
      </c>
      <c r="P325" s="171">
        <f t="shared" si="84"/>
        <v>5352.494917168674</v>
      </c>
      <c r="Q325" s="44">
        <v>9673</v>
      </c>
      <c r="R325" s="134" t="s">
        <v>96</v>
      </c>
      <c r="S325" s="61"/>
    </row>
    <row r="326" spans="1:21" s="14" customFormat="1" ht="25.9" customHeight="1" x14ac:dyDescent="0.25">
      <c r="A326" s="172" t="s">
        <v>2428</v>
      </c>
      <c r="B326" s="166" t="s">
        <v>227</v>
      </c>
      <c r="C326" s="136">
        <v>1969</v>
      </c>
      <c r="D326" s="174" t="s">
        <v>217</v>
      </c>
      <c r="E326" s="136" t="s">
        <v>20</v>
      </c>
      <c r="F326" s="27">
        <v>2</v>
      </c>
      <c r="G326" s="27">
        <v>2</v>
      </c>
      <c r="H326" s="42">
        <v>714</v>
      </c>
      <c r="I326" s="237">
        <v>0</v>
      </c>
      <c r="J326" s="237">
        <v>462.9</v>
      </c>
      <c r="K326" s="201">
        <f t="shared" si="83"/>
        <v>2269355</v>
      </c>
      <c r="L326" s="171">
        <v>0</v>
      </c>
      <c r="M326" s="171">
        <v>0</v>
      </c>
      <c r="N326" s="171">
        <v>0</v>
      </c>
      <c r="O326" s="42">
        <f>'[1]Прод. прилож (2)'!$C$566</f>
        <v>2269355</v>
      </c>
      <c r="P326" s="171">
        <f t="shared" si="84"/>
        <v>3178.3683473389356</v>
      </c>
      <c r="Q326" s="44">
        <v>9673</v>
      </c>
      <c r="R326" s="134" t="s">
        <v>95</v>
      </c>
      <c r="S326" s="61"/>
    </row>
    <row r="327" spans="1:21" s="14" customFormat="1" ht="25.9" customHeight="1" x14ac:dyDescent="0.25">
      <c r="A327" s="172" t="s">
        <v>2429</v>
      </c>
      <c r="B327" s="135" t="s">
        <v>749</v>
      </c>
      <c r="C327" s="136">
        <v>1978</v>
      </c>
      <c r="D327" s="174" t="s">
        <v>217</v>
      </c>
      <c r="E327" s="136" t="s">
        <v>20</v>
      </c>
      <c r="F327" s="136">
        <v>2</v>
      </c>
      <c r="G327" s="136">
        <v>1</v>
      </c>
      <c r="H327" s="42">
        <v>278.89999999999998</v>
      </c>
      <c r="I327" s="222">
        <v>0</v>
      </c>
      <c r="J327" s="222">
        <v>278.89999999999998</v>
      </c>
      <c r="K327" s="201">
        <f t="shared" si="83"/>
        <v>7054568.7000000011</v>
      </c>
      <c r="L327" s="171">
        <v>0</v>
      </c>
      <c r="M327" s="171">
        <v>0</v>
      </c>
      <c r="N327" s="171">
        <v>0</v>
      </c>
      <c r="O327" s="42">
        <f>'[3]Прод. прилож'!$C$1118</f>
        <v>7054568.7000000011</v>
      </c>
      <c r="P327" s="171">
        <f t="shared" si="84"/>
        <v>25294.258515596994</v>
      </c>
      <c r="Q327" s="44">
        <v>9673</v>
      </c>
      <c r="R327" s="134" t="s">
        <v>96</v>
      </c>
      <c r="S327" s="61"/>
    </row>
    <row r="328" spans="1:21" s="14" customFormat="1" ht="25.9" customHeight="1" x14ac:dyDescent="0.25">
      <c r="A328" s="172" t="s">
        <v>2430</v>
      </c>
      <c r="B328" s="166" t="s">
        <v>228</v>
      </c>
      <c r="C328" s="136">
        <v>1963</v>
      </c>
      <c r="D328" s="174" t="s">
        <v>217</v>
      </c>
      <c r="E328" s="136" t="s">
        <v>20</v>
      </c>
      <c r="F328" s="27">
        <v>2</v>
      </c>
      <c r="G328" s="27">
        <v>2</v>
      </c>
      <c r="H328" s="42">
        <v>361.7</v>
      </c>
      <c r="I328" s="237">
        <v>0</v>
      </c>
      <c r="J328" s="237">
        <v>248.7</v>
      </c>
      <c r="K328" s="201">
        <f t="shared" si="83"/>
        <v>1630934.8</v>
      </c>
      <c r="L328" s="171">
        <v>0</v>
      </c>
      <c r="M328" s="171">
        <v>0</v>
      </c>
      <c r="N328" s="171">
        <v>0</v>
      </c>
      <c r="O328" s="42">
        <f>'[1]Прод. прилож (2)'!$C$567</f>
        <v>1630934.8</v>
      </c>
      <c r="P328" s="171">
        <f t="shared" si="84"/>
        <v>4509.0815593032903</v>
      </c>
      <c r="Q328" s="44">
        <v>9673</v>
      </c>
      <c r="R328" s="134" t="s">
        <v>95</v>
      </c>
      <c r="S328" s="61"/>
    </row>
    <row r="329" spans="1:21" s="14" customFormat="1" ht="25.9" customHeight="1" x14ac:dyDescent="0.25">
      <c r="A329" s="172" t="s">
        <v>2431</v>
      </c>
      <c r="B329" s="166" t="s">
        <v>229</v>
      </c>
      <c r="C329" s="136">
        <v>1965</v>
      </c>
      <c r="D329" s="174" t="s">
        <v>217</v>
      </c>
      <c r="E329" s="136" t="s">
        <v>20</v>
      </c>
      <c r="F329" s="27">
        <v>2</v>
      </c>
      <c r="G329" s="27">
        <v>4</v>
      </c>
      <c r="H329" s="42">
        <v>974</v>
      </c>
      <c r="I329" s="237">
        <v>0</v>
      </c>
      <c r="J329" s="237">
        <v>754</v>
      </c>
      <c r="K329" s="201">
        <f t="shared" si="83"/>
        <v>10571275.369999999</v>
      </c>
      <c r="L329" s="171">
        <v>0</v>
      </c>
      <c r="M329" s="171">
        <v>0</v>
      </c>
      <c r="N329" s="171">
        <v>0</v>
      </c>
      <c r="O329" s="42">
        <f>'[1]Прод. прилож (2)'!$C$97</f>
        <v>10571275.369999999</v>
      </c>
      <c r="P329" s="171">
        <f t="shared" si="84"/>
        <v>10853.46547227926</v>
      </c>
      <c r="Q329" s="44">
        <v>9673</v>
      </c>
      <c r="R329" s="134" t="s">
        <v>94</v>
      </c>
      <c r="S329" s="61"/>
    </row>
    <row r="330" spans="1:21" s="14" customFormat="1" ht="25.9" customHeight="1" x14ac:dyDescent="0.25">
      <c r="A330" s="172" t="s">
        <v>2432</v>
      </c>
      <c r="B330" s="166" t="s">
        <v>230</v>
      </c>
      <c r="C330" s="136">
        <v>1965</v>
      </c>
      <c r="D330" s="174" t="s">
        <v>217</v>
      </c>
      <c r="E330" s="136" t="s">
        <v>20</v>
      </c>
      <c r="F330" s="27">
        <v>2</v>
      </c>
      <c r="G330" s="27">
        <v>2</v>
      </c>
      <c r="H330" s="42">
        <v>502.4</v>
      </c>
      <c r="I330" s="237">
        <v>0</v>
      </c>
      <c r="J330" s="237">
        <v>256.39999999999998</v>
      </c>
      <c r="K330" s="201">
        <f t="shared" si="83"/>
        <v>4696914.53</v>
      </c>
      <c r="L330" s="171">
        <v>0</v>
      </c>
      <c r="M330" s="171">
        <v>0</v>
      </c>
      <c r="N330" s="171">
        <v>0</v>
      </c>
      <c r="O330" s="42">
        <f>'[1]Прод. прилож (2)'!$C$98</f>
        <v>4696914.53</v>
      </c>
      <c r="P330" s="171">
        <f t="shared" si="84"/>
        <v>9348.9540804140142</v>
      </c>
      <c r="Q330" s="44">
        <v>9673</v>
      </c>
      <c r="R330" s="134" t="s">
        <v>94</v>
      </c>
      <c r="S330" s="61"/>
    </row>
    <row r="331" spans="1:21" s="15" customFormat="1" ht="40.15" customHeight="1" x14ac:dyDescent="0.25">
      <c r="A331" s="320" t="s">
        <v>2142</v>
      </c>
      <c r="B331" s="320"/>
      <c r="C331" s="320"/>
      <c r="D331" s="320"/>
      <c r="E331" s="320"/>
      <c r="F331" s="320"/>
      <c r="G331" s="320"/>
      <c r="H331" s="320"/>
      <c r="I331" s="320"/>
      <c r="J331" s="320"/>
      <c r="K331" s="320"/>
      <c r="L331" s="320"/>
      <c r="M331" s="320"/>
      <c r="N331" s="320"/>
      <c r="O331" s="320"/>
      <c r="P331" s="320"/>
      <c r="Q331" s="320"/>
      <c r="R331" s="320"/>
      <c r="S331" s="50"/>
    </row>
    <row r="332" spans="1:21" s="14" customFormat="1" ht="40.15" customHeight="1" x14ac:dyDescent="0.25">
      <c r="A332" s="321" t="s">
        <v>81</v>
      </c>
      <c r="B332" s="321"/>
      <c r="C332" s="34" t="s">
        <v>21</v>
      </c>
      <c r="D332" s="34" t="s">
        <v>21</v>
      </c>
      <c r="E332" s="34" t="s">
        <v>21</v>
      </c>
      <c r="F332" s="30" t="s">
        <v>21</v>
      </c>
      <c r="G332" s="30" t="s">
        <v>21</v>
      </c>
      <c r="H332" s="86">
        <f t="shared" ref="H332:O332" si="85">SUM(H333:H336)</f>
        <v>6716.74</v>
      </c>
      <c r="I332" s="86">
        <f t="shared" si="85"/>
        <v>2893.1</v>
      </c>
      <c r="J332" s="86">
        <f t="shared" si="85"/>
        <v>3575.8</v>
      </c>
      <c r="K332" s="86">
        <f t="shared" si="85"/>
        <v>14464633.130000001</v>
      </c>
      <c r="L332" s="86">
        <f t="shared" si="85"/>
        <v>0</v>
      </c>
      <c r="M332" s="86">
        <f t="shared" si="85"/>
        <v>0</v>
      </c>
      <c r="N332" s="86">
        <f t="shared" si="85"/>
        <v>0</v>
      </c>
      <c r="O332" s="86">
        <f t="shared" si="85"/>
        <v>14464633.130000001</v>
      </c>
      <c r="P332" s="31">
        <f>K332/H332</f>
        <v>2153.5198816687857</v>
      </c>
      <c r="Q332" s="82" t="s">
        <v>21</v>
      </c>
      <c r="R332" s="83" t="s">
        <v>21</v>
      </c>
      <c r="U332" s="17"/>
    </row>
    <row r="333" spans="1:21" s="14" customFormat="1" ht="25.15" customHeight="1" x14ac:dyDescent="0.25">
      <c r="A333" s="134" t="s">
        <v>2433</v>
      </c>
      <c r="B333" s="166" t="s">
        <v>1936</v>
      </c>
      <c r="C333" s="136">
        <v>1979</v>
      </c>
      <c r="D333" s="174" t="s">
        <v>217</v>
      </c>
      <c r="E333" s="136" t="s">
        <v>20</v>
      </c>
      <c r="F333" s="27">
        <v>2</v>
      </c>
      <c r="G333" s="27">
        <v>2</v>
      </c>
      <c r="H333" s="42">
        <v>605</v>
      </c>
      <c r="I333" s="237">
        <v>189.7</v>
      </c>
      <c r="J333" s="41">
        <v>415.3</v>
      </c>
      <c r="K333" s="201">
        <f>SUM(L333:O333)</f>
        <v>4375568.4000000004</v>
      </c>
      <c r="L333" s="171">
        <v>0</v>
      </c>
      <c r="M333" s="171">
        <v>0</v>
      </c>
      <c r="N333" s="171">
        <v>0</v>
      </c>
      <c r="O333" s="42">
        <f>'[1]Прод. прилож (2)'!$C$102</f>
        <v>4375568.4000000004</v>
      </c>
      <c r="P333" s="171">
        <f>K333/H333</f>
        <v>7232.3444628099178</v>
      </c>
      <c r="Q333" s="44">
        <v>9673</v>
      </c>
      <c r="R333" s="134" t="s">
        <v>94</v>
      </c>
      <c r="S333" s="61"/>
    </row>
    <row r="334" spans="1:21" s="94" customFormat="1" ht="27" customHeight="1" x14ac:dyDescent="0.25">
      <c r="A334" s="150" t="s">
        <v>2434</v>
      </c>
      <c r="B334" s="145" t="s">
        <v>1937</v>
      </c>
      <c r="C334" s="138">
        <v>1984</v>
      </c>
      <c r="D334" s="138" t="s">
        <v>217</v>
      </c>
      <c r="E334" s="138" t="s">
        <v>1741</v>
      </c>
      <c r="F334" s="160">
        <v>2</v>
      </c>
      <c r="G334" s="160">
        <v>3</v>
      </c>
      <c r="H334" s="121">
        <v>1181.04</v>
      </c>
      <c r="I334" s="244">
        <v>87.5</v>
      </c>
      <c r="J334" s="41">
        <v>845.7</v>
      </c>
      <c r="K334" s="122">
        <f>SUM(L334:O334)</f>
        <v>1763426.2699999998</v>
      </c>
      <c r="L334" s="122">
        <v>0</v>
      </c>
      <c r="M334" s="122">
        <v>0</v>
      </c>
      <c r="N334" s="122">
        <v>0</v>
      </c>
      <c r="O334" s="122">
        <f>'[1]Прод. прилож (2)'!$C$103</f>
        <v>1763426.2699999998</v>
      </c>
      <c r="P334" s="44">
        <f>K334/H334</f>
        <v>1493.1130783038677</v>
      </c>
      <c r="Q334" s="44">
        <v>9673</v>
      </c>
      <c r="R334" s="134" t="s">
        <v>94</v>
      </c>
    </row>
    <row r="335" spans="1:21" ht="25.15" customHeight="1" x14ac:dyDescent="0.25">
      <c r="A335" s="134" t="s">
        <v>2435</v>
      </c>
      <c r="B335" s="166" t="s">
        <v>1938</v>
      </c>
      <c r="C335" s="136">
        <v>1980</v>
      </c>
      <c r="D335" s="174" t="s">
        <v>217</v>
      </c>
      <c r="E335" s="136" t="s">
        <v>20</v>
      </c>
      <c r="F335" s="27">
        <v>2</v>
      </c>
      <c r="G335" s="27">
        <v>3</v>
      </c>
      <c r="H335" s="42">
        <v>840.4</v>
      </c>
      <c r="I335" s="237">
        <v>195</v>
      </c>
      <c r="J335" s="41">
        <v>645.4</v>
      </c>
      <c r="K335" s="201">
        <f>SUM(L335:O335)</f>
        <v>2791602.8600000003</v>
      </c>
      <c r="L335" s="171">
        <v>0</v>
      </c>
      <c r="M335" s="171">
        <v>0</v>
      </c>
      <c r="N335" s="171">
        <v>0</v>
      </c>
      <c r="O335" s="42">
        <f>'[1]Прод. прилож (2)'!$C$104</f>
        <v>2791602.8600000003</v>
      </c>
      <c r="P335" s="171">
        <f>K335/H335</f>
        <v>3321.7549500237988</v>
      </c>
      <c r="Q335" s="44">
        <v>9673</v>
      </c>
      <c r="R335" s="134" t="s">
        <v>94</v>
      </c>
      <c r="S335" s="61"/>
    </row>
    <row r="336" spans="1:21" ht="25.15" customHeight="1" x14ac:dyDescent="0.25">
      <c r="A336" s="134" t="s">
        <v>2436</v>
      </c>
      <c r="B336" s="166" t="s">
        <v>1939</v>
      </c>
      <c r="C336" s="136">
        <v>1988</v>
      </c>
      <c r="D336" s="174" t="s">
        <v>217</v>
      </c>
      <c r="E336" s="136" t="s">
        <v>20</v>
      </c>
      <c r="F336" s="27">
        <v>5</v>
      </c>
      <c r="G336" s="27">
        <v>6</v>
      </c>
      <c r="H336" s="42">
        <v>4090.3</v>
      </c>
      <c r="I336" s="222">
        <v>2420.9</v>
      </c>
      <c r="J336" s="41">
        <v>1669.4</v>
      </c>
      <c r="K336" s="201">
        <f>SUM(L336:O336)</f>
        <v>5534035.5999999996</v>
      </c>
      <c r="L336" s="171">
        <v>0</v>
      </c>
      <c r="M336" s="171">
        <v>0</v>
      </c>
      <c r="N336" s="171">
        <v>0</v>
      </c>
      <c r="O336" s="42">
        <f>'[1]Прод. прилож (2)'!$C$105</f>
        <v>5534035.5999999996</v>
      </c>
      <c r="P336" s="171">
        <f>K336/H336</f>
        <v>1352.9656993374567</v>
      </c>
      <c r="Q336" s="44">
        <v>9673</v>
      </c>
      <c r="R336" s="134" t="s">
        <v>94</v>
      </c>
      <c r="S336" s="61"/>
    </row>
    <row r="337" spans="1:207" ht="40.15" customHeight="1" x14ac:dyDescent="0.25">
      <c r="A337" s="320" t="s">
        <v>2143</v>
      </c>
      <c r="B337" s="320"/>
      <c r="C337" s="320"/>
      <c r="D337" s="320"/>
      <c r="E337" s="320"/>
      <c r="F337" s="320"/>
      <c r="G337" s="320"/>
      <c r="H337" s="320"/>
      <c r="I337" s="320"/>
      <c r="J337" s="320"/>
      <c r="K337" s="320"/>
      <c r="L337" s="320"/>
      <c r="M337" s="320"/>
      <c r="N337" s="320"/>
      <c r="O337" s="320"/>
      <c r="P337" s="320"/>
      <c r="Q337" s="320"/>
      <c r="R337" s="320"/>
    </row>
    <row r="338" spans="1:207" ht="40.15" customHeight="1" x14ac:dyDescent="0.25">
      <c r="A338" s="321" t="s">
        <v>85</v>
      </c>
      <c r="B338" s="321"/>
      <c r="C338" s="147" t="s">
        <v>21</v>
      </c>
      <c r="D338" s="147" t="s">
        <v>21</v>
      </c>
      <c r="E338" s="147" t="s">
        <v>21</v>
      </c>
      <c r="F338" s="80" t="s">
        <v>21</v>
      </c>
      <c r="G338" s="80" t="s">
        <v>21</v>
      </c>
      <c r="H338" s="81">
        <f>SUM(H339:H343)</f>
        <v>1887.7999999999997</v>
      </c>
      <c r="I338" s="81">
        <f t="shared" ref="I338:O338" si="86">SUM(I339:I343)</f>
        <v>125.4</v>
      </c>
      <c r="J338" s="81">
        <f t="shared" si="86"/>
        <v>1592.5</v>
      </c>
      <c r="K338" s="81">
        <f t="shared" si="86"/>
        <v>6545557.1699999999</v>
      </c>
      <c r="L338" s="81">
        <f t="shared" si="86"/>
        <v>0</v>
      </c>
      <c r="M338" s="81">
        <f t="shared" si="86"/>
        <v>0</v>
      </c>
      <c r="N338" s="81">
        <f t="shared" si="86"/>
        <v>0</v>
      </c>
      <c r="O338" s="81">
        <f t="shared" si="86"/>
        <v>6545557.1699999999</v>
      </c>
      <c r="P338" s="31">
        <f>K338/H338</f>
        <v>3467.2937652293681</v>
      </c>
      <c r="Q338" s="82" t="s">
        <v>21</v>
      </c>
      <c r="R338" s="83" t="s">
        <v>21</v>
      </c>
    </row>
    <row r="339" spans="1:207" s="15" customFormat="1" ht="25.15" customHeight="1" x14ac:dyDescent="0.25">
      <c r="A339" s="134" t="s">
        <v>2437</v>
      </c>
      <c r="B339" s="166" t="s">
        <v>231</v>
      </c>
      <c r="C339" s="136">
        <v>1966</v>
      </c>
      <c r="D339" s="174" t="s">
        <v>217</v>
      </c>
      <c r="E339" s="136" t="s">
        <v>20</v>
      </c>
      <c r="F339" s="27">
        <v>2</v>
      </c>
      <c r="G339" s="27">
        <v>2</v>
      </c>
      <c r="H339" s="42">
        <v>421.7</v>
      </c>
      <c r="I339" s="237">
        <v>54.9</v>
      </c>
      <c r="J339" s="237">
        <v>321.8</v>
      </c>
      <c r="K339" s="201">
        <f>SUM(L339:O339)</f>
        <v>800443.7</v>
      </c>
      <c r="L339" s="171">
        <v>0</v>
      </c>
      <c r="M339" s="171">
        <v>0</v>
      </c>
      <c r="N339" s="171">
        <v>0</v>
      </c>
      <c r="O339" s="42">
        <f>'[1]Прод. прилож (2)'!$C$569</f>
        <v>800443.7</v>
      </c>
      <c r="P339" s="171">
        <f>K339/H339</f>
        <v>1898.1354043158642</v>
      </c>
      <c r="Q339" s="44">
        <v>9673</v>
      </c>
      <c r="R339" s="134" t="s">
        <v>95</v>
      </c>
      <c r="S339" s="50"/>
    </row>
    <row r="340" spans="1:207" s="14" customFormat="1" ht="25.15" customHeight="1" x14ac:dyDescent="0.25">
      <c r="A340" s="326" t="s">
        <v>2438</v>
      </c>
      <c r="B340" s="297" t="s">
        <v>232</v>
      </c>
      <c r="C340" s="285">
        <v>1966</v>
      </c>
      <c r="D340" s="305" t="s">
        <v>217</v>
      </c>
      <c r="E340" s="285" t="s">
        <v>20</v>
      </c>
      <c r="F340" s="328">
        <v>2</v>
      </c>
      <c r="G340" s="328">
        <v>2</v>
      </c>
      <c r="H340" s="324">
        <v>430.2</v>
      </c>
      <c r="I340" s="317">
        <v>0</v>
      </c>
      <c r="J340" s="317">
        <v>387.8</v>
      </c>
      <c r="K340" s="201">
        <f>SUM(L340:O340)</f>
        <v>461795.57</v>
      </c>
      <c r="L340" s="171">
        <v>0</v>
      </c>
      <c r="M340" s="171">
        <v>0</v>
      </c>
      <c r="N340" s="171">
        <v>0</v>
      </c>
      <c r="O340" s="42">
        <f>'[1]Прод. прилож (2)'!$C$100</f>
        <v>461795.57</v>
      </c>
      <c r="P340" s="171">
        <f>K340/H340</f>
        <v>1073.443909809391</v>
      </c>
      <c r="Q340" s="44">
        <v>9673</v>
      </c>
      <c r="R340" s="134" t="s">
        <v>94</v>
      </c>
    </row>
    <row r="341" spans="1:207" s="14" customFormat="1" ht="25.15" customHeight="1" x14ac:dyDescent="0.25">
      <c r="A341" s="327"/>
      <c r="B341" s="298"/>
      <c r="C341" s="286"/>
      <c r="D341" s="306"/>
      <c r="E341" s="286"/>
      <c r="F341" s="329"/>
      <c r="G341" s="329"/>
      <c r="H341" s="319"/>
      <c r="I341" s="325"/>
      <c r="J341" s="325"/>
      <c r="K341" s="201">
        <f>SUM(L341:O341)</f>
        <v>2594700</v>
      </c>
      <c r="L341" s="171">
        <v>0</v>
      </c>
      <c r="M341" s="171">
        <v>0</v>
      </c>
      <c r="N341" s="171">
        <v>0</v>
      </c>
      <c r="O341" s="42">
        <f>'[1]Прод. прилож (2)'!$C$570</f>
        <v>2594700</v>
      </c>
      <c r="P341" s="171">
        <f>K341/H340</f>
        <v>6031.3807531380753</v>
      </c>
      <c r="Q341" s="44">
        <v>9673</v>
      </c>
      <c r="R341" s="134" t="s">
        <v>95</v>
      </c>
    </row>
    <row r="342" spans="1:207" s="14" customFormat="1" ht="25.15" customHeight="1" x14ac:dyDescent="0.25">
      <c r="A342" s="134" t="s">
        <v>2439</v>
      </c>
      <c r="B342" s="166" t="s">
        <v>234</v>
      </c>
      <c r="C342" s="136">
        <v>1966</v>
      </c>
      <c r="D342" s="174" t="s">
        <v>217</v>
      </c>
      <c r="E342" s="136" t="s">
        <v>20</v>
      </c>
      <c r="F342" s="27">
        <v>2</v>
      </c>
      <c r="G342" s="27">
        <v>2</v>
      </c>
      <c r="H342" s="42">
        <v>618.79999999999995</v>
      </c>
      <c r="I342" s="237">
        <v>70.5</v>
      </c>
      <c r="J342" s="237">
        <v>509.8</v>
      </c>
      <c r="K342" s="201">
        <f>SUM(L342:O342)</f>
        <v>1127826.7999999998</v>
      </c>
      <c r="L342" s="171">
        <v>0</v>
      </c>
      <c r="M342" s="171">
        <v>0</v>
      </c>
      <c r="N342" s="171">
        <v>0</v>
      </c>
      <c r="O342" s="42">
        <f>'[1]Прод. прилож (2)'!$C$571</f>
        <v>1127826.7999999998</v>
      </c>
      <c r="P342" s="171">
        <f>K342/H342</f>
        <v>1822.6031027795732</v>
      </c>
      <c r="Q342" s="44">
        <v>9673</v>
      </c>
      <c r="R342" s="134" t="s">
        <v>95</v>
      </c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  <c r="AT342" s="2"/>
      <c r="AU342" s="2"/>
      <c r="AV342" s="2"/>
      <c r="AW342" s="2"/>
      <c r="AX342" s="2"/>
      <c r="AY342" s="2"/>
      <c r="AZ342" s="2"/>
      <c r="BA342" s="2"/>
      <c r="BB342" s="2"/>
      <c r="BC342" s="2"/>
      <c r="BD342" s="2"/>
      <c r="BE342" s="2"/>
      <c r="BF342" s="2"/>
      <c r="BG342" s="2"/>
      <c r="BH342" s="2"/>
      <c r="BI342" s="2"/>
      <c r="BJ342" s="2"/>
      <c r="BK342" s="2"/>
      <c r="BL342" s="2"/>
      <c r="BM342" s="2"/>
      <c r="BN342" s="2"/>
      <c r="BO342" s="2"/>
      <c r="BP342" s="2"/>
      <c r="BQ342" s="2"/>
      <c r="BR342" s="2"/>
      <c r="BS342" s="2"/>
      <c r="BT342" s="2"/>
      <c r="BU342" s="2"/>
      <c r="BV342" s="2"/>
      <c r="BW342" s="2"/>
      <c r="BX342" s="2"/>
      <c r="BY342" s="2"/>
      <c r="BZ342" s="2"/>
      <c r="CA342" s="2"/>
      <c r="CB342" s="2"/>
      <c r="CC342" s="2"/>
      <c r="CD342" s="2"/>
      <c r="CE342" s="2"/>
      <c r="CF342" s="2"/>
      <c r="CG342" s="2"/>
      <c r="CH342" s="2"/>
      <c r="CI342" s="2"/>
      <c r="CJ342" s="2"/>
      <c r="CK342" s="2"/>
      <c r="CL342" s="2"/>
      <c r="CM342" s="2"/>
      <c r="CN342" s="2"/>
      <c r="CO342" s="2"/>
      <c r="CP342" s="2"/>
      <c r="CQ342" s="2"/>
      <c r="CR342" s="2"/>
      <c r="CS342" s="2"/>
      <c r="CT342" s="2"/>
      <c r="CU342" s="2"/>
      <c r="CV342" s="2"/>
      <c r="CW342" s="2"/>
      <c r="CX342" s="2"/>
      <c r="CY342" s="2"/>
      <c r="CZ342" s="2"/>
      <c r="DA342" s="2"/>
      <c r="DB342" s="2"/>
      <c r="DC342" s="2"/>
      <c r="DD342" s="2"/>
      <c r="DE342" s="2"/>
      <c r="DF342" s="2"/>
      <c r="DG342" s="2"/>
      <c r="DH342" s="2"/>
      <c r="DI342" s="2"/>
      <c r="DJ342" s="2"/>
      <c r="DK342" s="2"/>
      <c r="DL342" s="2"/>
      <c r="DM342" s="2"/>
      <c r="DN342" s="2"/>
      <c r="DO342" s="2"/>
      <c r="DP342" s="2"/>
      <c r="DQ342" s="2"/>
      <c r="DR342" s="2"/>
      <c r="DS342" s="2"/>
      <c r="DT342" s="2"/>
      <c r="DU342" s="2"/>
      <c r="DV342" s="2"/>
      <c r="DW342" s="2"/>
      <c r="DX342" s="2"/>
      <c r="DY342" s="2"/>
      <c r="DZ342" s="2"/>
      <c r="EA342" s="2"/>
      <c r="EB342" s="2"/>
      <c r="EC342" s="2"/>
      <c r="ED342" s="2"/>
      <c r="EE342" s="2"/>
      <c r="EF342" s="2"/>
      <c r="EG342" s="2"/>
      <c r="EH342" s="2"/>
      <c r="EI342" s="2"/>
      <c r="EJ342" s="2"/>
      <c r="EK342" s="2"/>
      <c r="EL342" s="2"/>
      <c r="EM342" s="2"/>
      <c r="EN342" s="2"/>
      <c r="EO342" s="2"/>
      <c r="EP342" s="2"/>
      <c r="EQ342" s="2"/>
      <c r="ER342" s="2"/>
      <c r="ES342" s="2"/>
      <c r="ET342" s="2"/>
      <c r="EU342" s="2"/>
      <c r="EV342" s="2"/>
      <c r="EW342" s="2"/>
      <c r="EX342" s="2"/>
      <c r="EY342" s="2"/>
      <c r="EZ342" s="2"/>
      <c r="FA342" s="2"/>
      <c r="FB342" s="2"/>
      <c r="FC342" s="2"/>
      <c r="FD342" s="2"/>
      <c r="FE342" s="2"/>
      <c r="FF342" s="2"/>
      <c r="FG342" s="2"/>
      <c r="FH342" s="2"/>
      <c r="FI342" s="2"/>
      <c r="FJ342" s="2"/>
      <c r="FK342" s="2"/>
      <c r="FL342" s="2"/>
      <c r="FM342" s="2"/>
      <c r="FN342" s="2"/>
      <c r="FO342" s="2"/>
      <c r="FP342" s="2"/>
      <c r="FQ342" s="2"/>
      <c r="FR342" s="2"/>
      <c r="FS342" s="2"/>
      <c r="FT342" s="2"/>
      <c r="FU342" s="2"/>
      <c r="FV342" s="2"/>
      <c r="FW342" s="2"/>
      <c r="FX342" s="2"/>
      <c r="FY342" s="2"/>
      <c r="FZ342" s="2"/>
      <c r="GA342" s="2"/>
      <c r="GB342" s="2"/>
      <c r="GC342" s="2"/>
      <c r="GD342" s="2"/>
      <c r="GE342" s="2"/>
      <c r="GF342" s="2"/>
      <c r="GG342" s="2"/>
      <c r="GH342" s="2"/>
      <c r="GI342" s="2"/>
      <c r="GJ342" s="2"/>
      <c r="GK342" s="2"/>
      <c r="GL342" s="2"/>
      <c r="GM342" s="2"/>
      <c r="GN342" s="2"/>
      <c r="GO342" s="2"/>
      <c r="GP342" s="2"/>
      <c r="GQ342" s="2"/>
      <c r="GR342" s="2"/>
      <c r="GS342" s="2"/>
      <c r="GT342" s="2"/>
      <c r="GU342" s="2"/>
      <c r="GV342" s="2"/>
      <c r="GW342" s="2"/>
      <c r="GX342" s="2"/>
      <c r="GY342" s="2"/>
    </row>
    <row r="343" spans="1:207" ht="25.15" customHeight="1" x14ac:dyDescent="0.25">
      <c r="A343" s="134" t="s">
        <v>2440</v>
      </c>
      <c r="B343" s="166" t="s">
        <v>233</v>
      </c>
      <c r="C343" s="136">
        <v>1966</v>
      </c>
      <c r="D343" s="174" t="s">
        <v>217</v>
      </c>
      <c r="E343" s="136" t="s">
        <v>20</v>
      </c>
      <c r="F343" s="27">
        <v>2</v>
      </c>
      <c r="G343" s="27">
        <v>2</v>
      </c>
      <c r="H343" s="42">
        <v>417.1</v>
      </c>
      <c r="I343" s="237">
        <v>0</v>
      </c>
      <c r="J343" s="237">
        <v>373.1</v>
      </c>
      <c r="K343" s="201">
        <f>SUM(L343:O343)</f>
        <v>1560791.1</v>
      </c>
      <c r="L343" s="171">
        <v>0</v>
      </c>
      <c r="M343" s="171">
        <v>0</v>
      </c>
      <c r="N343" s="171">
        <v>0</v>
      </c>
      <c r="O343" s="42">
        <f>'[1]Прод. прилож (2)'!$C$572</f>
        <v>1560791.1</v>
      </c>
      <c r="P343" s="171">
        <f>K343/H343</f>
        <v>3742.0069527691203</v>
      </c>
      <c r="Q343" s="44">
        <v>9673</v>
      </c>
      <c r="R343" s="134" t="s">
        <v>95</v>
      </c>
      <c r="V343" s="14"/>
      <c r="W343" s="14"/>
      <c r="X343" s="14"/>
      <c r="Y343" s="14"/>
      <c r="Z343" s="14"/>
      <c r="AA343" s="14"/>
      <c r="AB343" s="14"/>
      <c r="AC343" s="14"/>
      <c r="AD343" s="14"/>
      <c r="AE343" s="14"/>
      <c r="AF343" s="14"/>
      <c r="AG343" s="14"/>
      <c r="AH343" s="14"/>
      <c r="AI343" s="14"/>
      <c r="AJ343" s="14"/>
      <c r="AK343" s="14"/>
      <c r="AL343" s="14"/>
      <c r="AM343" s="14"/>
      <c r="AN343" s="14"/>
      <c r="AO343" s="14"/>
      <c r="AP343" s="14"/>
      <c r="AQ343" s="14"/>
      <c r="AR343" s="14"/>
      <c r="AS343" s="14"/>
      <c r="AT343" s="14"/>
      <c r="AU343" s="14"/>
      <c r="AV343" s="14"/>
      <c r="AW343" s="14"/>
      <c r="AX343" s="14"/>
      <c r="AY343" s="14"/>
      <c r="AZ343" s="14"/>
      <c r="BA343" s="14"/>
      <c r="BB343" s="14"/>
      <c r="BC343" s="14"/>
      <c r="BD343" s="14"/>
      <c r="BE343" s="14"/>
      <c r="BF343" s="14"/>
      <c r="BG343" s="14"/>
      <c r="BH343" s="14"/>
      <c r="BI343" s="14"/>
      <c r="BJ343" s="14"/>
      <c r="BK343" s="14"/>
      <c r="BL343" s="14"/>
      <c r="BM343" s="14"/>
      <c r="BN343" s="14"/>
      <c r="BO343" s="14"/>
      <c r="BP343" s="14"/>
      <c r="BQ343" s="14"/>
      <c r="BR343" s="14"/>
      <c r="BS343" s="14"/>
      <c r="BT343" s="14"/>
      <c r="BU343" s="14"/>
      <c r="BV343" s="14"/>
      <c r="BW343" s="14"/>
      <c r="BX343" s="14"/>
      <c r="BY343" s="14"/>
      <c r="BZ343" s="14"/>
      <c r="CA343" s="14"/>
      <c r="CB343" s="14"/>
      <c r="CC343" s="14"/>
      <c r="CD343" s="14"/>
      <c r="CE343" s="14"/>
      <c r="CF343" s="14"/>
      <c r="CG343" s="14"/>
      <c r="CH343" s="14"/>
      <c r="CI343" s="14"/>
      <c r="CJ343" s="14"/>
      <c r="CK343" s="14"/>
      <c r="CL343" s="14"/>
      <c r="CM343" s="14"/>
      <c r="CN343" s="14"/>
      <c r="CO343" s="14"/>
      <c r="CP343" s="14"/>
      <c r="CQ343" s="14"/>
      <c r="CR343" s="14"/>
      <c r="CS343" s="14"/>
      <c r="CT343" s="14"/>
      <c r="CU343" s="14"/>
      <c r="CV343" s="14"/>
      <c r="CW343" s="14"/>
      <c r="CX343" s="14"/>
      <c r="CY343" s="14"/>
      <c r="CZ343" s="14"/>
      <c r="DA343" s="14"/>
      <c r="DB343" s="14"/>
      <c r="DC343" s="14"/>
      <c r="DD343" s="14"/>
      <c r="DE343" s="14"/>
      <c r="DF343" s="14"/>
      <c r="DG343" s="14"/>
      <c r="DH343" s="14"/>
      <c r="DI343" s="14"/>
      <c r="DJ343" s="14"/>
      <c r="DK343" s="14"/>
      <c r="DL343" s="14"/>
      <c r="DM343" s="14"/>
      <c r="DN343" s="14"/>
      <c r="DO343" s="14"/>
      <c r="DP343" s="14"/>
      <c r="DQ343" s="14"/>
      <c r="DR343" s="14"/>
      <c r="DS343" s="14"/>
      <c r="DT343" s="14"/>
      <c r="DU343" s="14"/>
      <c r="DV343" s="14"/>
      <c r="DW343" s="14"/>
      <c r="DX343" s="14"/>
      <c r="DY343" s="14"/>
      <c r="DZ343" s="14"/>
      <c r="EA343" s="14"/>
      <c r="EB343" s="14"/>
      <c r="EC343" s="14"/>
      <c r="ED343" s="14"/>
      <c r="EE343" s="14"/>
      <c r="EF343" s="14"/>
      <c r="EG343" s="14"/>
      <c r="EH343" s="14"/>
      <c r="EI343" s="14"/>
      <c r="EJ343" s="14"/>
      <c r="EK343" s="14"/>
      <c r="EL343" s="14"/>
      <c r="EM343" s="14"/>
      <c r="EN343" s="14"/>
      <c r="EO343" s="14"/>
      <c r="EP343" s="14"/>
      <c r="EQ343" s="14"/>
      <c r="ER343" s="14"/>
      <c r="ES343" s="14"/>
      <c r="ET343" s="14"/>
      <c r="EU343" s="14"/>
      <c r="EV343" s="14"/>
      <c r="EW343" s="14"/>
      <c r="EX343" s="14"/>
      <c r="EY343" s="14"/>
      <c r="EZ343" s="14"/>
      <c r="FA343" s="14"/>
      <c r="FB343" s="14"/>
      <c r="FC343" s="14"/>
      <c r="FD343" s="14"/>
      <c r="FE343" s="14"/>
      <c r="FF343" s="14"/>
      <c r="FG343" s="14"/>
      <c r="FH343" s="14"/>
      <c r="FI343" s="14"/>
      <c r="FJ343" s="14"/>
      <c r="FK343" s="14"/>
      <c r="FL343" s="14"/>
      <c r="FM343" s="14"/>
      <c r="FN343" s="14"/>
      <c r="FO343" s="14"/>
      <c r="FP343" s="14"/>
      <c r="FQ343" s="14"/>
      <c r="FR343" s="14"/>
      <c r="FS343" s="14"/>
      <c r="FT343" s="14"/>
      <c r="FU343" s="14"/>
      <c r="FV343" s="14"/>
      <c r="FW343" s="14"/>
      <c r="FX343" s="14"/>
      <c r="FY343" s="14"/>
      <c r="FZ343" s="14"/>
      <c r="GA343" s="14"/>
      <c r="GB343" s="14"/>
      <c r="GC343" s="14"/>
      <c r="GD343" s="14"/>
      <c r="GE343" s="14"/>
      <c r="GF343" s="14"/>
      <c r="GG343" s="14"/>
      <c r="GH343" s="14"/>
      <c r="GI343" s="14"/>
      <c r="GJ343" s="14"/>
      <c r="GK343" s="14"/>
      <c r="GL343" s="14"/>
      <c r="GM343" s="14"/>
      <c r="GN343" s="14"/>
      <c r="GO343" s="14"/>
      <c r="GP343" s="14"/>
      <c r="GQ343" s="14"/>
      <c r="GR343" s="14"/>
      <c r="GS343" s="14"/>
      <c r="GT343" s="14"/>
      <c r="GU343" s="14"/>
      <c r="GV343" s="14"/>
      <c r="GW343" s="14"/>
      <c r="GX343" s="14"/>
      <c r="GY343" s="14"/>
    </row>
    <row r="344" spans="1:207" ht="34.9" customHeight="1" x14ac:dyDescent="0.25">
      <c r="A344" s="320" t="s">
        <v>2144</v>
      </c>
      <c r="B344" s="320"/>
      <c r="C344" s="320"/>
      <c r="D344" s="320"/>
      <c r="E344" s="320"/>
      <c r="F344" s="320"/>
      <c r="G344" s="320"/>
      <c r="H344" s="320"/>
      <c r="I344" s="320"/>
      <c r="J344" s="320"/>
      <c r="K344" s="320"/>
      <c r="L344" s="320"/>
      <c r="M344" s="320"/>
      <c r="N344" s="320"/>
      <c r="O344" s="320"/>
      <c r="P344" s="320"/>
      <c r="Q344" s="320"/>
      <c r="R344" s="320"/>
      <c r="S344" s="38"/>
      <c r="T344" s="2"/>
      <c r="U344" s="2"/>
    </row>
    <row r="345" spans="1:207" s="173" customFormat="1" ht="34.9" customHeight="1" x14ac:dyDescent="0.25">
      <c r="A345" s="321" t="s">
        <v>38</v>
      </c>
      <c r="B345" s="321"/>
      <c r="C345" s="278" t="s">
        <v>21</v>
      </c>
      <c r="D345" s="278" t="s">
        <v>21</v>
      </c>
      <c r="E345" s="278" t="s">
        <v>21</v>
      </c>
      <c r="F345" s="80" t="s">
        <v>21</v>
      </c>
      <c r="G345" s="80" t="s">
        <v>21</v>
      </c>
      <c r="H345" s="81">
        <f t="shared" ref="H345:O345" si="87">SUM(H346:H363)</f>
        <v>13947.9</v>
      </c>
      <c r="I345" s="81">
        <f t="shared" si="87"/>
        <v>2861.9</v>
      </c>
      <c r="J345" s="81">
        <f t="shared" si="87"/>
        <v>9516.7000000000007</v>
      </c>
      <c r="K345" s="81">
        <f t="shared" si="87"/>
        <v>106802660.81999999</v>
      </c>
      <c r="L345" s="81">
        <f t="shared" si="87"/>
        <v>0</v>
      </c>
      <c r="M345" s="81">
        <f t="shared" si="87"/>
        <v>0</v>
      </c>
      <c r="N345" s="81">
        <f t="shared" si="87"/>
        <v>0</v>
      </c>
      <c r="O345" s="81">
        <f t="shared" si="87"/>
        <v>106802660.81999999</v>
      </c>
      <c r="P345" s="31">
        <f>K345/H345</f>
        <v>7657.2574236981909</v>
      </c>
      <c r="Q345" s="82" t="s">
        <v>21</v>
      </c>
      <c r="R345" s="83" t="s">
        <v>21</v>
      </c>
      <c r="S345" s="58"/>
      <c r="T345" s="16"/>
      <c r="U345" s="15"/>
    </row>
    <row r="346" spans="1:207" ht="25.15" customHeight="1" x14ac:dyDescent="0.25">
      <c r="A346" s="172" t="s">
        <v>2441</v>
      </c>
      <c r="B346" s="84" t="s">
        <v>752</v>
      </c>
      <c r="C346" s="174">
        <v>1966</v>
      </c>
      <c r="D346" s="174" t="s">
        <v>217</v>
      </c>
      <c r="E346" s="174" t="s">
        <v>20</v>
      </c>
      <c r="F346" s="175">
        <v>2</v>
      </c>
      <c r="G346" s="175">
        <v>2</v>
      </c>
      <c r="H346" s="48">
        <v>311.60000000000002</v>
      </c>
      <c r="I346" s="243">
        <v>101.4</v>
      </c>
      <c r="J346" s="243">
        <v>210.2</v>
      </c>
      <c r="K346" s="201">
        <f t="shared" ref="K346:K363" si="88">SUM(L346:O346)</f>
        <v>2414900</v>
      </c>
      <c r="L346" s="171">
        <v>0</v>
      </c>
      <c r="M346" s="171">
        <v>0</v>
      </c>
      <c r="N346" s="171">
        <v>0</v>
      </c>
      <c r="O346" s="42">
        <f>'[1]Прод. прилож (2)'!$C$574</f>
        <v>2414900</v>
      </c>
      <c r="P346" s="171">
        <f t="shared" ref="P346:P363" si="89">K346/H346</f>
        <v>7749.9999999999991</v>
      </c>
      <c r="Q346" s="44">
        <v>9673</v>
      </c>
      <c r="R346" s="62" t="s">
        <v>95</v>
      </c>
    </row>
    <row r="347" spans="1:207" ht="25.15" customHeight="1" x14ac:dyDescent="0.25">
      <c r="A347" s="172" t="s">
        <v>2442</v>
      </c>
      <c r="B347" s="84" t="s">
        <v>753</v>
      </c>
      <c r="C347" s="174">
        <v>1965</v>
      </c>
      <c r="D347" s="174" t="s">
        <v>217</v>
      </c>
      <c r="E347" s="174" t="s">
        <v>20</v>
      </c>
      <c r="F347" s="39">
        <v>2</v>
      </c>
      <c r="G347" s="39">
        <v>2</v>
      </c>
      <c r="H347" s="48">
        <v>440.9</v>
      </c>
      <c r="I347" s="48">
        <v>0</v>
      </c>
      <c r="J347" s="48">
        <v>440.9</v>
      </c>
      <c r="K347" s="201">
        <f t="shared" si="88"/>
        <v>19679524.100000001</v>
      </c>
      <c r="L347" s="171">
        <v>0</v>
      </c>
      <c r="M347" s="171">
        <v>0</v>
      </c>
      <c r="N347" s="171">
        <v>0</v>
      </c>
      <c r="O347" s="42">
        <f>'[3]Прод. прилож'!$C$1120</f>
        <v>19679524.100000001</v>
      </c>
      <c r="P347" s="171">
        <f t="shared" si="89"/>
        <v>44634.892492628722</v>
      </c>
      <c r="Q347" s="44">
        <v>9673</v>
      </c>
      <c r="R347" s="62" t="s">
        <v>96</v>
      </c>
    </row>
    <row r="348" spans="1:207" ht="25.15" customHeight="1" x14ac:dyDescent="0.25">
      <c r="A348" s="172" t="s">
        <v>2443</v>
      </c>
      <c r="B348" s="84" t="s">
        <v>754</v>
      </c>
      <c r="C348" s="174">
        <v>1990</v>
      </c>
      <c r="D348" s="174" t="s">
        <v>217</v>
      </c>
      <c r="E348" s="174" t="s">
        <v>235</v>
      </c>
      <c r="F348" s="175">
        <v>2</v>
      </c>
      <c r="G348" s="175">
        <v>2</v>
      </c>
      <c r="H348" s="48">
        <v>1322.2</v>
      </c>
      <c r="I348" s="243">
        <v>531.6</v>
      </c>
      <c r="J348" s="243">
        <v>790.6</v>
      </c>
      <c r="K348" s="201">
        <f t="shared" si="88"/>
        <v>19741281</v>
      </c>
      <c r="L348" s="171">
        <v>0</v>
      </c>
      <c r="M348" s="171">
        <v>0</v>
      </c>
      <c r="N348" s="171">
        <v>0</v>
      </c>
      <c r="O348" s="42">
        <f>'[1]Прод. прилож (2)'!$C$575</f>
        <v>19741281</v>
      </c>
      <c r="P348" s="171">
        <f t="shared" si="89"/>
        <v>14930.631523218877</v>
      </c>
      <c r="Q348" s="44">
        <v>9673</v>
      </c>
      <c r="R348" s="62" t="s">
        <v>95</v>
      </c>
    </row>
    <row r="349" spans="1:207" ht="25.15" customHeight="1" x14ac:dyDescent="0.25">
      <c r="A349" s="172" t="s">
        <v>2444</v>
      </c>
      <c r="B349" s="84" t="s">
        <v>758</v>
      </c>
      <c r="C349" s="174">
        <v>1994</v>
      </c>
      <c r="D349" s="174" t="s">
        <v>217</v>
      </c>
      <c r="E349" s="174" t="s">
        <v>20</v>
      </c>
      <c r="F349" s="39">
        <v>2</v>
      </c>
      <c r="G349" s="39">
        <v>2</v>
      </c>
      <c r="H349" s="48">
        <v>829.8</v>
      </c>
      <c r="I349" s="48">
        <v>0</v>
      </c>
      <c r="J349" s="48">
        <v>829.8</v>
      </c>
      <c r="K349" s="201">
        <f t="shared" si="88"/>
        <v>5949324.6000000006</v>
      </c>
      <c r="L349" s="171">
        <v>0</v>
      </c>
      <c r="M349" s="171">
        <v>0</v>
      </c>
      <c r="N349" s="171">
        <v>0</v>
      </c>
      <c r="O349" s="42">
        <f>'[3]Прод. прилож'!$C$1121</f>
        <v>5949324.6000000006</v>
      </c>
      <c r="P349" s="171">
        <f t="shared" si="89"/>
        <v>7169.5885755603767</v>
      </c>
      <c r="Q349" s="44">
        <v>9673</v>
      </c>
      <c r="R349" s="62" t="s">
        <v>96</v>
      </c>
    </row>
    <row r="350" spans="1:207" ht="25.15" customHeight="1" x14ac:dyDescent="0.25">
      <c r="A350" s="172" t="s">
        <v>2445</v>
      </c>
      <c r="B350" s="84" t="s">
        <v>751</v>
      </c>
      <c r="C350" s="174">
        <v>1955</v>
      </c>
      <c r="D350" s="174" t="s">
        <v>217</v>
      </c>
      <c r="E350" s="174" t="s">
        <v>20</v>
      </c>
      <c r="F350" s="175">
        <v>2</v>
      </c>
      <c r="G350" s="175">
        <v>2</v>
      </c>
      <c r="H350" s="48">
        <v>658.9</v>
      </c>
      <c r="I350" s="243">
        <v>227.2</v>
      </c>
      <c r="J350" s="243">
        <v>431.7</v>
      </c>
      <c r="K350" s="201">
        <f t="shared" si="88"/>
        <v>1194899.8999999999</v>
      </c>
      <c r="L350" s="171">
        <v>0</v>
      </c>
      <c r="M350" s="171">
        <v>0</v>
      </c>
      <c r="N350" s="171">
        <v>0</v>
      </c>
      <c r="O350" s="42">
        <f>'[1]Прод. прилож (2)'!$C$577</f>
        <v>1194899.8999999999</v>
      </c>
      <c r="P350" s="171">
        <f t="shared" si="89"/>
        <v>1813.4768553650022</v>
      </c>
      <c r="Q350" s="44">
        <v>9673</v>
      </c>
      <c r="R350" s="62" t="s">
        <v>95</v>
      </c>
    </row>
    <row r="351" spans="1:207" ht="25.15" customHeight="1" x14ac:dyDescent="0.25">
      <c r="A351" s="172" t="s">
        <v>2446</v>
      </c>
      <c r="B351" s="166" t="s">
        <v>236</v>
      </c>
      <c r="C351" s="136">
        <v>1960</v>
      </c>
      <c r="D351" s="174" t="s">
        <v>217</v>
      </c>
      <c r="E351" s="174" t="s">
        <v>20</v>
      </c>
      <c r="F351" s="57">
        <v>2</v>
      </c>
      <c r="G351" s="175">
        <v>2</v>
      </c>
      <c r="H351" s="41">
        <v>267.2</v>
      </c>
      <c r="I351" s="241">
        <v>0</v>
      </c>
      <c r="J351" s="238">
        <v>256.60000000000002</v>
      </c>
      <c r="K351" s="201">
        <f t="shared" si="88"/>
        <v>519771.19999999995</v>
      </c>
      <c r="L351" s="171">
        <v>0</v>
      </c>
      <c r="M351" s="171">
        <v>0</v>
      </c>
      <c r="N351" s="171">
        <v>0</v>
      </c>
      <c r="O351" s="42">
        <f>'[1]Прод. прилож (2)'!$C$578</f>
        <v>519771.19999999995</v>
      </c>
      <c r="P351" s="171">
        <f t="shared" si="89"/>
        <v>1945.2514970059879</v>
      </c>
      <c r="Q351" s="44">
        <v>9673</v>
      </c>
      <c r="R351" s="62" t="s">
        <v>95</v>
      </c>
    </row>
    <row r="352" spans="1:207" ht="25.15" customHeight="1" x14ac:dyDescent="0.25">
      <c r="A352" s="172" t="s">
        <v>2447</v>
      </c>
      <c r="B352" s="84" t="s">
        <v>755</v>
      </c>
      <c r="C352" s="174">
        <v>1966</v>
      </c>
      <c r="D352" s="174" t="s">
        <v>217</v>
      </c>
      <c r="E352" s="174" t="s">
        <v>20</v>
      </c>
      <c r="F352" s="175">
        <v>2</v>
      </c>
      <c r="G352" s="175">
        <v>2</v>
      </c>
      <c r="H352" s="48">
        <v>511.9</v>
      </c>
      <c r="I352" s="243">
        <v>220.7</v>
      </c>
      <c r="J352" s="243">
        <v>291.2</v>
      </c>
      <c r="K352" s="201">
        <f t="shared" si="88"/>
        <v>3963350</v>
      </c>
      <c r="L352" s="171">
        <v>0</v>
      </c>
      <c r="M352" s="171">
        <v>0</v>
      </c>
      <c r="N352" s="171">
        <v>0</v>
      </c>
      <c r="O352" s="42">
        <f>'[1]Прод. прилож (2)'!$C$579</f>
        <v>3963350</v>
      </c>
      <c r="P352" s="171">
        <f t="shared" si="89"/>
        <v>7742.4301621410432</v>
      </c>
      <c r="Q352" s="44">
        <v>9673</v>
      </c>
      <c r="R352" s="62" t="s">
        <v>95</v>
      </c>
    </row>
    <row r="353" spans="1:207" ht="25.15" customHeight="1" x14ac:dyDescent="0.25">
      <c r="A353" s="280" t="s">
        <v>2448</v>
      </c>
      <c r="B353" s="275" t="s">
        <v>237</v>
      </c>
      <c r="C353" s="272">
        <v>1959</v>
      </c>
      <c r="D353" s="276" t="s">
        <v>217</v>
      </c>
      <c r="E353" s="276" t="s">
        <v>20</v>
      </c>
      <c r="F353" s="277">
        <v>2</v>
      </c>
      <c r="G353" s="279">
        <v>1</v>
      </c>
      <c r="H353" s="274">
        <v>156</v>
      </c>
      <c r="I353" s="281">
        <v>0</v>
      </c>
      <c r="J353" s="273">
        <v>82.9</v>
      </c>
      <c r="K353" s="201">
        <f t="shared" ref="K353" si="90">SUM(L353:O353)</f>
        <v>998500.27999999991</v>
      </c>
      <c r="L353" s="171">
        <v>0</v>
      </c>
      <c r="M353" s="171">
        <v>0</v>
      </c>
      <c r="N353" s="171">
        <v>0</v>
      </c>
      <c r="O353" s="42">
        <f>'[1]Прод. прилож (2)'!$C$107</f>
        <v>998500.27999999991</v>
      </c>
      <c r="P353" s="171">
        <f t="shared" ref="P353" si="91">K353/H353</f>
        <v>6400.6428205128195</v>
      </c>
      <c r="Q353" s="44">
        <v>9673</v>
      </c>
      <c r="R353" s="62" t="s">
        <v>94</v>
      </c>
    </row>
    <row r="354" spans="1:207" ht="25.15" customHeight="1" x14ac:dyDescent="0.25">
      <c r="A354" s="172" t="s">
        <v>2449</v>
      </c>
      <c r="B354" s="145" t="s">
        <v>238</v>
      </c>
      <c r="C354" s="138">
        <v>1950</v>
      </c>
      <c r="D354" s="139" t="s">
        <v>217</v>
      </c>
      <c r="E354" s="139" t="s">
        <v>20</v>
      </c>
      <c r="F354" s="160">
        <v>2</v>
      </c>
      <c r="G354" s="154">
        <v>2</v>
      </c>
      <c r="H354" s="152">
        <v>533.79999999999995</v>
      </c>
      <c r="I354" s="245">
        <v>29.4</v>
      </c>
      <c r="J354" s="41">
        <v>350.6</v>
      </c>
      <c r="K354" s="201">
        <f t="shared" si="88"/>
        <v>6557599.2999999998</v>
      </c>
      <c r="L354" s="171">
        <v>0</v>
      </c>
      <c r="M354" s="171">
        <v>0</v>
      </c>
      <c r="N354" s="171">
        <v>0</v>
      </c>
      <c r="O354" s="42">
        <f>'[1]Прод. прилож (2)'!$C$580</f>
        <v>6557599.2999999998</v>
      </c>
      <c r="P354" s="171">
        <f t="shared" si="89"/>
        <v>12284.749531659798</v>
      </c>
      <c r="Q354" s="44">
        <v>9673</v>
      </c>
      <c r="R354" s="62" t="s">
        <v>95</v>
      </c>
      <c r="V354" s="14"/>
      <c r="W354" s="14"/>
      <c r="X354" s="14"/>
      <c r="Y354" s="14"/>
      <c r="Z354" s="14"/>
      <c r="AA354" s="14"/>
      <c r="AB354" s="14"/>
      <c r="AC354" s="14"/>
      <c r="AD354" s="14"/>
      <c r="AE354" s="14"/>
      <c r="AF354" s="14"/>
      <c r="AG354" s="14"/>
      <c r="AH354" s="14"/>
      <c r="AI354" s="14"/>
      <c r="AJ354" s="14"/>
      <c r="AK354" s="14"/>
      <c r="AL354" s="14"/>
      <c r="AM354" s="14"/>
      <c r="AN354" s="14"/>
      <c r="AO354" s="14"/>
      <c r="AP354" s="14"/>
      <c r="AQ354" s="14"/>
      <c r="AR354" s="14"/>
      <c r="AS354" s="14"/>
      <c r="AT354" s="14"/>
      <c r="AU354" s="14"/>
      <c r="AV354" s="14"/>
      <c r="AW354" s="14"/>
      <c r="AX354" s="14"/>
      <c r="AY354" s="14"/>
      <c r="AZ354" s="14"/>
      <c r="BA354" s="14"/>
      <c r="BB354" s="14"/>
      <c r="BC354" s="14"/>
      <c r="BD354" s="14"/>
      <c r="BE354" s="14"/>
      <c r="BF354" s="14"/>
      <c r="BG354" s="14"/>
      <c r="BH354" s="14"/>
      <c r="BI354" s="14"/>
      <c r="BJ354" s="14"/>
      <c r="BK354" s="14"/>
      <c r="BL354" s="14"/>
      <c r="BM354" s="14"/>
      <c r="BN354" s="14"/>
      <c r="BO354" s="14"/>
      <c r="BP354" s="14"/>
      <c r="BQ354" s="14"/>
      <c r="BR354" s="14"/>
      <c r="BS354" s="14"/>
      <c r="BT354" s="14"/>
      <c r="BU354" s="14"/>
      <c r="BV354" s="14"/>
      <c r="BW354" s="14"/>
      <c r="BX354" s="14"/>
      <c r="BY354" s="14"/>
      <c r="BZ354" s="14"/>
      <c r="CA354" s="14"/>
      <c r="CB354" s="14"/>
      <c r="CC354" s="14"/>
      <c r="CD354" s="14"/>
      <c r="CE354" s="14"/>
      <c r="CF354" s="14"/>
      <c r="CG354" s="14"/>
      <c r="CH354" s="14"/>
      <c r="CI354" s="14"/>
      <c r="CJ354" s="14"/>
      <c r="CK354" s="14"/>
      <c r="CL354" s="14"/>
      <c r="CM354" s="14"/>
      <c r="CN354" s="14"/>
      <c r="CO354" s="14"/>
      <c r="CP354" s="14"/>
      <c r="CQ354" s="14"/>
      <c r="CR354" s="14"/>
      <c r="CS354" s="14"/>
      <c r="CT354" s="14"/>
      <c r="CU354" s="14"/>
      <c r="CV354" s="14"/>
      <c r="CW354" s="14"/>
      <c r="CX354" s="14"/>
      <c r="CY354" s="14"/>
      <c r="CZ354" s="14"/>
      <c r="DA354" s="14"/>
      <c r="DB354" s="14"/>
      <c r="DC354" s="14"/>
      <c r="DD354" s="14"/>
      <c r="DE354" s="14"/>
      <c r="DF354" s="14"/>
      <c r="DG354" s="14"/>
      <c r="DH354" s="14"/>
      <c r="DI354" s="14"/>
      <c r="DJ354" s="14"/>
      <c r="DK354" s="14"/>
      <c r="DL354" s="14"/>
      <c r="DM354" s="14"/>
      <c r="DN354" s="14"/>
      <c r="DO354" s="14"/>
      <c r="DP354" s="14"/>
      <c r="DQ354" s="14"/>
      <c r="DR354" s="14"/>
      <c r="DS354" s="14"/>
      <c r="DT354" s="14"/>
      <c r="DU354" s="14"/>
      <c r="DV354" s="14"/>
      <c r="DW354" s="14"/>
      <c r="DX354" s="14"/>
      <c r="DY354" s="14"/>
      <c r="DZ354" s="14"/>
      <c r="EA354" s="14"/>
      <c r="EB354" s="14"/>
      <c r="EC354" s="14"/>
      <c r="ED354" s="14"/>
      <c r="EE354" s="14"/>
      <c r="EF354" s="14"/>
      <c r="EG354" s="14"/>
      <c r="EH354" s="14"/>
      <c r="EI354" s="14"/>
      <c r="EJ354" s="14"/>
      <c r="EK354" s="14"/>
      <c r="EL354" s="14"/>
      <c r="EM354" s="14"/>
      <c r="EN354" s="14"/>
      <c r="EO354" s="14"/>
      <c r="EP354" s="14"/>
      <c r="EQ354" s="14"/>
      <c r="ER354" s="14"/>
      <c r="ES354" s="14"/>
      <c r="ET354" s="14"/>
      <c r="EU354" s="14"/>
      <c r="EV354" s="14"/>
      <c r="EW354" s="14"/>
      <c r="EX354" s="14"/>
      <c r="EY354" s="14"/>
      <c r="EZ354" s="14"/>
      <c r="FA354" s="14"/>
      <c r="FB354" s="14"/>
      <c r="FC354" s="14"/>
      <c r="FD354" s="14"/>
      <c r="FE354" s="14"/>
      <c r="FF354" s="14"/>
      <c r="FG354" s="14"/>
      <c r="FH354" s="14"/>
      <c r="FI354" s="14"/>
      <c r="FJ354" s="14"/>
      <c r="FK354" s="14"/>
      <c r="FL354" s="14"/>
      <c r="FM354" s="14"/>
      <c r="FN354" s="14"/>
      <c r="FO354" s="14"/>
      <c r="FP354" s="14"/>
      <c r="FQ354" s="14"/>
      <c r="FR354" s="14"/>
      <c r="FS354" s="14"/>
      <c r="FT354" s="14"/>
      <c r="FU354" s="14"/>
      <c r="FV354" s="14"/>
      <c r="FW354" s="14"/>
      <c r="FX354" s="14"/>
      <c r="FY354" s="14"/>
      <c r="FZ354" s="14"/>
      <c r="GA354" s="14"/>
      <c r="GB354" s="14"/>
      <c r="GC354" s="14"/>
      <c r="GD354" s="14"/>
      <c r="GE354" s="14"/>
      <c r="GF354" s="14"/>
      <c r="GG354" s="14"/>
      <c r="GH354" s="14"/>
      <c r="GI354" s="14"/>
      <c r="GJ354" s="14"/>
      <c r="GK354" s="14"/>
      <c r="GL354" s="14"/>
      <c r="GM354" s="14"/>
      <c r="GN354" s="14"/>
      <c r="GO354" s="14"/>
      <c r="GP354" s="14"/>
      <c r="GQ354" s="14"/>
      <c r="GR354" s="14"/>
      <c r="GS354" s="14"/>
      <c r="GT354" s="14"/>
      <c r="GU354" s="14"/>
      <c r="GV354" s="14"/>
      <c r="GW354" s="14"/>
      <c r="GX354" s="14"/>
      <c r="GY354" s="14"/>
    </row>
    <row r="355" spans="1:207" ht="25.15" customHeight="1" x14ac:dyDescent="0.25">
      <c r="A355" s="172" t="s">
        <v>2450</v>
      </c>
      <c r="B355" s="166" t="s">
        <v>239</v>
      </c>
      <c r="C355" s="174">
        <v>1959</v>
      </c>
      <c r="D355" s="174" t="s">
        <v>217</v>
      </c>
      <c r="E355" s="174" t="s">
        <v>20</v>
      </c>
      <c r="F355" s="57">
        <v>2</v>
      </c>
      <c r="G355" s="175">
        <v>2</v>
      </c>
      <c r="H355" s="41">
        <v>405.6</v>
      </c>
      <c r="I355" s="238">
        <v>17.8</v>
      </c>
      <c r="J355" s="41">
        <v>352.9</v>
      </c>
      <c r="K355" s="201">
        <f t="shared" si="88"/>
        <v>1390495.7</v>
      </c>
      <c r="L355" s="171">
        <v>0</v>
      </c>
      <c r="M355" s="171">
        <v>0</v>
      </c>
      <c r="N355" s="171">
        <v>0</v>
      </c>
      <c r="O355" s="42">
        <f>'[1]Прод. прилож (2)'!$C$583</f>
        <v>1390495.7</v>
      </c>
      <c r="P355" s="171">
        <f t="shared" si="89"/>
        <v>3428.2438362919129</v>
      </c>
      <c r="Q355" s="44">
        <v>9673</v>
      </c>
      <c r="R355" s="62" t="s">
        <v>95</v>
      </c>
    </row>
    <row r="356" spans="1:207" ht="25.15" customHeight="1" x14ac:dyDescent="0.25">
      <c r="A356" s="172" t="s">
        <v>2451</v>
      </c>
      <c r="B356" s="135" t="s">
        <v>1904</v>
      </c>
      <c r="C356" s="174">
        <v>1992</v>
      </c>
      <c r="D356" s="174" t="s">
        <v>217</v>
      </c>
      <c r="E356" s="174" t="s">
        <v>235</v>
      </c>
      <c r="F356" s="45">
        <v>5</v>
      </c>
      <c r="G356" s="39">
        <v>3</v>
      </c>
      <c r="H356" s="18">
        <v>3825.6</v>
      </c>
      <c r="I356" s="222">
        <v>1226</v>
      </c>
      <c r="J356" s="41">
        <v>1956.4</v>
      </c>
      <c r="K356" s="201">
        <f>SUM(L356:O356)</f>
        <v>3487500</v>
      </c>
      <c r="L356" s="171">
        <v>0</v>
      </c>
      <c r="M356" s="171">
        <v>0</v>
      </c>
      <c r="N356" s="171">
        <v>0</v>
      </c>
      <c r="O356" s="42">
        <f>'[3]Прод. прилож'!$C$1122</f>
        <v>3487500</v>
      </c>
      <c r="P356" s="171">
        <f t="shared" si="89"/>
        <v>911.62170639899625</v>
      </c>
      <c r="Q356" s="44">
        <v>9673</v>
      </c>
      <c r="R356" s="62" t="s">
        <v>96</v>
      </c>
    </row>
    <row r="357" spans="1:207" ht="25.15" customHeight="1" x14ac:dyDescent="0.25">
      <c r="A357" s="172" t="s">
        <v>2452</v>
      </c>
      <c r="B357" s="84" t="s">
        <v>1691</v>
      </c>
      <c r="C357" s="174">
        <v>1964</v>
      </c>
      <c r="D357" s="174" t="s">
        <v>217</v>
      </c>
      <c r="E357" s="174" t="s">
        <v>20</v>
      </c>
      <c r="F357" s="175">
        <v>2</v>
      </c>
      <c r="G357" s="175">
        <v>2</v>
      </c>
      <c r="H357" s="48">
        <v>656</v>
      </c>
      <c r="I357" s="243">
        <v>0</v>
      </c>
      <c r="J357" s="41">
        <v>450.5</v>
      </c>
      <c r="K357" s="201">
        <f t="shared" si="88"/>
        <v>5092820.0200000005</v>
      </c>
      <c r="L357" s="171">
        <v>0</v>
      </c>
      <c r="M357" s="171">
        <v>0</v>
      </c>
      <c r="N357" s="171">
        <v>0</v>
      </c>
      <c r="O357" s="42">
        <f>'[1]Прод. прилож (2)'!$C$108</f>
        <v>5092820.0200000005</v>
      </c>
      <c r="P357" s="171">
        <f t="shared" si="89"/>
        <v>7763.4451524390252</v>
      </c>
      <c r="Q357" s="44">
        <v>9673</v>
      </c>
      <c r="R357" s="62" t="s">
        <v>94</v>
      </c>
    </row>
    <row r="358" spans="1:207" ht="25.15" customHeight="1" x14ac:dyDescent="0.25">
      <c r="A358" s="142" t="s">
        <v>2453</v>
      </c>
      <c r="B358" s="144" t="s">
        <v>1692</v>
      </c>
      <c r="C358" s="139">
        <v>1985</v>
      </c>
      <c r="D358" s="139" t="s">
        <v>217</v>
      </c>
      <c r="E358" s="139" t="s">
        <v>20</v>
      </c>
      <c r="F358" s="154">
        <v>2</v>
      </c>
      <c r="G358" s="154">
        <v>2</v>
      </c>
      <c r="H358" s="167">
        <v>824.8</v>
      </c>
      <c r="I358" s="247">
        <v>0</v>
      </c>
      <c r="J358" s="41">
        <v>824.8</v>
      </c>
      <c r="K358" s="201">
        <f t="shared" si="88"/>
        <v>3615381.07</v>
      </c>
      <c r="L358" s="171">
        <v>0</v>
      </c>
      <c r="M358" s="171">
        <v>0</v>
      </c>
      <c r="N358" s="171">
        <v>0</v>
      </c>
      <c r="O358" s="42">
        <f>'[1]Прод. прилож (2)'!$C$581</f>
        <v>3615381.07</v>
      </c>
      <c r="P358" s="171">
        <f t="shared" si="89"/>
        <v>4383.3427133850628</v>
      </c>
      <c r="Q358" s="44">
        <v>9673</v>
      </c>
      <c r="R358" s="62" t="s">
        <v>95</v>
      </c>
    </row>
    <row r="359" spans="1:207" ht="25.15" customHeight="1" x14ac:dyDescent="0.25">
      <c r="A359" s="62" t="s">
        <v>2454</v>
      </c>
      <c r="B359" s="84" t="s">
        <v>756</v>
      </c>
      <c r="C359" s="174">
        <v>1963</v>
      </c>
      <c r="D359" s="174" t="s">
        <v>217</v>
      </c>
      <c r="E359" s="174" t="s">
        <v>20</v>
      </c>
      <c r="F359" s="175">
        <v>2</v>
      </c>
      <c r="G359" s="175">
        <v>2</v>
      </c>
      <c r="H359" s="48">
        <v>630</v>
      </c>
      <c r="I359" s="243">
        <v>153</v>
      </c>
      <c r="J359" s="41">
        <v>295.2</v>
      </c>
      <c r="K359" s="201">
        <f t="shared" si="88"/>
        <v>6255820.6399999997</v>
      </c>
      <c r="L359" s="171">
        <v>0</v>
      </c>
      <c r="M359" s="171">
        <v>0</v>
      </c>
      <c r="N359" s="171">
        <v>0</v>
      </c>
      <c r="O359" s="42">
        <f>'[1]Прод. прилож (2)'!$C$109</f>
        <v>6255820.6399999997</v>
      </c>
      <c r="P359" s="171">
        <f t="shared" si="89"/>
        <v>9929.8740317460306</v>
      </c>
      <c r="Q359" s="44">
        <v>9673</v>
      </c>
      <c r="R359" s="62" t="s">
        <v>94</v>
      </c>
    </row>
    <row r="360" spans="1:207" ht="25.15" customHeight="1" x14ac:dyDescent="0.25">
      <c r="A360" s="62" t="s">
        <v>2455</v>
      </c>
      <c r="B360" s="84" t="s">
        <v>759</v>
      </c>
      <c r="C360" s="174">
        <v>1976</v>
      </c>
      <c r="D360" s="174" t="s">
        <v>217</v>
      </c>
      <c r="E360" s="174" t="s">
        <v>20</v>
      </c>
      <c r="F360" s="175">
        <v>2</v>
      </c>
      <c r="G360" s="175">
        <v>2</v>
      </c>
      <c r="H360" s="48">
        <v>1158.0999999999999</v>
      </c>
      <c r="I360" s="243">
        <v>0</v>
      </c>
      <c r="J360" s="41">
        <v>1158.0999999999999</v>
      </c>
      <c r="K360" s="201">
        <f t="shared" si="88"/>
        <v>13037050</v>
      </c>
      <c r="L360" s="171">
        <v>0</v>
      </c>
      <c r="M360" s="171">
        <v>0</v>
      </c>
      <c r="N360" s="171">
        <v>0</v>
      </c>
      <c r="O360" s="42">
        <f>'[1]Прод. прилож (2)'!$C$582</f>
        <v>13037050</v>
      </c>
      <c r="P360" s="171">
        <f t="shared" si="89"/>
        <v>11257.274846731716</v>
      </c>
      <c r="Q360" s="44">
        <v>9673</v>
      </c>
      <c r="R360" s="62" t="s">
        <v>95</v>
      </c>
    </row>
    <row r="361" spans="1:207" ht="25.15" customHeight="1" x14ac:dyDescent="0.25">
      <c r="A361" s="62" t="s">
        <v>2456</v>
      </c>
      <c r="B361" s="84" t="s">
        <v>750</v>
      </c>
      <c r="C361" s="136">
        <v>1962</v>
      </c>
      <c r="D361" s="174" t="s">
        <v>217</v>
      </c>
      <c r="E361" s="174" t="s">
        <v>20</v>
      </c>
      <c r="F361" s="175">
        <v>2</v>
      </c>
      <c r="G361" s="175">
        <v>2</v>
      </c>
      <c r="H361" s="42">
        <v>654</v>
      </c>
      <c r="I361" s="237">
        <v>158.6</v>
      </c>
      <c r="J361" s="41">
        <v>302.60000000000002</v>
      </c>
      <c r="K361" s="201">
        <f t="shared" si="88"/>
        <v>5890917.6600000001</v>
      </c>
      <c r="L361" s="171">
        <v>0</v>
      </c>
      <c r="M361" s="171">
        <v>0</v>
      </c>
      <c r="N361" s="171">
        <v>0</v>
      </c>
      <c r="O361" s="42">
        <f>'[1]Прод. прилож (2)'!$C$110</f>
        <v>5890917.6600000001</v>
      </c>
      <c r="P361" s="171">
        <f t="shared" si="89"/>
        <v>9007.5193577981645</v>
      </c>
      <c r="Q361" s="44">
        <v>9673</v>
      </c>
      <c r="R361" s="62" t="s">
        <v>94</v>
      </c>
    </row>
    <row r="362" spans="1:207" ht="25.15" customHeight="1" x14ac:dyDescent="0.25">
      <c r="A362" s="62" t="s">
        <v>2457</v>
      </c>
      <c r="B362" s="84" t="s">
        <v>760</v>
      </c>
      <c r="C362" s="136">
        <v>1961</v>
      </c>
      <c r="D362" s="174" t="s">
        <v>217</v>
      </c>
      <c r="E362" s="174" t="s">
        <v>20</v>
      </c>
      <c r="F362" s="175">
        <v>2</v>
      </c>
      <c r="G362" s="175">
        <v>2</v>
      </c>
      <c r="H362" s="42">
        <v>338.6</v>
      </c>
      <c r="I362" s="237">
        <v>72.5</v>
      </c>
      <c r="J362" s="41">
        <v>192.5</v>
      </c>
      <c r="K362" s="201">
        <f t="shared" si="88"/>
        <v>3213005.35</v>
      </c>
      <c r="L362" s="171">
        <v>0</v>
      </c>
      <c r="M362" s="171">
        <v>0</v>
      </c>
      <c r="N362" s="171">
        <v>0</v>
      </c>
      <c r="O362" s="42">
        <f>'[1]Прод. прилож (2)'!$C$111</f>
        <v>3213005.35</v>
      </c>
      <c r="P362" s="171">
        <f t="shared" si="89"/>
        <v>9489.0884524512694</v>
      </c>
      <c r="Q362" s="44">
        <v>9673</v>
      </c>
      <c r="R362" s="62" t="s">
        <v>94</v>
      </c>
    </row>
    <row r="363" spans="1:207" s="15" customFormat="1" ht="25.15" customHeight="1" x14ac:dyDescent="0.25">
      <c r="A363" s="62" t="s">
        <v>2458</v>
      </c>
      <c r="B363" s="84" t="s">
        <v>757</v>
      </c>
      <c r="C363" s="174">
        <v>1964</v>
      </c>
      <c r="D363" s="174" t="s">
        <v>217</v>
      </c>
      <c r="E363" s="174" t="s">
        <v>20</v>
      </c>
      <c r="F363" s="39">
        <v>2</v>
      </c>
      <c r="G363" s="39">
        <v>3</v>
      </c>
      <c r="H363" s="48">
        <v>422.9</v>
      </c>
      <c r="I363" s="48">
        <v>123.7</v>
      </c>
      <c r="J363" s="41">
        <v>299.2</v>
      </c>
      <c r="K363" s="201">
        <f t="shared" si="88"/>
        <v>3800520</v>
      </c>
      <c r="L363" s="171">
        <v>0</v>
      </c>
      <c r="M363" s="171">
        <v>0</v>
      </c>
      <c r="N363" s="171">
        <v>0</v>
      </c>
      <c r="O363" s="42">
        <f>'[3]Прод. прилож'!$C$1123</f>
        <v>3800520</v>
      </c>
      <c r="P363" s="171">
        <f t="shared" si="89"/>
        <v>8986.8053913454714</v>
      </c>
      <c r="Q363" s="44">
        <v>9673</v>
      </c>
      <c r="R363" s="62" t="s">
        <v>96</v>
      </c>
      <c r="S363" s="50"/>
      <c r="V363" s="173"/>
      <c r="W363" s="173"/>
      <c r="X363" s="173"/>
      <c r="Y363" s="133"/>
      <c r="Z363" s="133"/>
      <c r="AA363" s="133"/>
      <c r="AB363" s="133"/>
      <c r="AC363" s="133"/>
      <c r="AD363" s="133"/>
      <c r="AE363" s="133"/>
      <c r="AF363" s="133"/>
      <c r="AG363" s="133"/>
      <c r="AH363" s="133"/>
      <c r="AI363" s="133"/>
      <c r="AJ363" s="133"/>
      <c r="AK363" s="133"/>
      <c r="AL363" s="133"/>
      <c r="AM363" s="133"/>
      <c r="AN363" s="133"/>
      <c r="AO363" s="133"/>
      <c r="AP363" s="133"/>
      <c r="AQ363" s="133"/>
      <c r="AR363" s="133"/>
      <c r="AS363" s="133"/>
      <c r="AT363" s="133"/>
      <c r="AU363" s="133"/>
      <c r="AV363" s="133"/>
      <c r="AW363" s="133"/>
      <c r="AX363" s="133"/>
      <c r="AY363" s="133"/>
      <c r="AZ363" s="133"/>
      <c r="BA363" s="133"/>
      <c r="BB363" s="133"/>
      <c r="BC363" s="133"/>
      <c r="BD363" s="133"/>
      <c r="BE363" s="133"/>
      <c r="BF363" s="133"/>
      <c r="BG363" s="133"/>
      <c r="BH363" s="133"/>
      <c r="BI363" s="133"/>
      <c r="BJ363" s="133"/>
      <c r="BK363" s="133"/>
      <c r="BL363" s="133"/>
      <c r="BM363" s="133"/>
      <c r="BN363" s="133"/>
      <c r="BO363" s="133"/>
      <c r="BP363" s="133"/>
      <c r="BQ363" s="133"/>
      <c r="BR363" s="133"/>
      <c r="BS363" s="133"/>
      <c r="BT363" s="133"/>
      <c r="BU363" s="133"/>
      <c r="BV363" s="133"/>
      <c r="BW363" s="133"/>
      <c r="BX363" s="133"/>
      <c r="BY363" s="133"/>
      <c r="BZ363" s="133"/>
      <c r="CA363" s="133"/>
      <c r="CB363" s="133"/>
      <c r="CC363" s="133"/>
      <c r="CD363" s="133"/>
      <c r="CE363" s="133"/>
      <c r="CF363" s="133"/>
      <c r="CG363" s="133"/>
      <c r="CH363" s="133"/>
      <c r="CI363" s="133"/>
      <c r="CJ363" s="133"/>
      <c r="CK363" s="133"/>
      <c r="CL363" s="133"/>
      <c r="CM363" s="133"/>
      <c r="CN363" s="133"/>
      <c r="CO363" s="133"/>
      <c r="CP363" s="133"/>
      <c r="CQ363" s="133"/>
      <c r="CR363" s="133"/>
      <c r="CS363" s="133"/>
      <c r="CT363" s="133"/>
      <c r="CU363" s="133"/>
      <c r="CV363" s="133"/>
      <c r="CW363" s="133"/>
      <c r="CX363" s="133"/>
      <c r="CY363" s="133"/>
      <c r="CZ363" s="133"/>
      <c r="DA363" s="133"/>
      <c r="DB363" s="133"/>
      <c r="DC363" s="133"/>
      <c r="DD363" s="133"/>
      <c r="DE363" s="133"/>
      <c r="DF363" s="133"/>
      <c r="DG363" s="133"/>
      <c r="DH363" s="133"/>
      <c r="DI363" s="133"/>
      <c r="DJ363" s="133"/>
      <c r="DK363" s="133"/>
      <c r="DL363" s="133"/>
      <c r="DM363" s="133"/>
      <c r="DN363" s="133"/>
      <c r="DO363" s="133"/>
      <c r="DP363" s="133"/>
      <c r="DQ363" s="133"/>
      <c r="DR363" s="133"/>
      <c r="DS363" s="133"/>
      <c r="DT363" s="133"/>
      <c r="DU363" s="133"/>
      <c r="DV363" s="133"/>
      <c r="DW363" s="133"/>
      <c r="DX363" s="133"/>
      <c r="DY363" s="133"/>
      <c r="DZ363" s="133"/>
      <c r="EA363" s="133"/>
      <c r="EB363" s="133"/>
      <c r="EC363" s="133"/>
      <c r="ED363" s="133"/>
      <c r="EE363" s="133"/>
      <c r="EF363" s="133"/>
      <c r="EG363" s="133"/>
      <c r="EH363" s="133"/>
      <c r="EI363" s="133"/>
      <c r="EJ363" s="133"/>
      <c r="EK363" s="133"/>
      <c r="EL363" s="133"/>
      <c r="EM363" s="133"/>
      <c r="EN363" s="133"/>
      <c r="EO363" s="133"/>
      <c r="EP363" s="133"/>
      <c r="EQ363" s="133"/>
      <c r="ER363" s="133"/>
      <c r="ES363" s="133"/>
      <c r="ET363" s="133"/>
      <c r="EU363" s="133"/>
      <c r="EV363" s="133"/>
      <c r="EW363" s="133"/>
      <c r="EX363" s="133"/>
      <c r="EY363" s="133"/>
      <c r="EZ363" s="133"/>
      <c r="FA363" s="133"/>
      <c r="FB363" s="133"/>
      <c r="FC363" s="133"/>
      <c r="FD363" s="133"/>
      <c r="FE363" s="133"/>
      <c r="FF363" s="133"/>
      <c r="FG363" s="133"/>
      <c r="FH363" s="133"/>
      <c r="FI363" s="133"/>
      <c r="FJ363" s="133"/>
      <c r="FK363" s="133"/>
      <c r="FL363" s="133"/>
      <c r="FM363" s="133"/>
      <c r="FN363" s="133"/>
      <c r="FO363" s="133"/>
      <c r="FP363" s="133"/>
      <c r="FQ363" s="133"/>
      <c r="FR363" s="133"/>
      <c r="FS363" s="133"/>
      <c r="FT363" s="133"/>
      <c r="FU363" s="133"/>
      <c r="FV363" s="133"/>
      <c r="FW363" s="133"/>
      <c r="FX363" s="133"/>
      <c r="FY363" s="133"/>
      <c r="FZ363" s="133"/>
      <c r="GA363" s="133"/>
      <c r="GB363" s="133"/>
      <c r="GC363" s="133"/>
      <c r="GD363" s="133"/>
      <c r="GE363" s="133"/>
      <c r="GF363" s="133"/>
      <c r="GG363" s="133"/>
      <c r="GH363" s="133"/>
      <c r="GI363" s="133"/>
      <c r="GJ363" s="133"/>
      <c r="GK363" s="133"/>
      <c r="GL363" s="133"/>
      <c r="GM363" s="133"/>
      <c r="GN363" s="133"/>
      <c r="GO363" s="133"/>
      <c r="GP363" s="133"/>
      <c r="GQ363" s="133"/>
      <c r="GR363" s="133"/>
      <c r="GS363" s="133"/>
      <c r="GT363" s="133"/>
      <c r="GU363" s="133"/>
      <c r="GV363" s="133"/>
      <c r="GW363" s="133"/>
      <c r="GX363" s="133"/>
      <c r="GY363" s="133"/>
    </row>
    <row r="364" spans="1:207" s="133" customFormat="1" ht="34.9" customHeight="1" x14ac:dyDescent="0.25">
      <c r="A364" s="320" t="s">
        <v>2145</v>
      </c>
      <c r="B364" s="320"/>
      <c r="C364" s="320"/>
      <c r="D364" s="320"/>
      <c r="E364" s="320"/>
      <c r="F364" s="320"/>
      <c r="G364" s="320"/>
      <c r="H364" s="320"/>
      <c r="I364" s="320"/>
      <c r="J364" s="320"/>
      <c r="K364" s="320"/>
      <c r="L364" s="320"/>
      <c r="M364" s="320"/>
      <c r="N364" s="320"/>
      <c r="O364" s="320"/>
      <c r="P364" s="320"/>
      <c r="Q364" s="320"/>
      <c r="R364" s="320"/>
      <c r="S364" s="58"/>
      <c r="T364" s="15"/>
      <c r="U364" s="15"/>
      <c r="V364" s="173"/>
      <c r="W364" s="173"/>
      <c r="X364" s="173"/>
    </row>
    <row r="365" spans="1:207" s="133" customFormat="1" ht="34.9" customHeight="1" x14ac:dyDescent="0.25">
      <c r="A365" s="321" t="s">
        <v>1902</v>
      </c>
      <c r="B365" s="321"/>
      <c r="C365" s="147" t="s">
        <v>21</v>
      </c>
      <c r="D365" s="147" t="s">
        <v>21</v>
      </c>
      <c r="E365" s="147" t="s">
        <v>21</v>
      </c>
      <c r="F365" s="80" t="s">
        <v>21</v>
      </c>
      <c r="G365" s="80" t="s">
        <v>21</v>
      </c>
      <c r="H365" s="81">
        <f t="shared" ref="H365:N365" si="92">SUM(H366:H368)</f>
        <v>1168</v>
      </c>
      <c r="I365" s="81">
        <f t="shared" si="92"/>
        <v>0</v>
      </c>
      <c r="J365" s="81">
        <f t="shared" si="92"/>
        <v>989.9</v>
      </c>
      <c r="K365" s="81">
        <f t="shared" si="92"/>
        <v>6410911.1799999997</v>
      </c>
      <c r="L365" s="81">
        <f t="shared" si="92"/>
        <v>0</v>
      </c>
      <c r="M365" s="81">
        <f t="shared" si="92"/>
        <v>247939.18</v>
      </c>
      <c r="N365" s="81">
        <f t="shared" si="92"/>
        <v>0</v>
      </c>
      <c r="O365" s="81">
        <f>SUM(O366:O368)</f>
        <v>6162972</v>
      </c>
      <c r="P365" s="31">
        <f>K365/H365</f>
        <v>5488.7938184931509</v>
      </c>
      <c r="Q365" s="82" t="s">
        <v>21</v>
      </c>
      <c r="R365" s="83" t="s">
        <v>21</v>
      </c>
      <c r="S365" s="58"/>
      <c r="T365" s="16"/>
      <c r="U365" s="15"/>
      <c r="V365" s="173"/>
      <c r="W365" s="173"/>
      <c r="X365" s="173"/>
    </row>
    <row r="366" spans="1:207" s="133" customFormat="1" ht="25.15" customHeight="1" x14ac:dyDescent="0.25">
      <c r="A366" s="326" t="s">
        <v>2459</v>
      </c>
      <c r="B366" s="297" t="s">
        <v>1903</v>
      </c>
      <c r="C366" s="285">
        <v>1982</v>
      </c>
      <c r="D366" s="305" t="s">
        <v>217</v>
      </c>
      <c r="E366" s="285" t="s">
        <v>20</v>
      </c>
      <c r="F366" s="330">
        <v>2</v>
      </c>
      <c r="G366" s="330">
        <v>1</v>
      </c>
      <c r="H366" s="309">
        <v>1168</v>
      </c>
      <c r="I366" s="311">
        <v>0</v>
      </c>
      <c r="J366" s="311">
        <v>989.9</v>
      </c>
      <c r="K366" s="201">
        <f>SUM(L366:O366)</f>
        <v>247939.18</v>
      </c>
      <c r="L366" s="171">
        <v>0</v>
      </c>
      <c r="M366" s="171">
        <f>'[1]Прод. прилож (2)'!$C$113</f>
        <v>247939.18</v>
      </c>
      <c r="N366" s="171">
        <v>0</v>
      </c>
      <c r="O366" s="171">
        <v>0</v>
      </c>
      <c r="P366" s="171">
        <f>K366/H366</f>
        <v>212.27669520547946</v>
      </c>
      <c r="Q366" s="44">
        <v>9673</v>
      </c>
      <c r="R366" s="62" t="s">
        <v>94</v>
      </c>
      <c r="S366" s="50"/>
      <c r="T366" s="15"/>
      <c r="U366" s="15"/>
      <c r="V366" s="173"/>
      <c r="W366" s="173"/>
      <c r="X366" s="173"/>
    </row>
    <row r="367" spans="1:207" s="133" customFormat="1" ht="25.15" customHeight="1" x14ac:dyDescent="0.25">
      <c r="A367" s="327"/>
      <c r="B367" s="298"/>
      <c r="C367" s="286"/>
      <c r="D367" s="306"/>
      <c r="E367" s="286"/>
      <c r="F367" s="331"/>
      <c r="G367" s="331"/>
      <c r="H367" s="310"/>
      <c r="I367" s="312"/>
      <c r="J367" s="312"/>
      <c r="K367" s="201">
        <f>SUM(L367:O367)</f>
        <v>6162972</v>
      </c>
      <c r="L367" s="171">
        <v>0</v>
      </c>
      <c r="M367" s="171">
        <v>0</v>
      </c>
      <c r="N367" s="171">
        <v>0</v>
      </c>
      <c r="O367" s="171">
        <f>'[1]Прод. прилож (2)'!$C$585</f>
        <v>6162972</v>
      </c>
      <c r="P367" s="171">
        <f>K367/H366</f>
        <v>5276.517123287671</v>
      </c>
      <c r="Q367" s="44">
        <v>9673</v>
      </c>
      <c r="R367" s="62" t="s">
        <v>95</v>
      </c>
      <c r="S367" s="50"/>
      <c r="T367" s="15"/>
      <c r="U367" s="15"/>
      <c r="V367" s="173"/>
      <c r="W367" s="173"/>
      <c r="X367" s="173"/>
    </row>
    <row r="368" spans="1:207" s="133" customFormat="1" ht="34.9" customHeight="1" x14ac:dyDescent="0.25">
      <c r="A368" s="320" t="s">
        <v>2146</v>
      </c>
      <c r="B368" s="320"/>
      <c r="C368" s="320"/>
      <c r="D368" s="320"/>
      <c r="E368" s="320"/>
      <c r="F368" s="320"/>
      <c r="G368" s="320"/>
      <c r="H368" s="320"/>
      <c r="I368" s="320"/>
      <c r="J368" s="320"/>
      <c r="K368" s="320"/>
      <c r="L368" s="320"/>
      <c r="M368" s="320"/>
      <c r="N368" s="320"/>
      <c r="O368" s="320"/>
      <c r="P368" s="320"/>
      <c r="Q368" s="320"/>
      <c r="R368" s="320"/>
      <c r="S368" s="58"/>
      <c r="T368" s="15"/>
      <c r="U368" s="15"/>
      <c r="V368" s="173"/>
      <c r="W368" s="173"/>
      <c r="X368" s="173"/>
    </row>
    <row r="369" spans="1:24" s="133" customFormat="1" ht="34.9" customHeight="1" x14ac:dyDescent="0.25">
      <c r="A369" s="321" t="s">
        <v>79</v>
      </c>
      <c r="B369" s="321"/>
      <c r="C369" s="147" t="s">
        <v>21</v>
      </c>
      <c r="D369" s="147" t="s">
        <v>21</v>
      </c>
      <c r="E369" s="147" t="s">
        <v>21</v>
      </c>
      <c r="F369" s="80" t="s">
        <v>21</v>
      </c>
      <c r="G369" s="80" t="s">
        <v>21</v>
      </c>
      <c r="H369" s="81">
        <f t="shared" ref="H369:O369" si="93">SUM(H370:H370)</f>
        <v>1110</v>
      </c>
      <c r="I369" s="81">
        <f t="shared" si="93"/>
        <v>189.9</v>
      </c>
      <c r="J369" s="81">
        <f t="shared" si="93"/>
        <v>796</v>
      </c>
      <c r="K369" s="81">
        <f t="shared" si="93"/>
        <v>8118007.5199999996</v>
      </c>
      <c r="L369" s="81">
        <f t="shared" si="93"/>
        <v>0</v>
      </c>
      <c r="M369" s="81">
        <f t="shared" si="93"/>
        <v>0</v>
      </c>
      <c r="N369" s="81">
        <f t="shared" si="93"/>
        <v>0</v>
      </c>
      <c r="O369" s="81">
        <f t="shared" si="93"/>
        <v>8118007.5199999996</v>
      </c>
      <c r="P369" s="31">
        <f>K369/H369</f>
        <v>7313.5202882882877</v>
      </c>
      <c r="Q369" s="82" t="s">
        <v>21</v>
      </c>
      <c r="R369" s="83" t="s">
        <v>21</v>
      </c>
      <c r="S369" s="58"/>
      <c r="T369" s="16"/>
      <c r="U369" s="15"/>
      <c r="V369" s="173"/>
      <c r="W369" s="173"/>
      <c r="X369" s="173"/>
    </row>
    <row r="370" spans="1:24" s="15" customFormat="1" ht="22.9" customHeight="1" x14ac:dyDescent="0.25">
      <c r="A370" s="134" t="s">
        <v>2460</v>
      </c>
      <c r="B370" s="166" t="s">
        <v>1851</v>
      </c>
      <c r="C370" s="136">
        <v>1980</v>
      </c>
      <c r="D370" s="136" t="s">
        <v>217</v>
      </c>
      <c r="E370" s="136" t="s">
        <v>20</v>
      </c>
      <c r="F370" s="57">
        <v>2</v>
      </c>
      <c r="G370" s="57">
        <v>3</v>
      </c>
      <c r="H370" s="44">
        <v>1110</v>
      </c>
      <c r="I370" s="248">
        <v>189.9</v>
      </c>
      <c r="J370" s="248">
        <v>796</v>
      </c>
      <c r="K370" s="202">
        <f>SUM(L370:O370)</f>
        <v>8118007.5199999996</v>
      </c>
      <c r="L370" s="110">
        <v>0</v>
      </c>
      <c r="M370" s="110">
        <v>0</v>
      </c>
      <c r="N370" s="110">
        <v>0</v>
      </c>
      <c r="O370" s="44">
        <f>'[1]Прод. прилож (2)'!$C$115</f>
        <v>8118007.5199999996</v>
      </c>
      <c r="P370" s="44">
        <f>K370/H370</f>
        <v>7313.5202882882877</v>
      </c>
      <c r="Q370" s="44">
        <v>9673</v>
      </c>
      <c r="R370" s="49" t="s">
        <v>94</v>
      </c>
    </row>
    <row r="371" spans="1:24" s="133" customFormat="1" ht="34.9" customHeight="1" x14ac:dyDescent="0.25">
      <c r="A371" s="320" t="s">
        <v>2147</v>
      </c>
      <c r="B371" s="320"/>
      <c r="C371" s="320"/>
      <c r="D371" s="320"/>
      <c r="E371" s="320"/>
      <c r="F371" s="320"/>
      <c r="G371" s="320"/>
      <c r="H371" s="320"/>
      <c r="I371" s="320"/>
      <c r="J371" s="320"/>
      <c r="K371" s="320"/>
      <c r="L371" s="320"/>
      <c r="M371" s="320"/>
      <c r="N371" s="320"/>
      <c r="O371" s="320"/>
      <c r="P371" s="320"/>
      <c r="Q371" s="320"/>
      <c r="R371" s="320"/>
      <c r="S371" s="50"/>
      <c r="T371" s="15"/>
      <c r="U371" s="15"/>
      <c r="V371" s="173"/>
      <c r="W371" s="173"/>
      <c r="X371" s="173"/>
    </row>
    <row r="372" spans="1:24" s="133" customFormat="1" ht="34.9" customHeight="1" x14ac:dyDescent="0.25">
      <c r="A372" s="321" t="s">
        <v>39</v>
      </c>
      <c r="B372" s="321"/>
      <c r="C372" s="147" t="s">
        <v>21</v>
      </c>
      <c r="D372" s="147" t="s">
        <v>21</v>
      </c>
      <c r="E372" s="147" t="s">
        <v>21</v>
      </c>
      <c r="F372" s="80" t="s">
        <v>21</v>
      </c>
      <c r="G372" s="80" t="s">
        <v>21</v>
      </c>
      <c r="H372" s="81">
        <f>SUM(H373)</f>
        <v>687.7</v>
      </c>
      <c r="I372" s="81">
        <f t="shared" ref="I372:O372" si="94">SUM(I373)</f>
        <v>0</v>
      </c>
      <c r="J372" s="81">
        <f t="shared" si="94"/>
        <v>376.6</v>
      </c>
      <c r="K372" s="81">
        <f t="shared" si="94"/>
        <v>5763477.0999999996</v>
      </c>
      <c r="L372" s="81">
        <f t="shared" si="94"/>
        <v>0</v>
      </c>
      <c r="M372" s="81">
        <f t="shared" si="94"/>
        <v>0</v>
      </c>
      <c r="N372" s="81">
        <f t="shared" si="94"/>
        <v>0</v>
      </c>
      <c r="O372" s="81">
        <f t="shared" si="94"/>
        <v>5763477.0999999996</v>
      </c>
      <c r="P372" s="31">
        <f>K372/H372</f>
        <v>8380.80136687509</v>
      </c>
      <c r="Q372" s="82" t="s">
        <v>21</v>
      </c>
      <c r="R372" s="83" t="s">
        <v>21</v>
      </c>
      <c r="S372" s="50"/>
      <c r="T372" s="15"/>
      <c r="U372" s="15"/>
      <c r="V372" s="173"/>
      <c r="W372" s="173"/>
      <c r="X372" s="173"/>
    </row>
    <row r="373" spans="1:24" s="133" customFormat="1" ht="25.15" customHeight="1" x14ac:dyDescent="0.25">
      <c r="A373" s="62" t="s">
        <v>2461</v>
      </c>
      <c r="B373" s="166" t="s">
        <v>1940</v>
      </c>
      <c r="C373" s="136">
        <v>1964</v>
      </c>
      <c r="D373" s="174" t="s">
        <v>217</v>
      </c>
      <c r="E373" s="136" t="s">
        <v>20</v>
      </c>
      <c r="F373" s="136">
        <v>2</v>
      </c>
      <c r="G373" s="136">
        <v>2</v>
      </c>
      <c r="H373" s="42">
        <v>687.7</v>
      </c>
      <c r="I373" s="222">
        <v>0</v>
      </c>
      <c r="J373" s="222">
        <v>376.6</v>
      </c>
      <c r="K373" s="201">
        <f>SUM(L373:O373)</f>
        <v>5763477.0999999996</v>
      </c>
      <c r="L373" s="171">
        <v>0</v>
      </c>
      <c r="M373" s="171">
        <v>0</v>
      </c>
      <c r="N373" s="171">
        <v>0</v>
      </c>
      <c r="O373" s="42">
        <f>'[3]Прод. прилож'!$C$1125</f>
        <v>5763477.0999999996</v>
      </c>
      <c r="P373" s="171">
        <f>K373/H373</f>
        <v>8380.80136687509</v>
      </c>
      <c r="Q373" s="44">
        <v>9673</v>
      </c>
      <c r="R373" s="134" t="s">
        <v>96</v>
      </c>
      <c r="S373" s="58"/>
      <c r="T373" s="16"/>
      <c r="U373" s="15"/>
      <c r="V373" s="173"/>
      <c r="W373" s="173"/>
      <c r="X373" s="173"/>
    </row>
    <row r="374" spans="1:24" s="133" customFormat="1" ht="34.9" customHeight="1" x14ac:dyDescent="0.25">
      <c r="A374" s="320" t="s">
        <v>2148</v>
      </c>
      <c r="B374" s="320"/>
      <c r="C374" s="320"/>
      <c r="D374" s="320"/>
      <c r="E374" s="320"/>
      <c r="F374" s="320"/>
      <c r="G374" s="320"/>
      <c r="H374" s="320"/>
      <c r="I374" s="320"/>
      <c r="J374" s="320"/>
      <c r="K374" s="320"/>
      <c r="L374" s="320"/>
      <c r="M374" s="320"/>
      <c r="N374" s="320"/>
      <c r="O374" s="320"/>
      <c r="P374" s="320"/>
      <c r="Q374" s="320"/>
      <c r="R374" s="320"/>
      <c r="S374" s="50"/>
      <c r="T374" s="15"/>
      <c r="U374" s="15"/>
      <c r="V374" s="173"/>
      <c r="W374" s="173"/>
      <c r="X374" s="173"/>
    </row>
    <row r="375" spans="1:24" s="133" customFormat="1" ht="34.9" customHeight="1" x14ac:dyDescent="0.25">
      <c r="A375" s="321" t="s">
        <v>1015</v>
      </c>
      <c r="B375" s="321"/>
      <c r="C375" s="147" t="s">
        <v>21</v>
      </c>
      <c r="D375" s="147" t="s">
        <v>21</v>
      </c>
      <c r="E375" s="147" t="s">
        <v>21</v>
      </c>
      <c r="F375" s="80" t="s">
        <v>21</v>
      </c>
      <c r="G375" s="80" t="s">
        <v>21</v>
      </c>
      <c r="H375" s="81">
        <f t="shared" ref="H375:O375" si="95">SUM(H376:H377)</f>
        <v>1072.8</v>
      </c>
      <c r="I375" s="81">
        <f t="shared" si="95"/>
        <v>0</v>
      </c>
      <c r="J375" s="81">
        <f t="shared" si="95"/>
        <v>792.90000000000009</v>
      </c>
      <c r="K375" s="81">
        <f t="shared" si="95"/>
        <v>10223757.43</v>
      </c>
      <c r="L375" s="81">
        <f t="shared" si="95"/>
        <v>0</v>
      </c>
      <c r="M375" s="81">
        <f t="shared" si="95"/>
        <v>0</v>
      </c>
      <c r="N375" s="81">
        <f t="shared" si="95"/>
        <v>0</v>
      </c>
      <c r="O375" s="81">
        <f t="shared" si="95"/>
        <v>10223757.43</v>
      </c>
      <c r="P375" s="31">
        <f>K375/H375</f>
        <v>9529.9752330350493</v>
      </c>
      <c r="Q375" s="82" t="s">
        <v>21</v>
      </c>
      <c r="R375" s="83" t="s">
        <v>21</v>
      </c>
      <c r="S375" s="50"/>
      <c r="T375" s="15"/>
      <c r="U375" s="15"/>
      <c r="V375" s="173"/>
      <c r="W375" s="173"/>
      <c r="X375" s="173"/>
    </row>
    <row r="376" spans="1:24" s="133" customFormat="1" ht="25.15" customHeight="1" x14ac:dyDescent="0.25">
      <c r="A376" s="62" t="s">
        <v>2462</v>
      </c>
      <c r="B376" s="166" t="s">
        <v>764</v>
      </c>
      <c r="C376" s="136">
        <v>1966</v>
      </c>
      <c r="D376" s="174" t="s">
        <v>217</v>
      </c>
      <c r="E376" s="136" t="s">
        <v>20</v>
      </c>
      <c r="F376" s="27">
        <v>2</v>
      </c>
      <c r="G376" s="27">
        <v>2</v>
      </c>
      <c r="H376" s="42">
        <v>570</v>
      </c>
      <c r="I376" s="237">
        <v>0</v>
      </c>
      <c r="J376" s="237">
        <v>358.1</v>
      </c>
      <c r="K376" s="201">
        <f>SUM(L376:O376)</f>
        <v>4453943.93</v>
      </c>
      <c r="L376" s="171">
        <v>0</v>
      </c>
      <c r="M376" s="171">
        <v>0</v>
      </c>
      <c r="N376" s="171">
        <v>0</v>
      </c>
      <c r="O376" s="42">
        <f>'[1]Прод. прилож (2)'!$C$117</f>
        <v>4453943.93</v>
      </c>
      <c r="P376" s="42">
        <f>K376/H376</f>
        <v>7813.9367192982454</v>
      </c>
      <c r="Q376" s="42">
        <v>9772.6</v>
      </c>
      <c r="R376" s="134" t="s">
        <v>94</v>
      </c>
      <c r="S376" s="58"/>
      <c r="T376" s="16"/>
      <c r="U376" s="15"/>
      <c r="V376" s="173"/>
      <c r="W376" s="173"/>
      <c r="X376" s="173"/>
    </row>
    <row r="377" spans="1:24" ht="25.15" customHeight="1" x14ac:dyDescent="0.25">
      <c r="A377" s="62" t="s">
        <v>2553</v>
      </c>
      <c r="B377" s="166" t="s">
        <v>761</v>
      </c>
      <c r="C377" s="136">
        <v>1966</v>
      </c>
      <c r="D377" s="174" t="s">
        <v>217</v>
      </c>
      <c r="E377" s="136" t="s">
        <v>20</v>
      </c>
      <c r="F377" s="136">
        <v>2</v>
      </c>
      <c r="G377" s="136">
        <v>2</v>
      </c>
      <c r="H377" s="42">
        <v>502.8</v>
      </c>
      <c r="I377" s="222">
        <v>0</v>
      </c>
      <c r="J377" s="222">
        <v>434.8</v>
      </c>
      <c r="K377" s="201">
        <f>SUM(L377:O377)</f>
        <v>5769813.5</v>
      </c>
      <c r="L377" s="171">
        <v>0</v>
      </c>
      <c r="M377" s="171">
        <v>0</v>
      </c>
      <c r="N377" s="171">
        <v>0</v>
      </c>
      <c r="O377" s="42">
        <f>'[3]Прод. прилож'!$C$1127</f>
        <v>5769813.5</v>
      </c>
      <c r="P377" s="171">
        <f>K377/H377</f>
        <v>11475.364956245028</v>
      </c>
      <c r="Q377" s="44">
        <v>9673</v>
      </c>
      <c r="R377" s="134" t="s">
        <v>96</v>
      </c>
      <c r="S377" s="17"/>
      <c r="T377" s="17"/>
    </row>
    <row r="378" spans="1:24" s="133" customFormat="1" ht="34.9" customHeight="1" x14ac:dyDescent="0.25">
      <c r="A378" s="320" t="s">
        <v>2176</v>
      </c>
      <c r="B378" s="320"/>
      <c r="C378" s="320"/>
      <c r="D378" s="320"/>
      <c r="E378" s="320"/>
      <c r="F378" s="320"/>
      <c r="G378" s="320"/>
      <c r="H378" s="320"/>
      <c r="I378" s="320"/>
      <c r="J378" s="320"/>
      <c r="K378" s="320"/>
      <c r="L378" s="320"/>
      <c r="M378" s="320"/>
      <c r="N378" s="320"/>
      <c r="O378" s="320"/>
      <c r="P378" s="320"/>
      <c r="Q378" s="320"/>
      <c r="R378" s="320"/>
      <c r="S378" s="50"/>
      <c r="T378" s="15"/>
      <c r="U378" s="15"/>
      <c r="V378" s="173"/>
      <c r="W378" s="173"/>
      <c r="X378" s="173"/>
    </row>
    <row r="379" spans="1:24" s="133" customFormat="1" ht="34.9" customHeight="1" x14ac:dyDescent="0.25">
      <c r="A379" s="321" t="s">
        <v>765</v>
      </c>
      <c r="B379" s="321"/>
      <c r="C379" s="147" t="s">
        <v>21</v>
      </c>
      <c r="D379" s="147" t="s">
        <v>21</v>
      </c>
      <c r="E379" s="147" t="s">
        <v>21</v>
      </c>
      <c r="F379" s="80" t="s">
        <v>21</v>
      </c>
      <c r="G379" s="80" t="s">
        <v>21</v>
      </c>
      <c r="H379" s="81">
        <f>SUM(H380:H381)</f>
        <v>834</v>
      </c>
      <c r="I379" s="81">
        <f t="shared" ref="I379:O379" si="96">SUM(I380:I381)</f>
        <v>0</v>
      </c>
      <c r="J379" s="81">
        <f t="shared" si="96"/>
        <v>756</v>
      </c>
      <c r="K379" s="81">
        <f t="shared" si="96"/>
        <v>5549000</v>
      </c>
      <c r="L379" s="81">
        <f t="shared" si="96"/>
        <v>0</v>
      </c>
      <c r="M379" s="81">
        <f t="shared" si="96"/>
        <v>0</v>
      </c>
      <c r="N379" s="81">
        <f t="shared" si="96"/>
        <v>0</v>
      </c>
      <c r="O379" s="81">
        <f t="shared" si="96"/>
        <v>5549000</v>
      </c>
      <c r="P379" s="31">
        <f>K379/H379</f>
        <v>6653.4772182254201</v>
      </c>
      <c r="Q379" s="82" t="s">
        <v>21</v>
      </c>
      <c r="R379" s="83" t="s">
        <v>21</v>
      </c>
      <c r="S379" s="50"/>
      <c r="T379" s="15"/>
      <c r="U379" s="15"/>
      <c r="V379" s="173"/>
      <c r="W379" s="173"/>
      <c r="X379" s="173"/>
    </row>
    <row r="380" spans="1:24" ht="25.15" customHeight="1" x14ac:dyDescent="0.25">
      <c r="A380" s="62" t="s">
        <v>2554</v>
      </c>
      <c r="B380" s="166" t="s">
        <v>762</v>
      </c>
      <c r="C380" s="136">
        <v>1967</v>
      </c>
      <c r="D380" s="174" t="s">
        <v>217</v>
      </c>
      <c r="E380" s="136" t="s">
        <v>20</v>
      </c>
      <c r="F380" s="27">
        <v>2</v>
      </c>
      <c r="G380" s="27">
        <v>2</v>
      </c>
      <c r="H380" s="42">
        <v>417</v>
      </c>
      <c r="I380" s="237">
        <v>0</v>
      </c>
      <c r="J380" s="237">
        <v>378</v>
      </c>
      <c r="K380" s="201">
        <f>SUM(L380:O380)</f>
        <v>2774500</v>
      </c>
      <c r="L380" s="171">
        <v>0</v>
      </c>
      <c r="M380" s="171">
        <v>0</v>
      </c>
      <c r="N380" s="171">
        <v>0</v>
      </c>
      <c r="O380" s="42">
        <f>'[1]Прод. прилож (2)'!$C$587</f>
        <v>2774500</v>
      </c>
      <c r="P380" s="171">
        <f>K380/H380</f>
        <v>6653.4772182254201</v>
      </c>
      <c r="Q380" s="44">
        <v>9673</v>
      </c>
      <c r="R380" s="134" t="s">
        <v>95</v>
      </c>
      <c r="S380" s="17"/>
      <c r="T380" s="17"/>
    </row>
    <row r="381" spans="1:24" ht="25.15" customHeight="1" x14ac:dyDescent="0.25">
      <c r="A381" s="62" t="s">
        <v>2463</v>
      </c>
      <c r="B381" s="166" t="s">
        <v>763</v>
      </c>
      <c r="C381" s="136">
        <v>1964</v>
      </c>
      <c r="D381" s="174" t="s">
        <v>217</v>
      </c>
      <c r="E381" s="136" t="s">
        <v>20</v>
      </c>
      <c r="F381" s="27">
        <v>2</v>
      </c>
      <c r="G381" s="27">
        <v>2</v>
      </c>
      <c r="H381" s="42">
        <v>417</v>
      </c>
      <c r="I381" s="237">
        <v>0</v>
      </c>
      <c r="J381" s="237">
        <v>378</v>
      </c>
      <c r="K381" s="201">
        <f>SUM(L381:O381)</f>
        <v>2774500</v>
      </c>
      <c r="L381" s="171">
        <v>0</v>
      </c>
      <c r="M381" s="171">
        <v>0</v>
      </c>
      <c r="N381" s="171">
        <v>0</v>
      </c>
      <c r="O381" s="42">
        <f>'[1]Прод. прилож (2)'!$C$588</f>
        <v>2774500</v>
      </c>
      <c r="P381" s="171">
        <f>K381/H381</f>
        <v>6653.4772182254201</v>
      </c>
      <c r="Q381" s="44">
        <v>9673</v>
      </c>
      <c r="R381" s="134" t="s">
        <v>95</v>
      </c>
      <c r="S381" s="17"/>
      <c r="T381" s="17"/>
    </row>
    <row r="382" spans="1:24" ht="34.9" customHeight="1" x14ac:dyDescent="0.25">
      <c r="A382" s="320" t="s">
        <v>2177</v>
      </c>
      <c r="B382" s="320"/>
      <c r="C382" s="320"/>
      <c r="D382" s="320"/>
      <c r="E382" s="320"/>
      <c r="F382" s="320"/>
      <c r="G382" s="320"/>
      <c r="H382" s="320"/>
      <c r="I382" s="320"/>
      <c r="J382" s="320"/>
      <c r="K382" s="320"/>
      <c r="L382" s="320"/>
      <c r="M382" s="320"/>
      <c r="N382" s="320"/>
      <c r="O382" s="320"/>
      <c r="P382" s="320"/>
      <c r="Q382" s="320"/>
      <c r="R382" s="320"/>
    </row>
    <row r="383" spans="1:24" ht="34.9" customHeight="1" x14ac:dyDescent="0.25">
      <c r="A383" s="321" t="s">
        <v>40</v>
      </c>
      <c r="B383" s="321"/>
      <c r="C383" s="147" t="s">
        <v>21</v>
      </c>
      <c r="D383" s="147" t="s">
        <v>21</v>
      </c>
      <c r="E383" s="147" t="s">
        <v>21</v>
      </c>
      <c r="F383" s="80" t="s">
        <v>21</v>
      </c>
      <c r="G383" s="80" t="s">
        <v>21</v>
      </c>
      <c r="H383" s="81">
        <f t="shared" ref="H383:N383" si="97">SUM(H384:H390)</f>
        <v>4712.8500000000004</v>
      </c>
      <c r="I383" s="81">
        <f t="shared" si="97"/>
        <v>71.099999999999994</v>
      </c>
      <c r="J383" s="81">
        <f t="shared" si="97"/>
        <v>4039.95</v>
      </c>
      <c r="K383" s="81">
        <f t="shared" si="97"/>
        <v>42823602.909999996</v>
      </c>
      <c r="L383" s="81">
        <f t="shared" si="97"/>
        <v>0</v>
      </c>
      <c r="M383" s="81">
        <f t="shared" si="97"/>
        <v>0</v>
      </c>
      <c r="N383" s="81">
        <f t="shared" si="97"/>
        <v>0</v>
      </c>
      <c r="O383" s="81">
        <f>SUM(O384:O390)</f>
        <v>42823602.909999996</v>
      </c>
      <c r="P383" s="31">
        <f t="shared" ref="P383:P390" si="98">K383/H383</f>
        <v>9086.561827768759</v>
      </c>
      <c r="Q383" s="82" t="s">
        <v>21</v>
      </c>
      <c r="R383" s="83" t="s">
        <v>21</v>
      </c>
    </row>
    <row r="384" spans="1:24" ht="27" customHeight="1" x14ac:dyDescent="0.25">
      <c r="A384" s="172" t="s">
        <v>2464</v>
      </c>
      <c r="B384" s="166" t="s">
        <v>1941</v>
      </c>
      <c r="C384" s="174">
        <v>1978</v>
      </c>
      <c r="D384" s="174" t="s">
        <v>217</v>
      </c>
      <c r="E384" s="174" t="s">
        <v>20</v>
      </c>
      <c r="F384" s="175">
        <v>2</v>
      </c>
      <c r="G384" s="175">
        <v>4</v>
      </c>
      <c r="H384" s="40">
        <v>1178.55</v>
      </c>
      <c r="I384" s="40">
        <v>0</v>
      </c>
      <c r="J384" s="40">
        <v>1081.05</v>
      </c>
      <c r="K384" s="40">
        <f t="shared" ref="K384:K390" si="99">SUM(L384:O384)</f>
        <v>13289576.699999999</v>
      </c>
      <c r="L384" s="40">
        <v>0</v>
      </c>
      <c r="M384" s="40">
        <v>0</v>
      </c>
      <c r="N384" s="40">
        <v>0</v>
      </c>
      <c r="O384" s="40">
        <f>'[3]Прод. прилож'!$C$1129</f>
        <v>13289576.699999999</v>
      </c>
      <c r="P384" s="171">
        <f t="shared" si="98"/>
        <v>11276.209494718085</v>
      </c>
      <c r="Q384" s="44">
        <v>9673</v>
      </c>
      <c r="R384" s="62" t="s">
        <v>96</v>
      </c>
      <c r="S384" s="2"/>
      <c r="T384" s="2"/>
      <c r="U384" s="2"/>
    </row>
    <row r="385" spans="1:24" s="133" customFormat="1" ht="25.15" customHeight="1" x14ac:dyDescent="0.25">
      <c r="A385" s="172" t="s">
        <v>2465</v>
      </c>
      <c r="B385" s="166" t="s">
        <v>1942</v>
      </c>
      <c r="C385" s="136">
        <v>1982</v>
      </c>
      <c r="D385" s="174" t="s">
        <v>217</v>
      </c>
      <c r="E385" s="136" t="s">
        <v>20</v>
      </c>
      <c r="F385" s="175">
        <v>2</v>
      </c>
      <c r="G385" s="175">
        <v>3</v>
      </c>
      <c r="H385" s="171">
        <v>920.7</v>
      </c>
      <c r="I385" s="234">
        <v>0</v>
      </c>
      <c r="J385" s="234">
        <v>835</v>
      </c>
      <c r="K385" s="201">
        <f t="shared" si="99"/>
        <v>3565000</v>
      </c>
      <c r="L385" s="171">
        <v>0</v>
      </c>
      <c r="M385" s="171">
        <v>0</v>
      </c>
      <c r="N385" s="171">
        <v>0</v>
      </c>
      <c r="O385" s="41">
        <f>'[1]Прод. прилож (2)'!$C$590</f>
        <v>3565000</v>
      </c>
      <c r="P385" s="171">
        <f t="shared" si="98"/>
        <v>3872.0538720538721</v>
      </c>
      <c r="Q385" s="44">
        <v>9673</v>
      </c>
      <c r="R385" s="62" t="s">
        <v>95</v>
      </c>
      <c r="S385" s="50"/>
      <c r="T385" s="15"/>
      <c r="U385" s="15"/>
      <c r="V385" s="173"/>
      <c r="W385" s="173"/>
      <c r="X385" s="173"/>
    </row>
    <row r="386" spans="1:24" s="173" customFormat="1" ht="25.15" customHeight="1" x14ac:dyDescent="0.25">
      <c r="A386" s="349" t="s">
        <v>2466</v>
      </c>
      <c r="B386" s="297" t="s">
        <v>1943</v>
      </c>
      <c r="C386" s="285">
        <v>1958</v>
      </c>
      <c r="D386" s="305" t="s">
        <v>217</v>
      </c>
      <c r="E386" s="285" t="s">
        <v>240</v>
      </c>
      <c r="F386" s="330">
        <v>2</v>
      </c>
      <c r="G386" s="330">
        <v>1</v>
      </c>
      <c r="H386" s="309">
        <v>455</v>
      </c>
      <c r="I386" s="311">
        <v>34.1</v>
      </c>
      <c r="J386" s="311">
        <v>368.1</v>
      </c>
      <c r="K386" s="201">
        <f t="shared" ref="K386" si="100">SUM(L386:O386)</f>
        <v>56457.54</v>
      </c>
      <c r="L386" s="171">
        <v>0</v>
      </c>
      <c r="M386" s="171">
        <v>0</v>
      </c>
      <c r="N386" s="171">
        <v>0</v>
      </c>
      <c r="O386" s="41">
        <f>'[1]Прод. прилож (2)'!$C$119</f>
        <v>56457.54</v>
      </c>
      <c r="P386" s="171">
        <f t="shared" ref="P386" si="101">K386/H386</f>
        <v>124.0825054945055</v>
      </c>
      <c r="Q386" s="44">
        <v>9673</v>
      </c>
      <c r="R386" s="62" t="s">
        <v>94</v>
      </c>
      <c r="S386" s="50"/>
      <c r="T386" s="15"/>
      <c r="U386" s="15"/>
    </row>
    <row r="387" spans="1:24" s="133" customFormat="1" ht="25.15" customHeight="1" x14ac:dyDescent="0.25">
      <c r="A387" s="350"/>
      <c r="B387" s="298"/>
      <c r="C387" s="286"/>
      <c r="D387" s="306"/>
      <c r="E387" s="286"/>
      <c r="F387" s="331"/>
      <c r="G387" s="331"/>
      <c r="H387" s="310"/>
      <c r="I387" s="312"/>
      <c r="J387" s="312"/>
      <c r="K387" s="201">
        <f t="shared" si="99"/>
        <v>5238973.5</v>
      </c>
      <c r="L387" s="171">
        <v>0</v>
      </c>
      <c r="M387" s="171">
        <v>0</v>
      </c>
      <c r="N387" s="171">
        <v>0</v>
      </c>
      <c r="O387" s="41">
        <f>'[1]Прод. прилож (2)'!$C$591</f>
        <v>5238973.5</v>
      </c>
      <c r="P387" s="171">
        <f>K387/H386</f>
        <v>11514.227472527473</v>
      </c>
      <c r="Q387" s="44">
        <v>9673</v>
      </c>
      <c r="R387" s="62" t="s">
        <v>95</v>
      </c>
      <c r="S387" s="50"/>
      <c r="T387" s="15"/>
      <c r="U387" s="15"/>
      <c r="V387" s="173"/>
      <c r="W387" s="173"/>
      <c r="X387" s="173"/>
    </row>
    <row r="388" spans="1:24" s="133" customFormat="1" ht="25.15" customHeight="1" x14ac:dyDescent="0.25">
      <c r="A388" s="172" t="s">
        <v>2467</v>
      </c>
      <c r="B388" s="135" t="s">
        <v>1944</v>
      </c>
      <c r="C388" s="136">
        <v>1981</v>
      </c>
      <c r="D388" s="174" t="s">
        <v>217</v>
      </c>
      <c r="E388" s="136" t="s">
        <v>240</v>
      </c>
      <c r="F388" s="175">
        <v>2</v>
      </c>
      <c r="G388" s="175">
        <v>1</v>
      </c>
      <c r="H388" s="171">
        <v>415</v>
      </c>
      <c r="I388" s="202">
        <v>37</v>
      </c>
      <c r="J388" s="202">
        <v>378</v>
      </c>
      <c r="K388" s="201">
        <f t="shared" si="99"/>
        <v>11227856.699999999</v>
      </c>
      <c r="L388" s="171">
        <v>0</v>
      </c>
      <c r="M388" s="171">
        <v>0</v>
      </c>
      <c r="N388" s="171">
        <v>0</v>
      </c>
      <c r="O388" s="41">
        <f>'[3]Прод. прилож'!$C$1130</f>
        <v>11227856.699999999</v>
      </c>
      <c r="P388" s="171">
        <f t="shared" si="98"/>
        <v>27055.076385542168</v>
      </c>
      <c r="Q388" s="44">
        <v>9673</v>
      </c>
      <c r="R388" s="62" t="s">
        <v>96</v>
      </c>
      <c r="S388" s="50"/>
      <c r="T388" s="15"/>
      <c r="U388" s="15"/>
      <c r="V388" s="173"/>
      <c r="W388" s="173"/>
      <c r="X388" s="173"/>
    </row>
    <row r="389" spans="1:24" s="133" customFormat="1" ht="25.15" customHeight="1" x14ac:dyDescent="0.25">
      <c r="A389" s="172" t="s">
        <v>2468</v>
      </c>
      <c r="B389" s="166" t="s">
        <v>1945</v>
      </c>
      <c r="C389" s="136">
        <v>1965</v>
      </c>
      <c r="D389" s="174" t="s">
        <v>217</v>
      </c>
      <c r="E389" s="136" t="s">
        <v>20</v>
      </c>
      <c r="F389" s="175">
        <v>2</v>
      </c>
      <c r="G389" s="175">
        <v>2</v>
      </c>
      <c r="H389" s="171">
        <v>412.6</v>
      </c>
      <c r="I389" s="234">
        <v>0</v>
      </c>
      <c r="J389" s="234">
        <v>412.6</v>
      </c>
      <c r="K389" s="201">
        <f t="shared" si="99"/>
        <v>592644.4</v>
      </c>
      <c r="L389" s="171">
        <v>0</v>
      </c>
      <c r="M389" s="171">
        <v>0</v>
      </c>
      <c r="N389" s="171">
        <v>0</v>
      </c>
      <c r="O389" s="41">
        <f>'[1]Прод. прилож (2)'!$C$592</f>
        <v>592644.4</v>
      </c>
      <c r="P389" s="171">
        <f t="shared" si="98"/>
        <v>1436.3654871546291</v>
      </c>
      <c r="Q389" s="44">
        <v>9673</v>
      </c>
      <c r="R389" s="62" t="s">
        <v>95</v>
      </c>
      <c r="S389" s="50"/>
      <c r="T389" s="15"/>
      <c r="U389" s="15"/>
      <c r="V389" s="173"/>
      <c r="W389" s="173"/>
      <c r="X389" s="173"/>
    </row>
    <row r="390" spans="1:24" ht="25.15" customHeight="1" x14ac:dyDescent="0.25">
      <c r="A390" s="172" t="s">
        <v>2469</v>
      </c>
      <c r="B390" s="166" t="s">
        <v>1946</v>
      </c>
      <c r="C390" s="136">
        <v>1979</v>
      </c>
      <c r="D390" s="174" t="s">
        <v>217</v>
      </c>
      <c r="E390" s="136" t="s">
        <v>20</v>
      </c>
      <c r="F390" s="175">
        <v>2</v>
      </c>
      <c r="G390" s="175">
        <v>3</v>
      </c>
      <c r="H390" s="171">
        <v>1331</v>
      </c>
      <c r="I390" s="234">
        <v>0</v>
      </c>
      <c r="J390" s="234">
        <v>965.2</v>
      </c>
      <c r="K390" s="201">
        <f t="shared" si="99"/>
        <v>8853094.0700000003</v>
      </c>
      <c r="L390" s="171">
        <v>0</v>
      </c>
      <c r="M390" s="171">
        <v>0</v>
      </c>
      <c r="N390" s="171">
        <v>0</v>
      </c>
      <c r="O390" s="41">
        <f>'[1]Прод. прилож (2)'!$C$120</f>
        <v>8853094.0700000003</v>
      </c>
      <c r="P390" s="171">
        <f t="shared" si="98"/>
        <v>6651.4606085649893</v>
      </c>
      <c r="Q390" s="44">
        <v>9673</v>
      </c>
      <c r="R390" s="62" t="s">
        <v>94</v>
      </c>
    </row>
    <row r="391" spans="1:24" ht="34.9" customHeight="1" x14ac:dyDescent="0.25">
      <c r="A391" s="320" t="s">
        <v>2178</v>
      </c>
      <c r="B391" s="320"/>
      <c r="C391" s="320"/>
      <c r="D391" s="320"/>
      <c r="E391" s="320"/>
      <c r="F391" s="320"/>
      <c r="G391" s="320"/>
      <c r="H391" s="320"/>
      <c r="I391" s="320"/>
      <c r="J391" s="320"/>
      <c r="K391" s="320"/>
      <c r="L391" s="320"/>
      <c r="M391" s="320"/>
      <c r="N391" s="320"/>
      <c r="O391" s="320"/>
      <c r="P391" s="320"/>
      <c r="Q391" s="320"/>
      <c r="R391" s="320"/>
    </row>
    <row r="392" spans="1:24" ht="34.9" customHeight="1" x14ac:dyDescent="0.25">
      <c r="A392" s="321" t="s">
        <v>41</v>
      </c>
      <c r="B392" s="321"/>
      <c r="C392" s="147" t="s">
        <v>21</v>
      </c>
      <c r="D392" s="147" t="s">
        <v>21</v>
      </c>
      <c r="E392" s="147" t="s">
        <v>21</v>
      </c>
      <c r="F392" s="80" t="s">
        <v>21</v>
      </c>
      <c r="G392" s="80" t="s">
        <v>21</v>
      </c>
      <c r="H392" s="81">
        <f>SUM(H393:H401)</f>
        <v>3135.4</v>
      </c>
      <c r="I392" s="81">
        <f t="shared" ref="I392:O392" si="102">SUM(I393:I401)</f>
        <v>0</v>
      </c>
      <c r="J392" s="81">
        <f t="shared" si="102"/>
        <v>2879.1000000000004</v>
      </c>
      <c r="K392" s="81">
        <f t="shared" si="102"/>
        <v>31855601.179999996</v>
      </c>
      <c r="L392" s="81">
        <f t="shared" si="102"/>
        <v>0</v>
      </c>
      <c r="M392" s="81">
        <f t="shared" si="102"/>
        <v>0</v>
      </c>
      <c r="N392" s="81">
        <f t="shared" si="102"/>
        <v>0</v>
      </c>
      <c r="O392" s="81">
        <f t="shared" si="102"/>
        <v>31855601.179999996</v>
      </c>
      <c r="P392" s="31">
        <f>K392/H392</f>
        <v>10159.979964278878</v>
      </c>
      <c r="Q392" s="82" t="s">
        <v>21</v>
      </c>
      <c r="R392" s="83" t="s">
        <v>21</v>
      </c>
    </row>
    <row r="393" spans="1:24" ht="25.15" customHeight="1" x14ac:dyDescent="0.25">
      <c r="A393" s="62" t="s">
        <v>2470</v>
      </c>
      <c r="B393" s="166" t="s">
        <v>766</v>
      </c>
      <c r="C393" s="136">
        <v>1964</v>
      </c>
      <c r="D393" s="174" t="s">
        <v>217</v>
      </c>
      <c r="E393" s="136" t="s">
        <v>20</v>
      </c>
      <c r="F393" s="27">
        <v>2</v>
      </c>
      <c r="G393" s="27">
        <v>1</v>
      </c>
      <c r="H393" s="42">
        <v>355.6</v>
      </c>
      <c r="I393" s="237">
        <v>0</v>
      </c>
      <c r="J393" s="237">
        <v>301.39999999999998</v>
      </c>
      <c r="K393" s="201">
        <f t="shared" ref="K393:K401" si="103">SUM(L393:O393)</f>
        <v>3335836.4</v>
      </c>
      <c r="L393" s="171">
        <v>0</v>
      </c>
      <c r="M393" s="171">
        <v>0</v>
      </c>
      <c r="N393" s="171">
        <v>0</v>
      </c>
      <c r="O393" s="41">
        <f>'[1]Прод. прилож (2)'!$C$594</f>
        <v>3335836.4</v>
      </c>
      <c r="P393" s="171">
        <f t="shared" ref="P393:P401" si="104">K393/H393</f>
        <v>9380.8672665916747</v>
      </c>
      <c r="Q393" s="44">
        <v>9673</v>
      </c>
      <c r="R393" s="62" t="s">
        <v>95</v>
      </c>
      <c r="S393" s="17"/>
    </row>
    <row r="394" spans="1:24" ht="25.15" customHeight="1" x14ac:dyDescent="0.25">
      <c r="A394" s="62" t="s">
        <v>2471</v>
      </c>
      <c r="B394" s="166" t="s">
        <v>767</v>
      </c>
      <c r="C394" s="136">
        <v>1964</v>
      </c>
      <c r="D394" s="174" t="s">
        <v>217</v>
      </c>
      <c r="E394" s="136" t="s">
        <v>20</v>
      </c>
      <c r="F394" s="27">
        <v>2</v>
      </c>
      <c r="G394" s="27">
        <v>1</v>
      </c>
      <c r="H394" s="42">
        <v>373.3</v>
      </c>
      <c r="I394" s="237">
        <v>0</v>
      </c>
      <c r="J394" s="237">
        <v>373.3</v>
      </c>
      <c r="K394" s="201">
        <f t="shared" si="103"/>
        <v>3296970.2</v>
      </c>
      <c r="L394" s="171">
        <v>0</v>
      </c>
      <c r="M394" s="171">
        <v>0</v>
      </c>
      <c r="N394" s="171">
        <v>0</v>
      </c>
      <c r="O394" s="41">
        <f>'[1]Прод. прилож (2)'!$C$595</f>
        <v>3296970.2</v>
      </c>
      <c r="P394" s="171">
        <f t="shared" si="104"/>
        <v>8831.9587463166354</v>
      </c>
      <c r="Q394" s="44">
        <v>9673</v>
      </c>
      <c r="R394" s="62" t="s">
        <v>95</v>
      </c>
    </row>
    <row r="395" spans="1:24" ht="25.15" customHeight="1" x14ac:dyDescent="0.25">
      <c r="A395" s="62" t="s">
        <v>2472</v>
      </c>
      <c r="B395" s="166" t="s">
        <v>768</v>
      </c>
      <c r="C395" s="136">
        <v>1967</v>
      </c>
      <c r="D395" s="174" t="s">
        <v>217</v>
      </c>
      <c r="E395" s="136" t="s">
        <v>20</v>
      </c>
      <c r="F395" s="136">
        <v>2</v>
      </c>
      <c r="G395" s="136">
        <v>2</v>
      </c>
      <c r="H395" s="42">
        <v>309</v>
      </c>
      <c r="I395" s="222">
        <v>0</v>
      </c>
      <c r="J395" s="222">
        <v>279</v>
      </c>
      <c r="K395" s="201">
        <f t="shared" si="103"/>
        <v>10901578.800000001</v>
      </c>
      <c r="L395" s="171">
        <v>0</v>
      </c>
      <c r="M395" s="171">
        <v>0</v>
      </c>
      <c r="N395" s="171">
        <v>0</v>
      </c>
      <c r="O395" s="41">
        <f>'[3]Прод. прилож'!$C$1132</f>
        <v>10901578.800000001</v>
      </c>
      <c r="P395" s="171">
        <f t="shared" si="104"/>
        <v>35280.190291262137</v>
      </c>
      <c r="Q395" s="44">
        <v>9673</v>
      </c>
      <c r="R395" s="62" t="s">
        <v>96</v>
      </c>
    </row>
    <row r="396" spans="1:24" s="133" customFormat="1" ht="47.25" customHeight="1" x14ac:dyDescent="0.25">
      <c r="A396" s="295" t="s">
        <v>2473</v>
      </c>
      <c r="B396" s="297" t="s">
        <v>769</v>
      </c>
      <c r="C396" s="285">
        <v>1961</v>
      </c>
      <c r="D396" s="305" t="s">
        <v>217</v>
      </c>
      <c r="E396" s="285" t="s">
        <v>774</v>
      </c>
      <c r="F396" s="328">
        <v>2</v>
      </c>
      <c r="G396" s="328">
        <v>1</v>
      </c>
      <c r="H396" s="324">
        <v>341</v>
      </c>
      <c r="I396" s="317">
        <v>0</v>
      </c>
      <c r="J396" s="317">
        <v>341</v>
      </c>
      <c r="K396" s="201">
        <f t="shared" ref="K396" si="105">SUM(L396:O396)</f>
        <v>54593.38</v>
      </c>
      <c r="L396" s="171">
        <v>0</v>
      </c>
      <c r="M396" s="171">
        <v>0</v>
      </c>
      <c r="N396" s="171">
        <v>0</v>
      </c>
      <c r="O396" s="41">
        <f>'[1]Прод. прилож (2)'!$C$122</f>
        <v>54593.38</v>
      </c>
      <c r="P396" s="171">
        <f t="shared" ref="P396" si="106">K396/H396</f>
        <v>160.09788856304985</v>
      </c>
      <c r="Q396" s="44">
        <v>9673</v>
      </c>
      <c r="R396" s="134" t="s">
        <v>94</v>
      </c>
      <c r="S396" s="50"/>
      <c r="T396" s="15"/>
      <c r="U396" s="15"/>
      <c r="V396" s="173"/>
      <c r="W396" s="173"/>
      <c r="X396" s="173"/>
    </row>
    <row r="397" spans="1:24" s="133" customFormat="1" ht="47.25" customHeight="1" x14ac:dyDescent="0.25">
      <c r="A397" s="296"/>
      <c r="B397" s="298"/>
      <c r="C397" s="286"/>
      <c r="D397" s="306"/>
      <c r="E397" s="286"/>
      <c r="F397" s="329"/>
      <c r="G397" s="329"/>
      <c r="H397" s="319"/>
      <c r="I397" s="325"/>
      <c r="J397" s="325"/>
      <c r="K397" s="201">
        <f t="shared" si="103"/>
        <v>3923050</v>
      </c>
      <c r="L397" s="171">
        <v>0</v>
      </c>
      <c r="M397" s="171">
        <v>0</v>
      </c>
      <c r="N397" s="171">
        <v>0</v>
      </c>
      <c r="O397" s="41">
        <f>'[1]Прод. прилож (2)'!$C$596</f>
        <v>3923050</v>
      </c>
      <c r="P397" s="171">
        <f>K397/H396</f>
        <v>11504.545454545454</v>
      </c>
      <c r="Q397" s="44">
        <v>9673</v>
      </c>
      <c r="R397" s="134" t="s">
        <v>95</v>
      </c>
      <c r="S397" s="50"/>
      <c r="T397" s="15"/>
      <c r="U397" s="15"/>
      <c r="V397" s="173"/>
      <c r="W397" s="173"/>
      <c r="X397" s="173"/>
    </row>
    <row r="398" spans="1:24" ht="25.15" customHeight="1" x14ac:dyDescent="0.25">
      <c r="A398" s="62" t="s">
        <v>2474</v>
      </c>
      <c r="B398" s="166" t="s">
        <v>770</v>
      </c>
      <c r="C398" s="136">
        <v>1967</v>
      </c>
      <c r="D398" s="136">
        <v>2014</v>
      </c>
      <c r="E398" s="136" t="s">
        <v>20</v>
      </c>
      <c r="F398" s="136">
        <v>2</v>
      </c>
      <c r="G398" s="136">
        <v>2</v>
      </c>
      <c r="H398" s="42">
        <v>415.6</v>
      </c>
      <c r="I398" s="222">
        <v>0</v>
      </c>
      <c r="J398" s="222">
        <v>367.6</v>
      </c>
      <c r="K398" s="201">
        <f t="shared" si="103"/>
        <v>4156056.4</v>
      </c>
      <c r="L398" s="171">
        <v>0</v>
      </c>
      <c r="M398" s="171">
        <v>0</v>
      </c>
      <c r="N398" s="171">
        <v>0</v>
      </c>
      <c r="O398" s="41">
        <f>'[3]Прод. прилож'!$C$1133</f>
        <v>4156056.4</v>
      </c>
      <c r="P398" s="171">
        <f t="shared" si="104"/>
        <v>10000.135707410971</v>
      </c>
      <c r="Q398" s="44">
        <v>9673</v>
      </c>
      <c r="R398" s="62" t="s">
        <v>96</v>
      </c>
    </row>
    <row r="399" spans="1:24" ht="25.15" customHeight="1" x14ac:dyDescent="0.25">
      <c r="A399" s="62" t="s">
        <v>2475</v>
      </c>
      <c r="B399" s="166" t="s">
        <v>771</v>
      </c>
      <c r="C399" s="136">
        <v>1963</v>
      </c>
      <c r="D399" s="136">
        <v>2014</v>
      </c>
      <c r="E399" s="136" t="s">
        <v>20</v>
      </c>
      <c r="F399" s="27">
        <v>2</v>
      </c>
      <c r="G399" s="27">
        <v>2</v>
      </c>
      <c r="H399" s="42">
        <v>500.9</v>
      </c>
      <c r="I399" s="237">
        <v>0</v>
      </c>
      <c r="J399" s="237">
        <v>376.8</v>
      </c>
      <c r="K399" s="201">
        <f t="shared" si="103"/>
        <v>502723.6</v>
      </c>
      <c r="L399" s="171">
        <v>0</v>
      </c>
      <c r="M399" s="171">
        <v>0</v>
      </c>
      <c r="N399" s="171">
        <v>0</v>
      </c>
      <c r="O399" s="41">
        <f>'[1]Прод. прилож (2)'!$C$597</f>
        <v>502723.6</v>
      </c>
      <c r="P399" s="171">
        <f t="shared" si="104"/>
        <v>1003.6406468356957</v>
      </c>
      <c r="Q399" s="44">
        <v>9673</v>
      </c>
      <c r="R399" s="134" t="s">
        <v>95</v>
      </c>
    </row>
    <row r="400" spans="1:24" ht="25.15" customHeight="1" x14ac:dyDescent="0.25">
      <c r="A400" s="62" t="s">
        <v>2476</v>
      </c>
      <c r="B400" s="166" t="s">
        <v>772</v>
      </c>
      <c r="C400" s="136">
        <v>1963</v>
      </c>
      <c r="D400" s="174" t="s">
        <v>217</v>
      </c>
      <c r="E400" s="136" t="s">
        <v>20</v>
      </c>
      <c r="F400" s="27">
        <v>2</v>
      </c>
      <c r="G400" s="27">
        <v>2</v>
      </c>
      <c r="H400" s="42">
        <v>420</v>
      </c>
      <c r="I400" s="237">
        <v>0</v>
      </c>
      <c r="J400" s="237">
        <v>420</v>
      </c>
      <c r="K400" s="201">
        <f t="shared" si="103"/>
        <v>3188930</v>
      </c>
      <c r="L400" s="171">
        <v>0</v>
      </c>
      <c r="M400" s="171">
        <v>0</v>
      </c>
      <c r="N400" s="171">
        <v>0</v>
      </c>
      <c r="O400" s="41">
        <f>'[1]Прод. прилож (2)'!$C$598</f>
        <v>3188930</v>
      </c>
      <c r="P400" s="171">
        <f t="shared" si="104"/>
        <v>7592.6904761904761</v>
      </c>
      <c r="Q400" s="44">
        <v>9673</v>
      </c>
      <c r="R400" s="62" t="s">
        <v>95</v>
      </c>
    </row>
    <row r="401" spans="1:24" ht="25.15" customHeight="1" x14ac:dyDescent="0.25">
      <c r="A401" s="62" t="s">
        <v>2477</v>
      </c>
      <c r="B401" s="166" t="s">
        <v>773</v>
      </c>
      <c r="C401" s="136">
        <v>1965</v>
      </c>
      <c r="D401" s="174" t="s">
        <v>217</v>
      </c>
      <c r="E401" s="136" t="s">
        <v>20</v>
      </c>
      <c r="F401" s="136">
        <v>2</v>
      </c>
      <c r="G401" s="136">
        <v>2</v>
      </c>
      <c r="H401" s="42">
        <v>420</v>
      </c>
      <c r="I401" s="222">
        <v>0</v>
      </c>
      <c r="J401" s="222">
        <v>420</v>
      </c>
      <c r="K401" s="201">
        <f t="shared" si="103"/>
        <v>2495862.4</v>
      </c>
      <c r="L401" s="171">
        <v>0</v>
      </c>
      <c r="M401" s="171">
        <v>0</v>
      </c>
      <c r="N401" s="171">
        <v>0</v>
      </c>
      <c r="O401" s="41">
        <f>'[3]Прод. прилож'!$C$1134</f>
        <v>2495862.4</v>
      </c>
      <c r="P401" s="171">
        <f t="shared" si="104"/>
        <v>5942.5295238095232</v>
      </c>
      <c r="Q401" s="44">
        <v>9673</v>
      </c>
      <c r="R401" s="62" t="s">
        <v>96</v>
      </c>
    </row>
    <row r="402" spans="1:24" s="133" customFormat="1" ht="40.15" customHeight="1" x14ac:dyDescent="0.25">
      <c r="A402" s="320" t="s">
        <v>2179</v>
      </c>
      <c r="B402" s="320"/>
      <c r="C402" s="320"/>
      <c r="D402" s="320"/>
      <c r="E402" s="320"/>
      <c r="F402" s="320"/>
      <c r="G402" s="320"/>
      <c r="H402" s="320"/>
      <c r="I402" s="320"/>
      <c r="J402" s="320"/>
      <c r="K402" s="320"/>
      <c r="L402" s="320"/>
      <c r="M402" s="320"/>
      <c r="N402" s="320"/>
      <c r="O402" s="320"/>
      <c r="P402" s="320"/>
      <c r="Q402" s="320"/>
      <c r="R402" s="320"/>
      <c r="S402" s="50"/>
      <c r="T402" s="15"/>
      <c r="U402" s="15"/>
      <c r="V402" s="173"/>
      <c r="W402" s="173"/>
      <c r="X402" s="173"/>
    </row>
    <row r="403" spans="1:24" s="133" customFormat="1" ht="40.15" customHeight="1" x14ac:dyDescent="0.25">
      <c r="A403" s="321" t="s">
        <v>76</v>
      </c>
      <c r="B403" s="321"/>
      <c r="C403" s="147" t="s">
        <v>21</v>
      </c>
      <c r="D403" s="147" t="s">
        <v>21</v>
      </c>
      <c r="E403" s="147" t="s">
        <v>21</v>
      </c>
      <c r="F403" s="80" t="s">
        <v>21</v>
      </c>
      <c r="G403" s="80" t="s">
        <v>21</v>
      </c>
      <c r="H403" s="81">
        <f>SUM(H405:H411)</f>
        <v>2040</v>
      </c>
      <c r="I403" s="81">
        <f t="shared" ref="I403:O403" si="107">SUM(I405:I411)</f>
        <v>0</v>
      </c>
      <c r="J403" s="81">
        <f t="shared" si="107"/>
        <v>1962.6999999999998</v>
      </c>
      <c r="K403" s="81">
        <f t="shared" si="107"/>
        <v>26530189.98</v>
      </c>
      <c r="L403" s="81">
        <f t="shared" si="107"/>
        <v>0</v>
      </c>
      <c r="M403" s="81">
        <f t="shared" si="107"/>
        <v>0</v>
      </c>
      <c r="N403" s="81">
        <f t="shared" si="107"/>
        <v>0</v>
      </c>
      <c r="O403" s="81">
        <f t="shared" si="107"/>
        <v>26530189.98</v>
      </c>
      <c r="P403" s="31">
        <f>K403/H403</f>
        <v>13004.995088235295</v>
      </c>
      <c r="Q403" s="82" t="s">
        <v>21</v>
      </c>
      <c r="R403" s="83" t="s">
        <v>21</v>
      </c>
      <c r="S403" s="50"/>
      <c r="T403" s="15"/>
      <c r="U403" s="15"/>
      <c r="V403" s="173"/>
      <c r="W403" s="173"/>
      <c r="X403" s="173"/>
    </row>
    <row r="404" spans="1:24" s="133" customFormat="1" ht="25.15" customHeight="1" x14ac:dyDescent="0.25">
      <c r="A404" s="326" t="s">
        <v>2478</v>
      </c>
      <c r="B404" s="297" t="s">
        <v>775</v>
      </c>
      <c r="C404" s="285">
        <v>1961</v>
      </c>
      <c r="D404" s="305" t="s">
        <v>217</v>
      </c>
      <c r="E404" s="285" t="s">
        <v>20</v>
      </c>
      <c r="F404" s="328">
        <v>2</v>
      </c>
      <c r="G404" s="328">
        <v>2</v>
      </c>
      <c r="H404" s="324">
        <v>486.8</v>
      </c>
      <c r="I404" s="317">
        <v>0</v>
      </c>
      <c r="J404" s="317">
        <v>379</v>
      </c>
      <c r="K404" s="201">
        <f t="shared" ref="K404:K406" si="108">SUM(L404:O404)</f>
        <v>2548453.9499999997</v>
      </c>
      <c r="L404" s="171">
        <v>0</v>
      </c>
      <c r="M404" s="171">
        <v>0</v>
      </c>
      <c r="N404" s="171">
        <v>0</v>
      </c>
      <c r="O404" s="42">
        <f>'[1]Прод. прилож (2)'!$C$124</f>
        <v>2548453.9499999997</v>
      </c>
      <c r="P404" s="171">
        <f>K404/H404</f>
        <v>5235.114934264584</v>
      </c>
      <c r="Q404" s="44">
        <v>9673</v>
      </c>
      <c r="R404" s="134" t="s">
        <v>94</v>
      </c>
      <c r="S404" s="15"/>
      <c r="T404" s="15"/>
      <c r="U404" s="173"/>
      <c r="V404" s="173"/>
      <c r="W404" s="173"/>
      <c r="X404" s="173"/>
    </row>
    <row r="405" spans="1:24" s="133" customFormat="1" ht="25.15" customHeight="1" x14ac:dyDescent="0.25">
      <c r="A405" s="327"/>
      <c r="B405" s="298"/>
      <c r="C405" s="286"/>
      <c r="D405" s="306"/>
      <c r="E405" s="286"/>
      <c r="F405" s="329"/>
      <c r="G405" s="329"/>
      <c r="H405" s="319"/>
      <c r="I405" s="325"/>
      <c r="J405" s="325"/>
      <c r="K405" s="201">
        <f t="shared" si="108"/>
        <v>1998895.24</v>
      </c>
      <c r="L405" s="171">
        <v>0</v>
      </c>
      <c r="M405" s="171">
        <v>0</v>
      </c>
      <c r="N405" s="171">
        <v>0</v>
      </c>
      <c r="O405" s="42">
        <f>'[1]Прод. прилож (2)'!$C$600</f>
        <v>1998895.24</v>
      </c>
      <c r="P405" s="171">
        <f>K405/H404</f>
        <v>4106.1940016433855</v>
      </c>
      <c r="Q405" s="44">
        <v>9673</v>
      </c>
      <c r="R405" s="134" t="s">
        <v>95</v>
      </c>
      <c r="S405" s="15"/>
      <c r="T405" s="15"/>
      <c r="U405" s="173"/>
      <c r="V405" s="173"/>
      <c r="W405" s="173"/>
      <c r="X405" s="173"/>
    </row>
    <row r="406" spans="1:24" s="133" customFormat="1" ht="25.15" customHeight="1" x14ac:dyDescent="0.25">
      <c r="A406" s="326" t="s">
        <v>2479</v>
      </c>
      <c r="B406" s="297" t="s">
        <v>776</v>
      </c>
      <c r="C406" s="285">
        <v>1961</v>
      </c>
      <c r="D406" s="305" t="s">
        <v>217</v>
      </c>
      <c r="E406" s="285" t="s">
        <v>20</v>
      </c>
      <c r="F406" s="328">
        <v>2</v>
      </c>
      <c r="G406" s="328">
        <v>2</v>
      </c>
      <c r="H406" s="324">
        <v>500</v>
      </c>
      <c r="I406" s="317">
        <v>0</v>
      </c>
      <c r="J406" s="317">
        <v>390.4</v>
      </c>
      <c r="K406" s="201">
        <f t="shared" si="108"/>
        <v>2706529.34</v>
      </c>
      <c r="L406" s="171">
        <v>0</v>
      </c>
      <c r="M406" s="171">
        <v>0</v>
      </c>
      <c r="N406" s="171">
        <v>0</v>
      </c>
      <c r="O406" s="42">
        <f>'[1]Прод. прилож (2)'!$C$125</f>
        <v>2706529.34</v>
      </c>
      <c r="P406" s="171">
        <f t="shared" ref="P406" si="109">K406/H406</f>
        <v>5413.0586800000001</v>
      </c>
      <c r="Q406" s="44">
        <v>9673</v>
      </c>
      <c r="R406" s="134" t="s">
        <v>94</v>
      </c>
      <c r="S406" s="15"/>
      <c r="T406" s="15"/>
      <c r="U406" s="173"/>
      <c r="V406" s="173"/>
      <c r="W406" s="173"/>
      <c r="X406" s="173"/>
    </row>
    <row r="407" spans="1:24" s="133" customFormat="1" ht="25.15" customHeight="1" x14ac:dyDescent="0.25">
      <c r="A407" s="327"/>
      <c r="B407" s="298"/>
      <c r="C407" s="286"/>
      <c r="D407" s="306"/>
      <c r="E407" s="286"/>
      <c r="F407" s="329"/>
      <c r="G407" s="329"/>
      <c r="H407" s="319"/>
      <c r="I407" s="325"/>
      <c r="J407" s="325"/>
      <c r="K407" s="201">
        <f t="shared" ref="K407:K411" si="110">SUM(L407:O407)</f>
        <v>2305257.4</v>
      </c>
      <c r="L407" s="171">
        <v>0</v>
      </c>
      <c r="M407" s="171">
        <v>0</v>
      </c>
      <c r="N407" s="171">
        <v>0</v>
      </c>
      <c r="O407" s="42">
        <f>'[1]Прод. прилож (2)'!$C$601</f>
        <v>2305257.4</v>
      </c>
      <c r="P407" s="171">
        <f>K407/H406</f>
        <v>4610.5147999999999</v>
      </c>
      <c r="Q407" s="44">
        <v>9673</v>
      </c>
      <c r="R407" s="134" t="s">
        <v>95</v>
      </c>
      <c r="S407" s="15"/>
      <c r="T407" s="15"/>
      <c r="U407" s="173"/>
      <c r="V407" s="173"/>
      <c r="W407" s="173"/>
      <c r="X407" s="173"/>
    </row>
    <row r="408" spans="1:24" s="133" customFormat="1" ht="25.15" customHeight="1" x14ac:dyDescent="0.25">
      <c r="A408" s="134" t="s">
        <v>2480</v>
      </c>
      <c r="B408" s="166" t="s">
        <v>777</v>
      </c>
      <c r="C408" s="136">
        <v>1961</v>
      </c>
      <c r="D408" s="174" t="s">
        <v>217</v>
      </c>
      <c r="E408" s="136" t="s">
        <v>20</v>
      </c>
      <c r="F408" s="27">
        <v>2</v>
      </c>
      <c r="G408" s="27">
        <v>2</v>
      </c>
      <c r="H408" s="42">
        <v>391.6</v>
      </c>
      <c r="I408" s="237">
        <v>0</v>
      </c>
      <c r="J408" s="237">
        <v>397.4</v>
      </c>
      <c r="K408" s="201">
        <f t="shared" si="110"/>
        <v>3158346.4</v>
      </c>
      <c r="L408" s="171">
        <v>0</v>
      </c>
      <c r="M408" s="171">
        <v>0</v>
      </c>
      <c r="N408" s="171">
        <v>0</v>
      </c>
      <c r="O408" s="42">
        <f>'[1]Прод. прилож (2)'!$C$602</f>
        <v>3158346.4</v>
      </c>
      <c r="P408" s="171">
        <f t="shared" ref="P408:P411" si="111">K408/H408</f>
        <v>8065.2359550561787</v>
      </c>
      <c r="Q408" s="44">
        <v>9673</v>
      </c>
      <c r="R408" s="62" t="s">
        <v>95</v>
      </c>
      <c r="S408" s="15"/>
      <c r="T408" s="15"/>
      <c r="U408" s="173"/>
      <c r="V408" s="173"/>
      <c r="W408" s="173"/>
      <c r="X408" s="173"/>
    </row>
    <row r="409" spans="1:24" s="133" customFormat="1" ht="25.15" customHeight="1" x14ac:dyDescent="0.25">
      <c r="A409" s="134" t="s">
        <v>2481</v>
      </c>
      <c r="B409" s="166" t="s">
        <v>778</v>
      </c>
      <c r="C409" s="136">
        <v>1961</v>
      </c>
      <c r="D409" s="174" t="s">
        <v>217</v>
      </c>
      <c r="E409" s="136" t="s">
        <v>22</v>
      </c>
      <c r="F409" s="27">
        <v>2</v>
      </c>
      <c r="G409" s="27">
        <v>2</v>
      </c>
      <c r="H409" s="42">
        <v>382</v>
      </c>
      <c r="I409" s="237">
        <v>0</v>
      </c>
      <c r="J409" s="237">
        <v>381.3</v>
      </c>
      <c r="K409" s="201">
        <f t="shared" si="110"/>
        <v>2949128</v>
      </c>
      <c r="L409" s="171">
        <v>0</v>
      </c>
      <c r="M409" s="171">
        <v>0</v>
      </c>
      <c r="N409" s="171">
        <v>0</v>
      </c>
      <c r="O409" s="42">
        <f>'[1]Прод. прилож (2)'!$C$603</f>
        <v>2949128</v>
      </c>
      <c r="P409" s="171">
        <f t="shared" si="111"/>
        <v>7720.2303664921465</v>
      </c>
      <c r="Q409" s="44">
        <v>9673</v>
      </c>
      <c r="R409" s="62" t="s">
        <v>95</v>
      </c>
      <c r="S409" s="15"/>
      <c r="T409" s="15"/>
      <c r="U409" s="173"/>
      <c r="V409" s="173"/>
      <c r="W409" s="173"/>
      <c r="X409" s="173"/>
    </row>
    <row r="410" spans="1:24" s="133" customFormat="1" ht="25.15" customHeight="1" x14ac:dyDescent="0.25">
      <c r="A410" s="134" t="s">
        <v>2482</v>
      </c>
      <c r="B410" s="166" t="s">
        <v>779</v>
      </c>
      <c r="C410" s="136">
        <v>1961</v>
      </c>
      <c r="D410" s="174" t="s">
        <v>217</v>
      </c>
      <c r="E410" s="136" t="s">
        <v>22</v>
      </c>
      <c r="F410" s="136">
        <v>2</v>
      </c>
      <c r="G410" s="136">
        <v>2</v>
      </c>
      <c r="H410" s="42">
        <v>376</v>
      </c>
      <c r="I410" s="222">
        <v>0</v>
      </c>
      <c r="J410" s="222">
        <v>383.8</v>
      </c>
      <c r="K410" s="201">
        <f t="shared" si="110"/>
        <v>8951869.5999999996</v>
      </c>
      <c r="L410" s="171">
        <v>0</v>
      </c>
      <c r="M410" s="171">
        <v>0</v>
      </c>
      <c r="N410" s="171">
        <v>0</v>
      </c>
      <c r="O410" s="42">
        <f>'[3]Прод. прилож'!$C$1136</f>
        <v>8951869.5999999996</v>
      </c>
      <c r="P410" s="171">
        <f t="shared" si="111"/>
        <v>23808.163829787234</v>
      </c>
      <c r="Q410" s="44">
        <v>9673</v>
      </c>
      <c r="R410" s="62" t="s">
        <v>96</v>
      </c>
      <c r="S410" s="15"/>
      <c r="T410" s="15"/>
      <c r="U410" s="173"/>
      <c r="V410" s="173"/>
      <c r="W410" s="173"/>
      <c r="X410" s="173"/>
    </row>
    <row r="411" spans="1:24" s="133" customFormat="1" ht="25.15" customHeight="1" x14ac:dyDescent="0.25">
      <c r="A411" s="134" t="s">
        <v>2483</v>
      </c>
      <c r="B411" s="166" t="s">
        <v>780</v>
      </c>
      <c r="C411" s="136">
        <v>1961</v>
      </c>
      <c r="D411" s="174" t="s">
        <v>217</v>
      </c>
      <c r="E411" s="136" t="s">
        <v>20</v>
      </c>
      <c r="F411" s="136">
        <v>2</v>
      </c>
      <c r="G411" s="136">
        <v>2</v>
      </c>
      <c r="H411" s="42">
        <v>390.4</v>
      </c>
      <c r="I411" s="222">
        <v>0</v>
      </c>
      <c r="J411" s="222">
        <v>409.8</v>
      </c>
      <c r="K411" s="201">
        <f t="shared" si="110"/>
        <v>4460164</v>
      </c>
      <c r="L411" s="171">
        <v>0</v>
      </c>
      <c r="M411" s="171">
        <v>0</v>
      </c>
      <c r="N411" s="171">
        <v>0</v>
      </c>
      <c r="O411" s="42">
        <f>'[3]Прод. прилож'!$C$1137</f>
        <v>4460164</v>
      </c>
      <c r="P411" s="171">
        <f t="shared" si="111"/>
        <v>11424.600409836066</v>
      </c>
      <c r="Q411" s="44">
        <v>9673</v>
      </c>
      <c r="R411" s="62" t="s">
        <v>96</v>
      </c>
      <c r="S411" s="15"/>
      <c r="T411" s="15"/>
      <c r="U411" s="173"/>
      <c r="V411" s="173"/>
      <c r="W411" s="173"/>
      <c r="X411" s="173"/>
    </row>
    <row r="412" spans="1:24" s="133" customFormat="1" ht="34.9" customHeight="1" x14ac:dyDescent="0.25">
      <c r="A412" s="320" t="s">
        <v>2180</v>
      </c>
      <c r="B412" s="320"/>
      <c r="C412" s="320"/>
      <c r="D412" s="320"/>
      <c r="E412" s="320"/>
      <c r="F412" s="320"/>
      <c r="G412" s="320"/>
      <c r="H412" s="320"/>
      <c r="I412" s="320"/>
      <c r="J412" s="320"/>
      <c r="K412" s="320"/>
      <c r="L412" s="320"/>
      <c r="M412" s="320"/>
      <c r="N412" s="320"/>
      <c r="O412" s="320"/>
      <c r="P412" s="320"/>
      <c r="Q412" s="320"/>
      <c r="R412" s="320"/>
      <c r="S412" s="50"/>
      <c r="T412" s="15"/>
      <c r="U412" s="15"/>
      <c r="V412" s="173"/>
      <c r="W412" s="173"/>
      <c r="X412" s="173"/>
    </row>
    <row r="413" spans="1:24" s="133" customFormat="1" ht="34.9" customHeight="1" x14ac:dyDescent="0.25">
      <c r="A413" s="321" t="s">
        <v>42</v>
      </c>
      <c r="B413" s="321"/>
      <c r="C413" s="147" t="s">
        <v>21</v>
      </c>
      <c r="D413" s="147" t="s">
        <v>21</v>
      </c>
      <c r="E413" s="147" t="s">
        <v>21</v>
      </c>
      <c r="F413" s="80" t="s">
        <v>21</v>
      </c>
      <c r="G413" s="80" t="s">
        <v>21</v>
      </c>
      <c r="H413" s="81">
        <f t="shared" ref="H413:N413" si="112">SUM(H415:H422)</f>
        <v>2786.2</v>
      </c>
      <c r="I413" s="81">
        <f t="shared" si="112"/>
        <v>688.9</v>
      </c>
      <c r="J413" s="81">
        <f t="shared" si="112"/>
        <v>2215.8999999999996</v>
      </c>
      <c r="K413" s="81">
        <f t="shared" si="112"/>
        <v>18878918.190000001</v>
      </c>
      <c r="L413" s="81">
        <f t="shared" si="112"/>
        <v>0</v>
      </c>
      <c r="M413" s="81">
        <f t="shared" si="112"/>
        <v>0</v>
      </c>
      <c r="N413" s="81">
        <f t="shared" si="112"/>
        <v>0</v>
      </c>
      <c r="O413" s="81">
        <f>SUM(O415:O422)</f>
        <v>18878918.190000001</v>
      </c>
      <c r="P413" s="31">
        <f>K413/H413</f>
        <v>6775.8661223171357</v>
      </c>
      <c r="Q413" s="82" t="s">
        <v>21</v>
      </c>
      <c r="R413" s="83" t="s">
        <v>21</v>
      </c>
      <c r="S413" s="50"/>
      <c r="T413" s="15"/>
      <c r="U413" s="15"/>
      <c r="V413" s="173"/>
      <c r="W413" s="173"/>
      <c r="X413" s="173"/>
    </row>
    <row r="414" spans="1:24" s="173" customFormat="1" ht="25.15" customHeight="1" x14ac:dyDescent="0.25">
      <c r="A414" s="326" t="s">
        <v>2484</v>
      </c>
      <c r="B414" s="297" t="s">
        <v>1947</v>
      </c>
      <c r="C414" s="285">
        <v>1956</v>
      </c>
      <c r="D414" s="285" t="s">
        <v>217</v>
      </c>
      <c r="E414" s="285" t="s">
        <v>20</v>
      </c>
      <c r="F414" s="328">
        <v>2</v>
      </c>
      <c r="G414" s="328">
        <v>2</v>
      </c>
      <c r="H414" s="324">
        <v>462.5</v>
      </c>
      <c r="I414" s="317">
        <v>303.60000000000002</v>
      </c>
      <c r="J414" s="317">
        <v>397.7</v>
      </c>
      <c r="K414" s="201">
        <f t="shared" ref="K414" si="113">SUM(L414:O414)</f>
        <v>424896.29</v>
      </c>
      <c r="L414" s="171">
        <v>0</v>
      </c>
      <c r="M414" s="171">
        <v>0</v>
      </c>
      <c r="N414" s="171">
        <v>0</v>
      </c>
      <c r="O414" s="42">
        <f>'[1]Прод. прилож (2)'!$C$127</f>
        <v>424896.29</v>
      </c>
      <c r="P414" s="171">
        <f t="shared" ref="P414" si="114">K414/H414</f>
        <v>918.69468108108106</v>
      </c>
      <c r="Q414" s="44">
        <v>9673</v>
      </c>
      <c r="R414" s="134" t="s">
        <v>94</v>
      </c>
      <c r="S414" s="58"/>
      <c r="T414" s="15"/>
      <c r="U414" s="15"/>
    </row>
    <row r="415" spans="1:24" s="133" customFormat="1" ht="25.15" customHeight="1" x14ac:dyDescent="0.25">
      <c r="A415" s="327"/>
      <c r="B415" s="298"/>
      <c r="C415" s="286"/>
      <c r="D415" s="286"/>
      <c r="E415" s="286"/>
      <c r="F415" s="329"/>
      <c r="G415" s="329"/>
      <c r="H415" s="319"/>
      <c r="I415" s="325"/>
      <c r="J415" s="325"/>
      <c r="K415" s="201">
        <f t="shared" ref="K415:K422" si="115">SUM(L415:O415)</f>
        <v>1647439.2</v>
      </c>
      <c r="L415" s="171">
        <v>0</v>
      </c>
      <c r="M415" s="171">
        <v>0</v>
      </c>
      <c r="N415" s="171">
        <v>0</v>
      </c>
      <c r="O415" s="42">
        <f>'[1]Прод. прилож (2)'!$C$605</f>
        <v>1647439.2</v>
      </c>
      <c r="P415" s="171">
        <f>K415/H414</f>
        <v>3562.0307027027025</v>
      </c>
      <c r="Q415" s="44">
        <v>9673</v>
      </c>
      <c r="R415" s="134" t="s">
        <v>95</v>
      </c>
      <c r="S415" s="58"/>
      <c r="T415" s="15"/>
      <c r="U415" s="15"/>
      <c r="V415" s="173"/>
      <c r="W415" s="173"/>
      <c r="X415" s="173"/>
    </row>
    <row r="416" spans="1:24" s="133" customFormat="1" ht="25.15" customHeight="1" x14ac:dyDescent="0.25">
      <c r="A416" s="326" t="s">
        <v>2485</v>
      </c>
      <c r="B416" s="297" t="s">
        <v>1948</v>
      </c>
      <c r="C416" s="285">
        <v>1966</v>
      </c>
      <c r="D416" s="285" t="s">
        <v>217</v>
      </c>
      <c r="E416" s="285" t="s">
        <v>20</v>
      </c>
      <c r="F416" s="328">
        <v>2</v>
      </c>
      <c r="G416" s="328">
        <v>2</v>
      </c>
      <c r="H416" s="324">
        <v>418.8</v>
      </c>
      <c r="I416" s="317">
        <v>0</v>
      </c>
      <c r="J416" s="317">
        <v>371.3</v>
      </c>
      <c r="K416" s="201">
        <f t="shared" si="115"/>
        <v>2737343.78</v>
      </c>
      <c r="L416" s="171">
        <v>0</v>
      </c>
      <c r="M416" s="171">
        <v>0</v>
      </c>
      <c r="N416" s="171">
        <v>0</v>
      </c>
      <c r="O416" s="42">
        <f>'[1]Прод. прилож (2)'!$C$128</f>
        <v>2737343.78</v>
      </c>
      <c r="P416" s="171">
        <f>K416/H416</f>
        <v>6536.1599331423104</v>
      </c>
      <c r="Q416" s="44">
        <v>9673</v>
      </c>
      <c r="R416" s="134" t="s">
        <v>94</v>
      </c>
      <c r="S416" s="58"/>
      <c r="T416" s="15"/>
      <c r="U416" s="15"/>
      <c r="V416" s="173"/>
      <c r="W416" s="173"/>
      <c r="X416" s="173"/>
    </row>
    <row r="417" spans="1:24" s="133" customFormat="1" ht="25.15" customHeight="1" x14ac:dyDescent="0.25">
      <c r="A417" s="327"/>
      <c r="B417" s="298"/>
      <c r="C417" s="286"/>
      <c r="D417" s="286"/>
      <c r="E417" s="286"/>
      <c r="F417" s="286"/>
      <c r="G417" s="286"/>
      <c r="H417" s="319"/>
      <c r="I417" s="319"/>
      <c r="J417" s="319"/>
      <c r="K417" s="201">
        <f t="shared" si="115"/>
        <v>4193680.5</v>
      </c>
      <c r="L417" s="171">
        <v>0</v>
      </c>
      <c r="M417" s="171">
        <v>0</v>
      </c>
      <c r="N417" s="171">
        <v>0</v>
      </c>
      <c r="O417" s="42">
        <f>'[3]Прод. прилож'!$C$1139</f>
        <v>4193680.5</v>
      </c>
      <c r="P417" s="171">
        <f>K417/H416</f>
        <v>10013.563753581662</v>
      </c>
      <c r="Q417" s="44">
        <v>9673</v>
      </c>
      <c r="R417" s="134" t="s">
        <v>96</v>
      </c>
      <c r="S417" s="58"/>
      <c r="T417" s="15"/>
      <c r="U417" s="15"/>
      <c r="V417" s="173"/>
      <c r="W417" s="173"/>
      <c r="X417" s="173"/>
    </row>
    <row r="418" spans="1:24" s="133" customFormat="1" ht="25.15" customHeight="1" x14ac:dyDescent="0.25">
      <c r="A418" s="326" t="s">
        <v>2486</v>
      </c>
      <c r="B418" s="297" t="s">
        <v>1973</v>
      </c>
      <c r="C418" s="285">
        <v>1993</v>
      </c>
      <c r="D418" s="285" t="s">
        <v>217</v>
      </c>
      <c r="E418" s="285" t="s">
        <v>22</v>
      </c>
      <c r="F418" s="328">
        <v>3</v>
      </c>
      <c r="G418" s="328">
        <v>2</v>
      </c>
      <c r="H418" s="324">
        <v>979</v>
      </c>
      <c r="I418" s="317">
        <v>0</v>
      </c>
      <c r="J418" s="317">
        <v>732</v>
      </c>
      <c r="K418" s="201">
        <f t="shared" ref="K418:K419" si="116">SUM(L418:O418)</f>
        <v>167160.41</v>
      </c>
      <c r="L418" s="171">
        <v>0</v>
      </c>
      <c r="M418" s="171">
        <v>0</v>
      </c>
      <c r="N418" s="171">
        <v>0</v>
      </c>
      <c r="O418" s="42">
        <f>'[1]Прод. прилож (2)'!$C$129</f>
        <v>167160.41</v>
      </c>
      <c r="P418" s="171">
        <f t="shared" ref="P418" si="117">K418/H418</f>
        <v>170.74607763023494</v>
      </c>
      <c r="Q418" s="44">
        <v>9673</v>
      </c>
      <c r="R418" s="134" t="s">
        <v>94</v>
      </c>
      <c r="S418" s="58"/>
      <c r="T418" s="15"/>
      <c r="U418" s="15"/>
      <c r="V418" s="173"/>
      <c r="W418" s="173"/>
      <c r="X418" s="173"/>
    </row>
    <row r="419" spans="1:24" s="133" customFormat="1" ht="25.15" customHeight="1" x14ac:dyDescent="0.25">
      <c r="A419" s="327"/>
      <c r="B419" s="298"/>
      <c r="C419" s="286"/>
      <c r="D419" s="286"/>
      <c r="E419" s="286"/>
      <c r="F419" s="329"/>
      <c r="G419" s="329"/>
      <c r="H419" s="319"/>
      <c r="I419" s="325"/>
      <c r="J419" s="325"/>
      <c r="K419" s="201">
        <f t="shared" si="116"/>
        <v>3536325</v>
      </c>
      <c r="L419" s="171">
        <v>0</v>
      </c>
      <c r="M419" s="171">
        <v>0</v>
      </c>
      <c r="N419" s="171">
        <v>0</v>
      </c>
      <c r="O419" s="42">
        <f>'[1]Прод. прилож (2)'!$C$606</f>
        <v>3536325</v>
      </c>
      <c r="P419" s="171">
        <f>K419/H418</f>
        <v>3612.1807967313584</v>
      </c>
      <c r="Q419" s="44">
        <v>9673</v>
      </c>
      <c r="R419" s="134" t="s">
        <v>95</v>
      </c>
      <c r="S419" s="58"/>
      <c r="T419" s="15"/>
      <c r="U419" s="15"/>
      <c r="V419" s="173"/>
      <c r="W419" s="173"/>
      <c r="X419" s="173"/>
    </row>
    <row r="420" spans="1:24" s="133" customFormat="1" ht="25.15" customHeight="1" x14ac:dyDescent="0.25">
      <c r="A420" s="134" t="s">
        <v>2487</v>
      </c>
      <c r="B420" s="166" t="s">
        <v>1949</v>
      </c>
      <c r="C420" s="136">
        <v>1968</v>
      </c>
      <c r="D420" s="136" t="s">
        <v>217</v>
      </c>
      <c r="E420" s="136" t="s">
        <v>20</v>
      </c>
      <c r="F420" s="136">
        <v>2</v>
      </c>
      <c r="G420" s="136">
        <v>2</v>
      </c>
      <c r="H420" s="42">
        <v>400.7</v>
      </c>
      <c r="I420" s="222">
        <v>263.8</v>
      </c>
      <c r="J420" s="222">
        <v>351.5</v>
      </c>
      <c r="K420" s="201">
        <f t="shared" si="115"/>
        <v>1995794.3</v>
      </c>
      <c r="L420" s="171">
        <v>0</v>
      </c>
      <c r="M420" s="171">
        <v>0</v>
      </c>
      <c r="N420" s="171">
        <v>0</v>
      </c>
      <c r="O420" s="42">
        <f>'[3]Прод. прилож'!$C$1140</f>
        <v>1995794.3</v>
      </c>
      <c r="P420" s="171">
        <f t="shared" ref="P420:P422" si="118">K420/H420</f>
        <v>4980.7694035437989</v>
      </c>
      <c r="Q420" s="44">
        <v>9673</v>
      </c>
      <c r="R420" s="134" t="s">
        <v>96</v>
      </c>
      <c r="S420" s="58"/>
      <c r="T420" s="15"/>
      <c r="U420" s="15"/>
      <c r="V420" s="173"/>
      <c r="W420" s="173"/>
      <c r="X420" s="173"/>
    </row>
    <row r="421" spans="1:24" s="133" customFormat="1" ht="25.15" customHeight="1" x14ac:dyDescent="0.25">
      <c r="A421" s="134" t="s">
        <v>2488</v>
      </c>
      <c r="B421" s="166" t="s">
        <v>1950</v>
      </c>
      <c r="C421" s="136">
        <v>1964</v>
      </c>
      <c r="D421" s="136" t="s">
        <v>217</v>
      </c>
      <c r="E421" s="136" t="s">
        <v>20</v>
      </c>
      <c r="F421" s="27">
        <v>2</v>
      </c>
      <c r="G421" s="27">
        <v>2</v>
      </c>
      <c r="H421" s="42">
        <v>425.7</v>
      </c>
      <c r="I421" s="237">
        <v>213</v>
      </c>
      <c r="J421" s="237">
        <v>380.4</v>
      </c>
      <c r="K421" s="201">
        <f t="shared" si="115"/>
        <v>2230450</v>
      </c>
      <c r="L421" s="171">
        <v>0</v>
      </c>
      <c r="M421" s="171">
        <v>0</v>
      </c>
      <c r="N421" s="171">
        <v>0</v>
      </c>
      <c r="O421" s="42">
        <f>'[1]Прод. прилож (2)'!$C$607</f>
        <v>2230450</v>
      </c>
      <c r="P421" s="171">
        <f t="shared" si="118"/>
        <v>5239.4879022785999</v>
      </c>
      <c r="Q421" s="44">
        <v>9673</v>
      </c>
      <c r="R421" s="134" t="s">
        <v>95</v>
      </c>
      <c r="S421" s="58"/>
      <c r="T421" s="15"/>
      <c r="U421" s="15"/>
      <c r="V421" s="173"/>
      <c r="W421" s="173"/>
      <c r="X421" s="173"/>
    </row>
    <row r="422" spans="1:24" s="133" customFormat="1" ht="25.15" customHeight="1" x14ac:dyDescent="0.25">
      <c r="A422" s="134" t="s">
        <v>2489</v>
      </c>
      <c r="B422" s="166" t="s">
        <v>1951</v>
      </c>
      <c r="C422" s="136">
        <v>1964</v>
      </c>
      <c r="D422" s="136" t="s">
        <v>217</v>
      </c>
      <c r="E422" s="136" t="s">
        <v>20</v>
      </c>
      <c r="F422" s="27">
        <v>2</v>
      </c>
      <c r="G422" s="27">
        <v>2</v>
      </c>
      <c r="H422" s="42">
        <v>562</v>
      </c>
      <c r="I422" s="237">
        <v>212.1</v>
      </c>
      <c r="J422" s="237">
        <v>380.7</v>
      </c>
      <c r="K422" s="201">
        <f t="shared" si="115"/>
        <v>2370725</v>
      </c>
      <c r="L422" s="171">
        <v>0</v>
      </c>
      <c r="M422" s="171">
        <v>0</v>
      </c>
      <c r="N422" s="171">
        <v>0</v>
      </c>
      <c r="O422" s="42">
        <f>'[1]Прод. прилож (2)'!$C$608</f>
        <v>2370725</v>
      </c>
      <c r="P422" s="171">
        <f t="shared" si="118"/>
        <v>4218.3718861209964</v>
      </c>
      <c r="Q422" s="44">
        <v>9673</v>
      </c>
      <c r="R422" s="134" t="s">
        <v>95</v>
      </c>
      <c r="S422" s="58"/>
      <c r="T422" s="15"/>
      <c r="U422" s="15"/>
      <c r="V422" s="173"/>
      <c r="W422" s="173"/>
      <c r="X422" s="173"/>
    </row>
    <row r="423" spans="1:24" s="133" customFormat="1" ht="34.9" customHeight="1" x14ac:dyDescent="0.25">
      <c r="A423" s="320" t="s">
        <v>2181</v>
      </c>
      <c r="B423" s="320"/>
      <c r="C423" s="320"/>
      <c r="D423" s="320"/>
      <c r="E423" s="320"/>
      <c r="F423" s="320"/>
      <c r="G423" s="320"/>
      <c r="H423" s="320"/>
      <c r="I423" s="320"/>
      <c r="J423" s="320"/>
      <c r="K423" s="320"/>
      <c r="L423" s="320"/>
      <c r="M423" s="320"/>
      <c r="N423" s="320"/>
      <c r="O423" s="320"/>
      <c r="P423" s="320"/>
      <c r="Q423" s="320"/>
      <c r="R423" s="320"/>
      <c r="S423" s="50"/>
      <c r="T423" s="15"/>
      <c r="U423" s="15"/>
      <c r="V423" s="173"/>
      <c r="W423" s="173"/>
      <c r="X423" s="173"/>
    </row>
    <row r="424" spans="1:24" s="133" customFormat="1" ht="34.9" customHeight="1" x14ac:dyDescent="0.25">
      <c r="A424" s="321" t="s">
        <v>43</v>
      </c>
      <c r="B424" s="321"/>
      <c r="C424" s="147" t="s">
        <v>21</v>
      </c>
      <c r="D424" s="147" t="s">
        <v>21</v>
      </c>
      <c r="E424" s="147" t="s">
        <v>21</v>
      </c>
      <c r="F424" s="80" t="s">
        <v>21</v>
      </c>
      <c r="G424" s="80" t="s">
        <v>21</v>
      </c>
      <c r="H424" s="81">
        <f t="shared" ref="H424:O424" si="119">SUM(H425:H426)</f>
        <v>849.5</v>
      </c>
      <c r="I424" s="81">
        <f t="shared" si="119"/>
        <v>329.1</v>
      </c>
      <c r="J424" s="81">
        <f t="shared" si="119"/>
        <v>520.4</v>
      </c>
      <c r="K424" s="81">
        <f t="shared" si="119"/>
        <v>8608152.5</v>
      </c>
      <c r="L424" s="81">
        <f t="shared" si="119"/>
        <v>0</v>
      </c>
      <c r="M424" s="81">
        <f t="shared" si="119"/>
        <v>0</v>
      </c>
      <c r="N424" s="81">
        <f t="shared" si="119"/>
        <v>0</v>
      </c>
      <c r="O424" s="81">
        <f t="shared" si="119"/>
        <v>8608152.5</v>
      </c>
      <c r="P424" s="31">
        <f>K424/H424</f>
        <v>10133.198940553266</v>
      </c>
      <c r="Q424" s="82" t="s">
        <v>21</v>
      </c>
      <c r="R424" s="83" t="s">
        <v>21</v>
      </c>
      <c r="S424" s="50"/>
      <c r="T424" s="15"/>
      <c r="U424" s="15"/>
      <c r="V424" s="173"/>
      <c r="W424" s="173"/>
      <c r="X424" s="173"/>
    </row>
    <row r="425" spans="1:24" s="133" customFormat="1" ht="27" customHeight="1" x14ac:dyDescent="0.25">
      <c r="A425" s="62" t="s">
        <v>2490</v>
      </c>
      <c r="B425" s="166" t="s">
        <v>781</v>
      </c>
      <c r="C425" s="136">
        <v>1965</v>
      </c>
      <c r="D425" s="136" t="s">
        <v>217</v>
      </c>
      <c r="E425" s="136" t="s">
        <v>20</v>
      </c>
      <c r="F425" s="27">
        <v>2</v>
      </c>
      <c r="G425" s="27">
        <v>2</v>
      </c>
      <c r="H425" s="42">
        <v>430.8</v>
      </c>
      <c r="I425" s="222">
        <v>161.4</v>
      </c>
      <c r="J425" s="222">
        <v>269.39999999999998</v>
      </c>
      <c r="K425" s="201">
        <f>SUM(L425:O425)</f>
        <v>6590607.0999999996</v>
      </c>
      <c r="L425" s="171">
        <v>0</v>
      </c>
      <c r="M425" s="171">
        <v>0</v>
      </c>
      <c r="N425" s="171">
        <v>0</v>
      </c>
      <c r="O425" s="42">
        <f>'[3]Прод. прилож'!$C$1142</f>
        <v>6590607.0999999996</v>
      </c>
      <c r="P425" s="171">
        <f>K425/H425</f>
        <v>15298.5308727948</v>
      </c>
      <c r="Q425" s="44">
        <v>9673</v>
      </c>
      <c r="R425" s="134" t="s">
        <v>96</v>
      </c>
      <c r="S425" s="50"/>
      <c r="T425" s="15"/>
      <c r="U425" s="15"/>
      <c r="V425" s="173"/>
      <c r="W425" s="173"/>
      <c r="X425" s="173"/>
    </row>
    <row r="426" spans="1:24" ht="27" customHeight="1" x14ac:dyDescent="0.25">
      <c r="A426" s="62" t="s">
        <v>2491</v>
      </c>
      <c r="B426" s="166" t="s">
        <v>782</v>
      </c>
      <c r="C426" s="136">
        <v>1965</v>
      </c>
      <c r="D426" s="136" t="s">
        <v>217</v>
      </c>
      <c r="E426" s="136" t="s">
        <v>20</v>
      </c>
      <c r="F426" s="27">
        <v>2</v>
      </c>
      <c r="G426" s="27">
        <v>2</v>
      </c>
      <c r="H426" s="42">
        <v>418.7</v>
      </c>
      <c r="I426" s="222">
        <v>167.7</v>
      </c>
      <c r="J426" s="222">
        <v>251</v>
      </c>
      <c r="K426" s="201">
        <f>SUM(L426:O426)</f>
        <v>2017545.4</v>
      </c>
      <c r="L426" s="171">
        <v>0</v>
      </c>
      <c r="M426" s="171">
        <v>0</v>
      </c>
      <c r="N426" s="171">
        <v>0</v>
      </c>
      <c r="O426" s="42">
        <f>'[3]Прод. прилож'!$C$1143</f>
        <v>2017545.4</v>
      </c>
      <c r="P426" s="171">
        <f>K426/H426</f>
        <v>4818.5942202053975</v>
      </c>
      <c r="Q426" s="44">
        <v>9673</v>
      </c>
      <c r="R426" s="134" t="s">
        <v>96</v>
      </c>
    </row>
    <row r="427" spans="1:24" s="133" customFormat="1" ht="37.15" customHeight="1" x14ac:dyDescent="0.25">
      <c r="A427" s="320" t="s">
        <v>2182</v>
      </c>
      <c r="B427" s="320"/>
      <c r="C427" s="320"/>
      <c r="D427" s="320"/>
      <c r="E427" s="320"/>
      <c r="F427" s="320"/>
      <c r="G427" s="320"/>
      <c r="H427" s="320"/>
      <c r="I427" s="320"/>
      <c r="J427" s="320"/>
      <c r="K427" s="320"/>
      <c r="L427" s="320"/>
      <c r="M427" s="320"/>
      <c r="N427" s="320"/>
      <c r="O427" s="320"/>
      <c r="P427" s="320"/>
      <c r="Q427" s="320"/>
      <c r="R427" s="320"/>
      <c r="S427" s="50"/>
      <c r="T427" s="15"/>
      <c r="U427" s="15"/>
      <c r="V427" s="173"/>
      <c r="W427" s="173"/>
      <c r="X427" s="173"/>
    </row>
    <row r="428" spans="1:24" ht="37.15" customHeight="1" x14ac:dyDescent="0.25">
      <c r="A428" s="321" t="s">
        <v>44</v>
      </c>
      <c r="B428" s="321"/>
      <c r="C428" s="147" t="s">
        <v>21</v>
      </c>
      <c r="D428" s="147" t="s">
        <v>21</v>
      </c>
      <c r="E428" s="147" t="s">
        <v>21</v>
      </c>
      <c r="F428" s="80" t="s">
        <v>21</v>
      </c>
      <c r="G428" s="80" t="s">
        <v>21</v>
      </c>
      <c r="H428" s="81">
        <f>SUM(H429)</f>
        <v>498</v>
      </c>
      <c r="I428" s="81">
        <f t="shared" ref="I428:O428" si="120">SUM(I429)</f>
        <v>0</v>
      </c>
      <c r="J428" s="81">
        <f t="shared" si="120"/>
        <v>257.76</v>
      </c>
      <c r="K428" s="81">
        <f t="shared" si="120"/>
        <v>5271530.7300000004</v>
      </c>
      <c r="L428" s="81">
        <f t="shared" si="120"/>
        <v>0</v>
      </c>
      <c r="M428" s="81">
        <f t="shared" si="120"/>
        <v>0</v>
      </c>
      <c r="N428" s="81">
        <f t="shared" si="120"/>
        <v>0</v>
      </c>
      <c r="O428" s="81">
        <f t="shared" si="120"/>
        <v>5271530.7300000004</v>
      </c>
      <c r="P428" s="31">
        <f>K428/H428</f>
        <v>10585.403072289157</v>
      </c>
      <c r="Q428" s="82" t="s">
        <v>21</v>
      </c>
      <c r="R428" s="83" t="s">
        <v>21</v>
      </c>
    </row>
    <row r="429" spans="1:24" ht="27" customHeight="1" x14ac:dyDescent="0.25">
      <c r="A429" s="62" t="s">
        <v>2492</v>
      </c>
      <c r="B429" s="166" t="s">
        <v>783</v>
      </c>
      <c r="C429" s="136">
        <v>1956</v>
      </c>
      <c r="D429" s="136" t="s">
        <v>217</v>
      </c>
      <c r="E429" s="174" t="s">
        <v>20</v>
      </c>
      <c r="F429" s="175">
        <v>2</v>
      </c>
      <c r="G429" s="175">
        <v>2</v>
      </c>
      <c r="H429" s="171">
        <v>498</v>
      </c>
      <c r="I429" s="234">
        <v>0</v>
      </c>
      <c r="J429" s="234">
        <v>257.76</v>
      </c>
      <c r="K429" s="201">
        <f>SUM(L429:O429)</f>
        <v>5271530.7300000004</v>
      </c>
      <c r="L429" s="171">
        <v>0</v>
      </c>
      <c r="M429" s="171">
        <v>0</v>
      </c>
      <c r="N429" s="171">
        <v>0</v>
      </c>
      <c r="O429" s="41">
        <f>'[1]Прод. прилож (2)'!$C$131</f>
        <v>5271530.7300000004</v>
      </c>
      <c r="P429" s="171">
        <f>K429/H429</f>
        <v>10585.403072289157</v>
      </c>
      <c r="Q429" s="44">
        <v>9673</v>
      </c>
      <c r="R429" s="62" t="s">
        <v>94</v>
      </c>
    </row>
    <row r="430" spans="1:24" s="15" customFormat="1" ht="37.15" customHeight="1" x14ac:dyDescent="0.25">
      <c r="A430" s="320" t="s">
        <v>2183</v>
      </c>
      <c r="B430" s="320"/>
      <c r="C430" s="320"/>
      <c r="D430" s="320"/>
      <c r="E430" s="320"/>
      <c r="F430" s="320"/>
      <c r="G430" s="320"/>
      <c r="H430" s="320"/>
      <c r="I430" s="320"/>
      <c r="J430" s="320"/>
      <c r="K430" s="320"/>
      <c r="L430" s="320"/>
      <c r="M430" s="320"/>
      <c r="N430" s="320"/>
      <c r="O430" s="320"/>
      <c r="P430" s="320"/>
      <c r="Q430" s="320"/>
      <c r="R430" s="320"/>
      <c r="S430" s="58"/>
    </row>
    <row r="431" spans="1:24" ht="37.15" customHeight="1" x14ac:dyDescent="0.25">
      <c r="A431" s="321" t="s">
        <v>91</v>
      </c>
      <c r="B431" s="321"/>
      <c r="C431" s="147" t="s">
        <v>21</v>
      </c>
      <c r="D431" s="147" t="s">
        <v>21</v>
      </c>
      <c r="E431" s="147" t="s">
        <v>21</v>
      </c>
      <c r="F431" s="80" t="s">
        <v>21</v>
      </c>
      <c r="G431" s="80" t="s">
        <v>21</v>
      </c>
      <c r="H431" s="81">
        <f>SUM(H432:H448)</f>
        <v>14954.9</v>
      </c>
      <c r="I431" s="81">
        <f t="shared" ref="I431:O431" si="121">SUM(I432:I448)</f>
        <v>3116.6</v>
      </c>
      <c r="J431" s="81">
        <f t="shared" si="121"/>
        <v>11438.2</v>
      </c>
      <c r="K431" s="81">
        <f t="shared" si="121"/>
        <v>93567647.799999997</v>
      </c>
      <c r="L431" s="81">
        <f t="shared" si="121"/>
        <v>0</v>
      </c>
      <c r="M431" s="81">
        <f t="shared" si="121"/>
        <v>0</v>
      </c>
      <c r="N431" s="81">
        <f t="shared" si="121"/>
        <v>0</v>
      </c>
      <c r="O431" s="81">
        <f t="shared" si="121"/>
        <v>93567647.799999997</v>
      </c>
      <c r="P431" s="31">
        <f t="shared" ref="P431:P448" si="122">K431/H431</f>
        <v>6256.65486228594</v>
      </c>
      <c r="Q431" s="82" t="s">
        <v>21</v>
      </c>
      <c r="R431" s="83" t="s">
        <v>21</v>
      </c>
    </row>
    <row r="432" spans="1:24" ht="27" customHeight="1" x14ac:dyDescent="0.25">
      <c r="A432" s="172" t="s">
        <v>2493</v>
      </c>
      <c r="B432" s="166" t="s">
        <v>784</v>
      </c>
      <c r="C432" s="174">
        <v>1987</v>
      </c>
      <c r="D432" s="136" t="s">
        <v>217</v>
      </c>
      <c r="E432" s="174" t="s">
        <v>22</v>
      </c>
      <c r="F432" s="175">
        <v>5</v>
      </c>
      <c r="G432" s="175">
        <v>4</v>
      </c>
      <c r="H432" s="40">
        <v>4307.1000000000004</v>
      </c>
      <c r="I432" s="194">
        <v>0</v>
      </c>
      <c r="J432" s="40">
        <v>4307.1000000000004</v>
      </c>
      <c r="K432" s="201">
        <f t="shared" ref="K432:K448" si="123">SUM(L432:O432)</f>
        <v>26390865.300000001</v>
      </c>
      <c r="L432" s="171">
        <v>0</v>
      </c>
      <c r="M432" s="171">
        <v>0</v>
      </c>
      <c r="N432" s="171">
        <v>0</v>
      </c>
      <c r="O432" s="42">
        <f>'[3]Прод. прилож'!$C$1145</f>
        <v>26390865.300000001</v>
      </c>
      <c r="P432" s="171">
        <f t="shared" si="122"/>
        <v>6127.2933760534925</v>
      </c>
      <c r="Q432" s="44">
        <v>9673</v>
      </c>
      <c r="R432" s="134" t="s">
        <v>96</v>
      </c>
      <c r="S432" s="2"/>
      <c r="T432" s="2"/>
      <c r="U432" s="2"/>
    </row>
    <row r="433" spans="1:21" s="96" customFormat="1" ht="27" customHeight="1" x14ac:dyDescent="0.25">
      <c r="A433" s="172" t="s">
        <v>2494</v>
      </c>
      <c r="B433" s="166" t="s">
        <v>1825</v>
      </c>
      <c r="C433" s="174">
        <v>1954</v>
      </c>
      <c r="D433" s="174" t="s">
        <v>217</v>
      </c>
      <c r="E433" s="136" t="s">
        <v>20</v>
      </c>
      <c r="F433" s="175">
        <v>2</v>
      </c>
      <c r="G433" s="175">
        <v>1</v>
      </c>
      <c r="H433" s="111">
        <v>535.20000000000005</v>
      </c>
      <c r="I433" s="194">
        <v>137</v>
      </c>
      <c r="J433" s="235">
        <v>398.2</v>
      </c>
      <c r="K433" s="201">
        <f>SUM(L433:O433)</f>
        <v>2485773.4</v>
      </c>
      <c r="L433" s="111">
        <v>0</v>
      </c>
      <c r="M433" s="111">
        <v>0</v>
      </c>
      <c r="N433" s="111">
        <v>0</v>
      </c>
      <c r="O433" s="171">
        <f>'[1]Прод. прилож (2)'!$C$133</f>
        <v>2485773.4</v>
      </c>
      <c r="P433" s="44">
        <f>K433/H433</f>
        <v>4644.5691330343789</v>
      </c>
      <c r="Q433" s="178">
        <v>9673</v>
      </c>
      <c r="R433" s="62" t="s">
        <v>94</v>
      </c>
      <c r="S433" s="95"/>
      <c r="T433" s="95"/>
      <c r="U433" s="95"/>
    </row>
    <row r="434" spans="1:21" s="96" customFormat="1" ht="27" customHeight="1" x14ac:dyDescent="0.25">
      <c r="A434" s="172" t="s">
        <v>2495</v>
      </c>
      <c r="B434" s="166" t="s">
        <v>1824</v>
      </c>
      <c r="C434" s="174">
        <v>1956</v>
      </c>
      <c r="D434" s="174" t="s">
        <v>217</v>
      </c>
      <c r="E434" s="136" t="s">
        <v>20</v>
      </c>
      <c r="F434" s="175">
        <v>2</v>
      </c>
      <c r="G434" s="175">
        <v>1</v>
      </c>
      <c r="H434" s="111">
        <v>530</v>
      </c>
      <c r="I434" s="194">
        <v>134</v>
      </c>
      <c r="J434" s="235">
        <v>396</v>
      </c>
      <c r="K434" s="201">
        <f>SUM(L434:O434)</f>
        <v>2483760.7999999998</v>
      </c>
      <c r="L434" s="111">
        <v>0</v>
      </c>
      <c r="M434" s="111">
        <v>0</v>
      </c>
      <c r="N434" s="111">
        <v>0</v>
      </c>
      <c r="O434" s="171">
        <f>'[1]Прод. прилож (2)'!$C$134</f>
        <v>2483760.7999999998</v>
      </c>
      <c r="P434" s="44">
        <f>K434/H434</f>
        <v>4686.3411320754713</v>
      </c>
      <c r="Q434" s="178">
        <v>9673</v>
      </c>
      <c r="R434" s="62" t="s">
        <v>94</v>
      </c>
      <c r="S434" s="95"/>
      <c r="T434" s="95"/>
      <c r="U434" s="95"/>
    </row>
    <row r="435" spans="1:21" s="96" customFormat="1" ht="27" customHeight="1" x14ac:dyDescent="0.25">
      <c r="A435" s="172" t="s">
        <v>2496</v>
      </c>
      <c r="B435" s="166" t="s">
        <v>1823</v>
      </c>
      <c r="C435" s="174">
        <v>1953</v>
      </c>
      <c r="D435" s="174" t="s">
        <v>217</v>
      </c>
      <c r="E435" s="136" t="s">
        <v>20</v>
      </c>
      <c r="F435" s="175">
        <v>1</v>
      </c>
      <c r="G435" s="175">
        <v>1</v>
      </c>
      <c r="H435" s="111">
        <v>293</v>
      </c>
      <c r="I435" s="194">
        <v>74</v>
      </c>
      <c r="J435" s="235">
        <v>219</v>
      </c>
      <c r="K435" s="201">
        <f>SUM(L435:O435)</f>
        <v>2348405.6</v>
      </c>
      <c r="L435" s="111">
        <v>0</v>
      </c>
      <c r="M435" s="111">
        <v>0</v>
      </c>
      <c r="N435" s="111">
        <v>0</v>
      </c>
      <c r="O435" s="171">
        <f>'[1]Прод. прилож (2)'!$C$135</f>
        <v>2348405.6</v>
      </c>
      <c r="P435" s="44">
        <f>K435/H435</f>
        <v>8015.0361774744033</v>
      </c>
      <c r="Q435" s="178">
        <v>9673</v>
      </c>
      <c r="R435" s="62" t="s">
        <v>94</v>
      </c>
      <c r="S435" s="95"/>
      <c r="T435" s="95"/>
      <c r="U435" s="95"/>
    </row>
    <row r="436" spans="1:21" ht="27" customHeight="1" x14ac:dyDescent="0.25">
      <c r="A436" s="172" t="s">
        <v>2497</v>
      </c>
      <c r="B436" s="166" t="s">
        <v>1680</v>
      </c>
      <c r="C436" s="136">
        <v>1965</v>
      </c>
      <c r="D436" s="136" t="s">
        <v>217</v>
      </c>
      <c r="E436" s="136" t="s">
        <v>20</v>
      </c>
      <c r="F436" s="27">
        <v>2</v>
      </c>
      <c r="G436" s="27">
        <v>1</v>
      </c>
      <c r="H436" s="42">
        <f t="shared" ref="H436:H448" si="124">I436+J436</f>
        <v>646</v>
      </c>
      <c r="I436" s="194">
        <v>224</v>
      </c>
      <c r="J436" s="237">
        <v>422</v>
      </c>
      <c r="K436" s="201">
        <f t="shared" si="123"/>
        <v>3129500</v>
      </c>
      <c r="L436" s="171">
        <v>0</v>
      </c>
      <c r="M436" s="171">
        <v>0</v>
      </c>
      <c r="N436" s="171">
        <v>0</v>
      </c>
      <c r="O436" s="42">
        <f>'[1]Прод. прилож (2)'!$C$610</f>
        <v>3129500</v>
      </c>
      <c r="P436" s="171">
        <f t="shared" si="122"/>
        <v>4844.4272445820434</v>
      </c>
      <c r="Q436" s="44">
        <v>9673</v>
      </c>
      <c r="R436" s="62" t="s">
        <v>95</v>
      </c>
      <c r="S436" s="2"/>
      <c r="T436" s="2"/>
      <c r="U436" s="2"/>
    </row>
    <row r="437" spans="1:21" ht="27" customHeight="1" x14ac:dyDescent="0.25">
      <c r="A437" s="172" t="s">
        <v>2498</v>
      </c>
      <c r="B437" s="166" t="s">
        <v>241</v>
      </c>
      <c r="C437" s="136">
        <v>1964</v>
      </c>
      <c r="D437" s="136">
        <v>1999</v>
      </c>
      <c r="E437" s="136" t="s">
        <v>20</v>
      </c>
      <c r="F437" s="27">
        <v>2</v>
      </c>
      <c r="G437" s="27">
        <v>1</v>
      </c>
      <c r="H437" s="42">
        <f t="shared" si="124"/>
        <v>658.4</v>
      </c>
      <c r="I437" s="194">
        <v>356.4</v>
      </c>
      <c r="J437" s="237">
        <v>302</v>
      </c>
      <c r="K437" s="201">
        <f t="shared" si="123"/>
        <v>3663260.8</v>
      </c>
      <c r="L437" s="171">
        <v>0</v>
      </c>
      <c r="M437" s="171">
        <v>0</v>
      </c>
      <c r="N437" s="171">
        <v>0</v>
      </c>
      <c r="O437" s="42">
        <f>'[1]Прод. прилож (2)'!$C$611</f>
        <v>3663260.8</v>
      </c>
      <c r="P437" s="171">
        <f t="shared" si="122"/>
        <v>5563.8833535844469</v>
      </c>
      <c r="Q437" s="44">
        <v>9673</v>
      </c>
      <c r="R437" s="62" t="s">
        <v>95</v>
      </c>
      <c r="S437" s="2"/>
      <c r="T437" s="2"/>
      <c r="U437" s="2"/>
    </row>
    <row r="438" spans="1:21" ht="27" customHeight="1" x14ac:dyDescent="0.25">
      <c r="A438" s="172" t="s">
        <v>2499</v>
      </c>
      <c r="B438" s="166" t="s">
        <v>242</v>
      </c>
      <c r="C438" s="136">
        <v>1964</v>
      </c>
      <c r="D438" s="136" t="s">
        <v>217</v>
      </c>
      <c r="E438" s="136" t="s">
        <v>20</v>
      </c>
      <c r="F438" s="27">
        <v>2</v>
      </c>
      <c r="G438" s="27">
        <v>2</v>
      </c>
      <c r="H438" s="42">
        <f t="shared" si="124"/>
        <v>650.5</v>
      </c>
      <c r="I438" s="194">
        <v>225.4</v>
      </c>
      <c r="J438" s="237">
        <v>425.1</v>
      </c>
      <c r="K438" s="201">
        <f t="shared" si="123"/>
        <v>7696532.5</v>
      </c>
      <c r="L438" s="171">
        <v>0</v>
      </c>
      <c r="M438" s="171">
        <v>0</v>
      </c>
      <c r="N438" s="171">
        <v>0</v>
      </c>
      <c r="O438" s="42">
        <f>'[1]Прод. прилож (2)'!$C$612</f>
        <v>7696532.5</v>
      </c>
      <c r="P438" s="171">
        <f t="shared" si="122"/>
        <v>11831.717909300538</v>
      </c>
      <c r="Q438" s="44">
        <v>9673</v>
      </c>
      <c r="R438" s="62" t="s">
        <v>95</v>
      </c>
      <c r="S438" s="2"/>
      <c r="T438" s="2"/>
      <c r="U438" s="2"/>
    </row>
    <row r="439" spans="1:21" ht="27" customHeight="1" x14ac:dyDescent="0.25">
      <c r="A439" s="172" t="s">
        <v>2500</v>
      </c>
      <c r="B439" s="166" t="s">
        <v>243</v>
      </c>
      <c r="C439" s="136">
        <v>1962</v>
      </c>
      <c r="D439" s="136" t="s">
        <v>217</v>
      </c>
      <c r="E439" s="136" t="s">
        <v>20</v>
      </c>
      <c r="F439" s="27">
        <v>3</v>
      </c>
      <c r="G439" s="27">
        <v>2</v>
      </c>
      <c r="H439" s="42">
        <v>1198.5</v>
      </c>
      <c r="I439" s="194">
        <v>351.5</v>
      </c>
      <c r="J439" s="237">
        <v>570.20000000000005</v>
      </c>
      <c r="K439" s="201">
        <f t="shared" si="123"/>
        <v>8371598.5899999999</v>
      </c>
      <c r="L439" s="171">
        <v>0</v>
      </c>
      <c r="M439" s="171">
        <v>0</v>
      </c>
      <c r="N439" s="171">
        <v>0</v>
      </c>
      <c r="O439" s="171">
        <f>'[1]Прод. прилож (2)'!$C$136</f>
        <v>8371598.5899999999</v>
      </c>
      <c r="P439" s="171">
        <f t="shared" si="122"/>
        <v>6985.0634876929498</v>
      </c>
      <c r="Q439" s="44">
        <v>9673</v>
      </c>
      <c r="R439" s="134" t="s">
        <v>94</v>
      </c>
      <c r="S439" s="2"/>
      <c r="T439" s="2"/>
      <c r="U439" s="2"/>
    </row>
    <row r="440" spans="1:21" ht="27" customHeight="1" x14ac:dyDescent="0.25">
      <c r="A440" s="172" t="s">
        <v>2501</v>
      </c>
      <c r="B440" s="166" t="s">
        <v>244</v>
      </c>
      <c r="C440" s="136">
        <v>1962</v>
      </c>
      <c r="D440" s="136" t="s">
        <v>217</v>
      </c>
      <c r="E440" s="136" t="s">
        <v>20</v>
      </c>
      <c r="F440" s="27">
        <v>2</v>
      </c>
      <c r="G440" s="27">
        <v>2</v>
      </c>
      <c r="H440" s="42">
        <v>508.8</v>
      </c>
      <c r="I440" s="194">
        <v>121.6</v>
      </c>
      <c r="J440" s="237">
        <v>263.89999999999998</v>
      </c>
      <c r="K440" s="201">
        <f t="shared" si="123"/>
        <v>4310557.2200000007</v>
      </c>
      <c r="L440" s="171">
        <v>0</v>
      </c>
      <c r="M440" s="171">
        <v>0</v>
      </c>
      <c r="N440" s="171">
        <v>0</v>
      </c>
      <c r="O440" s="42">
        <f>'[1]Прод. прилож (2)'!$C$137</f>
        <v>4310557.2200000007</v>
      </c>
      <c r="P440" s="171">
        <f t="shared" si="122"/>
        <v>8472.0071147798753</v>
      </c>
      <c r="Q440" s="44">
        <v>9673</v>
      </c>
      <c r="R440" s="134" t="s">
        <v>94</v>
      </c>
      <c r="S440" s="2"/>
      <c r="T440" s="2"/>
      <c r="U440" s="2"/>
    </row>
    <row r="441" spans="1:21" ht="27" customHeight="1" x14ac:dyDescent="0.25">
      <c r="A441" s="172" t="s">
        <v>1017</v>
      </c>
      <c r="B441" s="135" t="s">
        <v>245</v>
      </c>
      <c r="C441" s="136">
        <v>1965</v>
      </c>
      <c r="D441" s="136" t="s">
        <v>217</v>
      </c>
      <c r="E441" s="136" t="s">
        <v>20</v>
      </c>
      <c r="F441" s="136">
        <v>2</v>
      </c>
      <c r="G441" s="136">
        <v>2</v>
      </c>
      <c r="H441" s="42">
        <f t="shared" si="124"/>
        <v>385.5</v>
      </c>
      <c r="I441" s="194">
        <v>121.6</v>
      </c>
      <c r="J441" s="222">
        <v>263.89999999999998</v>
      </c>
      <c r="K441" s="201">
        <f t="shared" si="123"/>
        <v>3974400</v>
      </c>
      <c r="L441" s="171">
        <v>0</v>
      </c>
      <c r="M441" s="171">
        <v>0</v>
      </c>
      <c r="N441" s="171">
        <v>0</v>
      </c>
      <c r="O441" s="42">
        <f>'[3]Прод. прилож'!$C$1146</f>
        <v>3974400</v>
      </c>
      <c r="P441" s="171">
        <f t="shared" si="122"/>
        <v>10309.727626459144</v>
      </c>
      <c r="Q441" s="44">
        <v>9673</v>
      </c>
      <c r="R441" s="134" t="s">
        <v>96</v>
      </c>
      <c r="S441" s="2"/>
      <c r="T441" s="2"/>
      <c r="U441" s="2"/>
    </row>
    <row r="442" spans="1:21" ht="27" customHeight="1" x14ac:dyDescent="0.25">
      <c r="A442" s="172" t="s">
        <v>1018</v>
      </c>
      <c r="B442" s="166" t="s">
        <v>246</v>
      </c>
      <c r="C442" s="136">
        <v>1960</v>
      </c>
      <c r="D442" s="136" t="s">
        <v>217</v>
      </c>
      <c r="E442" s="136" t="s">
        <v>20</v>
      </c>
      <c r="F442" s="27">
        <v>2</v>
      </c>
      <c r="G442" s="27">
        <v>1</v>
      </c>
      <c r="H442" s="42">
        <f t="shared" si="124"/>
        <v>248.3</v>
      </c>
      <c r="I442" s="194">
        <v>53</v>
      </c>
      <c r="J442" s="237">
        <v>195.3</v>
      </c>
      <c r="K442" s="201">
        <f t="shared" si="123"/>
        <v>771013.75</v>
      </c>
      <c r="L442" s="171">
        <v>0</v>
      </c>
      <c r="M442" s="171">
        <v>0</v>
      </c>
      <c r="N442" s="171">
        <v>0</v>
      </c>
      <c r="O442" s="42">
        <f>'[1]Прод. прилож (2)'!$C$138</f>
        <v>771013.75</v>
      </c>
      <c r="P442" s="171">
        <f t="shared" si="122"/>
        <v>3105.1701570680625</v>
      </c>
      <c r="Q442" s="44">
        <v>9673</v>
      </c>
      <c r="R442" s="134" t="s">
        <v>94</v>
      </c>
      <c r="S442" s="2"/>
      <c r="T442" s="2"/>
      <c r="U442" s="2"/>
    </row>
    <row r="443" spans="1:21" ht="27" customHeight="1" x14ac:dyDescent="0.25">
      <c r="A443" s="172" t="s">
        <v>1019</v>
      </c>
      <c r="B443" s="166" t="s">
        <v>247</v>
      </c>
      <c r="C443" s="136">
        <v>1960</v>
      </c>
      <c r="D443" s="136" t="s">
        <v>217</v>
      </c>
      <c r="E443" s="136" t="s">
        <v>20</v>
      </c>
      <c r="F443" s="27">
        <v>2</v>
      </c>
      <c r="G443" s="27">
        <v>2</v>
      </c>
      <c r="H443" s="42">
        <f t="shared" si="124"/>
        <v>432</v>
      </c>
      <c r="I443" s="194">
        <v>45.1</v>
      </c>
      <c r="J443" s="237">
        <v>386.9</v>
      </c>
      <c r="K443" s="201">
        <f t="shared" si="123"/>
        <v>1403491.94</v>
      </c>
      <c r="L443" s="171">
        <v>0</v>
      </c>
      <c r="M443" s="171">
        <v>0</v>
      </c>
      <c r="N443" s="171">
        <v>0</v>
      </c>
      <c r="O443" s="42">
        <f>'[1]Прод. прилож (2)'!$C$139</f>
        <v>1403491.94</v>
      </c>
      <c r="P443" s="171">
        <f t="shared" si="122"/>
        <v>3248.8239351851848</v>
      </c>
      <c r="Q443" s="44">
        <v>9673</v>
      </c>
      <c r="R443" s="134" t="s">
        <v>94</v>
      </c>
      <c r="S443" s="2"/>
      <c r="T443" s="2"/>
      <c r="U443" s="2"/>
    </row>
    <row r="444" spans="1:21" ht="27" customHeight="1" x14ac:dyDescent="0.25">
      <c r="A444" s="172" t="s">
        <v>1020</v>
      </c>
      <c r="B444" s="166" t="s">
        <v>248</v>
      </c>
      <c r="C444" s="136">
        <v>1964</v>
      </c>
      <c r="D444" s="136" t="s">
        <v>217</v>
      </c>
      <c r="E444" s="136" t="s">
        <v>20</v>
      </c>
      <c r="F444" s="27">
        <v>4</v>
      </c>
      <c r="G444" s="27">
        <v>2</v>
      </c>
      <c r="H444" s="42">
        <f t="shared" si="124"/>
        <v>1299.9000000000001</v>
      </c>
      <c r="I444" s="194">
        <v>460.2</v>
      </c>
      <c r="J444" s="237">
        <v>839.7</v>
      </c>
      <c r="K444" s="201">
        <f t="shared" si="123"/>
        <v>8255157.5</v>
      </c>
      <c r="L444" s="171">
        <v>0</v>
      </c>
      <c r="M444" s="171">
        <v>0</v>
      </c>
      <c r="N444" s="171">
        <v>0</v>
      </c>
      <c r="O444" s="42">
        <f>'[1]Прод. прилож (2)'!$C$613</f>
        <v>8255157.5</v>
      </c>
      <c r="P444" s="171">
        <f t="shared" si="122"/>
        <v>6350.6096622817131</v>
      </c>
      <c r="Q444" s="44">
        <v>9673</v>
      </c>
      <c r="R444" s="62" t="s">
        <v>95</v>
      </c>
      <c r="S444" s="2"/>
      <c r="T444" s="2"/>
      <c r="U444" s="2"/>
    </row>
    <row r="445" spans="1:21" ht="27" customHeight="1" x14ac:dyDescent="0.25">
      <c r="A445" s="172" t="s">
        <v>1021</v>
      </c>
      <c r="B445" s="135" t="s">
        <v>249</v>
      </c>
      <c r="C445" s="136">
        <v>1965</v>
      </c>
      <c r="D445" s="136" t="s">
        <v>217</v>
      </c>
      <c r="E445" s="136" t="s">
        <v>20</v>
      </c>
      <c r="F445" s="136">
        <v>4</v>
      </c>
      <c r="G445" s="136">
        <v>2</v>
      </c>
      <c r="H445" s="42">
        <f t="shared" si="124"/>
        <v>1965.5</v>
      </c>
      <c r="I445" s="194">
        <v>344.3</v>
      </c>
      <c r="J445" s="222">
        <v>1621.2</v>
      </c>
      <c r="K445" s="201">
        <f t="shared" si="123"/>
        <v>3647405.7</v>
      </c>
      <c r="L445" s="171">
        <v>0</v>
      </c>
      <c r="M445" s="171">
        <v>0</v>
      </c>
      <c r="N445" s="171">
        <v>0</v>
      </c>
      <c r="O445" s="42">
        <f>'[3]Прод. прилож'!$C$1147</f>
        <v>3647405.7</v>
      </c>
      <c r="P445" s="171">
        <f t="shared" si="122"/>
        <v>1855.7139150343426</v>
      </c>
      <c r="Q445" s="44">
        <v>9673</v>
      </c>
      <c r="R445" s="134" t="s">
        <v>96</v>
      </c>
      <c r="S445" s="2"/>
      <c r="T445" s="2"/>
      <c r="U445" s="2"/>
    </row>
    <row r="446" spans="1:21" ht="27" customHeight="1" x14ac:dyDescent="0.25">
      <c r="A446" s="172" t="s">
        <v>1022</v>
      </c>
      <c r="B446" s="173" t="s">
        <v>250</v>
      </c>
      <c r="C446" s="174">
        <v>1966</v>
      </c>
      <c r="D446" s="136" t="s">
        <v>217</v>
      </c>
      <c r="E446" s="174" t="s">
        <v>20</v>
      </c>
      <c r="F446" s="174">
        <v>2</v>
      </c>
      <c r="G446" s="174">
        <v>2</v>
      </c>
      <c r="H446" s="41">
        <f t="shared" si="124"/>
        <v>478.2</v>
      </c>
      <c r="I446" s="194">
        <v>178</v>
      </c>
      <c r="J446" s="41">
        <v>300.2</v>
      </c>
      <c r="K446" s="201">
        <f t="shared" si="123"/>
        <v>7814587.5</v>
      </c>
      <c r="L446" s="171">
        <v>0</v>
      </c>
      <c r="M446" s="171">
        <v>0</v>
      </c>
      <c r="N446" s="171">
        <v>0</v>
      </c>
      <c r="O446" s="41">
        <f>'[3]Прод. прилож'!$C$1148</f>
        <v>7814587.5</v>
      </c>
      <c r="P446" s="171">
        <f t="shared" si="122"/>
        <v>16341.671894604768</v>
      </c>
      <c r="Q446" s="44">
        <v>9673</v>
      </c>
      <c r="R446" s="134" t="s">
        <v>96</v>
      </c>
    </row>
    <row r="447" spans="1:21" ht="27" customHeight="1" x14ac:dyDescent="0.25">
      <c r="A447" s="172" t="s">
        <v>1023</v>
      </c>
      <c r="B447" s="173" t="s">
        <v>251</v>
      </c>
      <c r="C447" s="174">
        <v>1966</v>
      </c>
      <c r="D447" s="136" t="s">
        <v>217</v>
      </c>
      <c r="E447" s="174" t="s">
        <v>20</v>
      </c>
      <c r="F447" s="174">
        <v>2</v>
      </c>
      <c r="G447" s="174">
        <v>2</v>
      </c>
      <c r="H447" s="41">
        <f t="shared" si="124"/>
        <v>428.29999999999995</v>
      </c>
      <c r="I447" s="194">
        <v>168.9</v>
      </c>
      <c r="J447" s="41">
        <v>259.39999999999998</v>
      </c>
      <c r="K447" s="201">
        <f t="shared" si="123"/>
        <v>6408018.4000000004</v>
      </c>
      <c r="L447" s="171">
        <v>0</v>
      </c>
      <c r="M447" s="171">
        <v>0</v>
      </c>
      <c r="N447" s="171">
        <v>0</v>
      </c>
      <c r="O447" s="41">
        <f>'[3]Прод. прилож'!$C$1149</f>
        <v>6408018.4000000004</v>
      </c>
      <c r="P447" s="171">
        <f t="shared" si="122"/>
        <v>14961.518561755782</v>
      </c>
      <c r="Q447" s="44">
        <v>9673</v>
      </c>
      <c r="R447" s="134" t="s">
        <v>96</v>
      </c>
    </row>
    <row r="448" spans="1:21" ht="27" customHeight="1" x14ac:dyDescent="0.25">
      <c r="A448" s="172" t="s">
        <v>1024</v>
      </c>
      <c r="B448" s="84" t="s">
        <v>252</v>
      </c>
      <c r="C448" s="174">
        <v>1963</v>
      </c>
      <c r="D448" s="174">
        <v>2010</v>
      </c>
      <c r="E448" s="174" t="s">
        <v>20</v>
      </c>
      <c r="F448" s="28">
        <v>2</v>
      </c>
      <c r="G448" s="28">
        <v>2</v>
      </c>
      <c r="H448" s="41">
        <f t="shared" si="124"/>
        <v>389.70000000000005</v>
      </c>
      <c r="I448" s="194">
        <v>121.6</v>
      </c>
      <c r="J448" s="238">
        <v>268.10000000000002</v>
      </c>
      <c r="K448" s="201">
        <f t="shared" si="123"/>
        <v>413318.8</v>
      </c>
      <c r="L448" s="171">
        <v>0</v>
      </c>
      <c r="M448" s="171">
        <v>0</v>
      </c>
      <c r="N448" s="171">
        <v>0</v>
      </c>
      <c r="O448" s="41">
        <f>'[1]Прод. прилож (2)'!$C$614</f>
        <v>413318.8</v>
      </c>
      <c r="P448" s="171">
        <f t="shared" si="122"/>
        <v>1060.6076469078778</v>
      </c>
      <c r="Q448" s="44">
        <v>9673</v>
      </c>
      <c r="R448" s="62" t="s">
        <v>95</v>
      </c>
    </row>
    <row r="449" spans="1:24" s="15" customFormat="1" ht="34.9" customHeight="1" x14ac:dyDescent="0.25">
      <c r="A449" s="320" t="s">
        <v>2184</v>
      </c>
      <c r="B449" s="320"/>
      <c r="C449" s="320"/>
      <c r="D449" s="320"/>
      <c r="E449" s="320"/>
      <c r="F449" s="320"/>
      <c r="G449" s="320"/>
      <c r="H449" s="320"/>
      <c r="I449" s="320"/>
      <c r="J449" s="320"/>
      <c r="K449" s="320"/>
      <c r="L449" s="320"/>
      <c r="M449" s="320"/>
      <c r="N449" s="320"/>
      <c r="O449" s="320"/>
      <c r="P449" s="320"/>
      <c r="Q449" s="320"/>
      <c r="R449" s="320"/>
      <c r="S449" s="58"/>
    </row>
    <row r="450" spans="1:24" ht="34.9" customHeight="1" x14ac:dyDescent="0.25">
      <c r="A450" s="321" t="s">
        <v>83</v>
      </c>
      <c r="B450" s="321"/>
      <c r="C450" s="147" t="s">
        <v>21</v>
      </c>
      <c r="D450" s="147" t="s">
        <v>21</v>
      </c>
      <c r="E450" s="147" t="s">
        <v>21</v>
      </c>
      <c r="F450" s="80" t="s">
        <v>21</v>
      </c>
      <c r="G450" s="80" t="s">
        <v>21</v>
      </c>
      <c r="H450" s="81">
        <f t="shared" ref="H450:O450" si="125">SUM(H451:H457)</f>
        <v>2825.4</v>
      </c>
      <c r="I450" s="81">
        <f t="shared" si="125"/>
        <v>243.2</v>
      </c>
      <c r="J450" s="81">
        <f t="shared" si="125"/>
        <v>2304</v>
      </c>
      <c r="K450" s="81">
        <f t="shared" si="125"/>
        <v>17395748.140000001</v>
      </c>
      <c r="L450" s="81">
        <f t="shared" si="125"/>
        <v>0</v>
      </c>
      <c r="M450" s="81">
        <f t="shared" si="125"/>
        <v>0</v>
      </c>
      <c r="N450" s="81">
        <f t="shared" si="125"/>
        <v>0</v>
      </c>
      <c r="O450" s="81">
        <f t="shared" si="125"/>
        <v>17395748.140000001</v>
      </c>
      <c r="P450" s="31">
        <f>K450/H450</f>
        <v>6156.9151766121613</v>
      </c>
      <c r="Q450" s="82" t="s">
        <v>21</v>
      </c>
      <c r="R450" s="83" t="s">
        <v>21</v>
      </c>
    </row>
    <row r="451" spans="1:24" ht="25.15" customHeight="1" x14ac:dyDescent="0.25">
      <c r="A451" s="172" t="s">
        <v>1025</v>
      </c>
      <c r="B451" s="84" t="s">
        <v>258</v>
      </c>
      <c r="C451" s="174">
        <v>1961</v>
      </c>
      <c r="D451" s="174">
        <v>2014</v>
      </c>
      <c r="E451" s="174" t="s">
        <v>20</v>
      </c>
      <c r="F451" s="28">
        <v>2</v>
      </c>
      <c r="G451" s="28">
        <v>1</v>
      </c>
      <c r="H451" s="41">
        <v>292.7</v>
      </c>
      <c r="I451" s="238">
        <v>89.5</v>
      </c>
      <c r="J451" s="238">
        <v>182.8</v>
      </c>
      <c r="K451" s="201">
        <f t="shared" ref="K451:K457" si="126">SUM(L451:O451)</f>
        <v>1172904.24</v>
      </c>
      <c r="L451" s="171">
        <v>0</v>
      </c>
      <c r="M451" s="171">
        <v>0</v>
      </c>
      <c r="N451" s="171">
        <v>0</v>
      </c>
      <c r="O451" s="18">
        <f>'[1]Прод. прилож (2)'!$C$141</f>
        <v>1172904.24</v>
      </c>
      <c r="P451" s="171">
        <f t="shared" ref="P451:P457" si="127">K451/H451</f>
        <v>4007.1890673044072</v>
      </c>
      <c r="Q451" s="44">
        <v>9673</v>
      </c>
      <c r="R451" s="62" t="s">
        <v>94</v>
      </c>
    </row>
    <row r="452" spans="1:24" s="133" customFormat="1" ht="25.15" customHeight="1" x14ac:dyDescent="0.25">
      <c r="A452" s="172" t="s">
        <v>1026</v>
      </c>
      <c r="B452" s="84" t="s">
        <v>277</v>
      </c>
      <c r="C452" s="174">
        <v>1962</v>
      </c>
      <c r="D452" s="174">
        <v>2010</v>
      </c>
      <c r="E452" s="174" t="s">
        <v>20</v>
      </c>
      <c r="F452" s="28">
        <v>2</v>
      </c>
      <c r="G452" s="28">
        <v>2</v>
      </c>
      <c r="H452" s="41">
        <v>509.5</v>
      </c>
      <c r="I452" s="238">
        <v>44.4</v>
      </c>
      <c r="J452" s="238">
        <v>350.5</v>
      </c>
      <c r="K452" s="201">
        <f t="shared" si="126"/>
        <v>2185127.92</v>
      </c>
      <c r="L452" s="171">
        <v>0</v>
      </c>
      <c r="M452" s="171">
        <v>0</v>
      </c>
      <c r="N452" s="171">
        <v>0</v>
      </c>
      <c r="O452" s="18">
        <f>'[1]Прод. прилож (2)'!$C$143</f>
        <v>2185127.92</v>
      </c>
      <c r="P452" s="171">
        <f t="shared" si="127"/>
        <v>4288.7692247301275</v>
      </c>
      <c r="Q452" s="44">
        <v>9673</v>
      </c>
      <c r="R452" s="62" t="s">
        <v>94</v>
      </c>
      <c r="S452" s="58"/>
      <c r="T452" s="15"/>
      <c r="U452" s="15"/>
      <c r="V452" s="173"/>
      <c r="W452" s="173"/>
      <c r="X452" s="173"/>
    </row>
    <row r="453" spans="1:24" s="133" customFormat="1" ht="25.15" customHeight="1" x14ac:dyDescent="0.25">
      <c r="A453" s="172" t="s">
        <v>1027</v>
      </c>
      <c r="B453" s="84" t="s">
        <v>278</v>
      </c>
      <c r="C453" s="174">
        <v>1962</v>
      </c>
      <c r="D453" s="174">
        <v>2010</v>
      </c>
      <c r="E453" s="174" t="s">
        <v>20</v>
      </c>
      <c r="F453" s="28">
        <v>2</v>
      </c>
      <c r="G453" s="28">
        <v>2</v>
      </c>
      <c r="H453" s="41">
        <v>519.20000000000005</v>
      </c>
      <c r="I453" s="238">
        <v>17.100000000000001</v>
      </c>
      <c r="J453" s="238">
        <v>358.9</v>
      </c>
      <c r="K453" s="201">
        <f t="shared" si="126"/>
        <v>2090305.5799999998</v>
      </c>
      <c r="L453" s="171">
        <v>0</v>
      </c>
      <c r="M453" s="171">
        <v>0</v>
      </c>
      <c r="N453" s="171">
        <v>0</v>
      </c>
      <c r="O453" s="18">
        <f>'[1]Прод. прилож (2)'!$C$144</f>
        <v>2090305.5799999998</v>
      </c>
      <c r="P453" s="171">
        <f t="shared" si="127"/>
        <v>4026.0122881355924</v>
      </c>
      <c r="Q453" s="44">
        <v>9673</v>
      </c>
      <c r="R453" s="62" t="s">
        <v>94</v>
      </c>
      <c r="S453" s="58"/>
      <c r="T453" s="15"/>
      <c r="U453" s="15"/>
      <c r="V453" s="173"/>
      <c r="W453" s="173"/>
      <c r="X453" s="173"/>
    </row>
    <row r="454" spans="1:24" s="133" customFormat="1" ht="25.15" customHeight="1" x14ac:dyDescent="0.25">
      <c r="A454" s="172" t="s">
        <v>1028</v>
      </c>
      <c r="B454" s="173" t="s">
        <v>279</v>
      </c>
      <c r="C454" s="174">
        <v>1965</v>
      </c>
      <c r="D454" s="174">
        <v>2010</v>
      </c>
      <c r="E454" s="174" t="s">
        <v>20</v>
      </c>
      <c r="F454" s="174">
        <v>2</v>
      </c>
      <c r="G454" s="174">
        <v>2</v>
      </c>
      <c r="H454" s="18">
        <f>I454+J454</f>
        <v>376</v>
      </c>
      <c r="I454" s="41">
        <v>20.2</v>
      </c>
      <c r="J454" s="41">
        <v>355.8</v>
      </c>
      <c r="K454" s="201">
        <f t="shared" si="126"/>
        <v>6476404</v>
      </c>
      <c r="L454" s="171">
        <v>0</v>
      </c>
      <c r="M454" s="171">
        <v>0</v>
      </c>
      <c r="N454" s="171">
        <v>0</v>
      </c>
      <c r="O454" s="18">
        <f>'[3]Прод. прилож'!$C$1154</f>
        <v>6476404</v>
      </c>
      <c r="P454" s="171">
        <f t="shared" si="127"/>
        <v>17224.478723404256</v>
      </c>
      <c r="Q454" s="44">
        <v>9673</v>
      </c>
      <c r="R454" s="62" t="s">
        <v>96</v>
      </c>
      <c r="S454" s="58"/>
      <c r="T454" s="15"/>
      <c r="U454" s="15"/>
      <c r="V454" s="173"/>
      <c r="W454" s="173"/>
      <c r="X454" s="173"/>
    </row>
    <row r="455" spans="1:24" s="133" customFormat="1" ht="25.15" customHeight="1" x14ac:dyDescent="0.25">
      <c r="A455" s="172" t="s">
        <v>1029</v>
      </c>
      <c r="B455" s="84" t="s">
        <v>280</v>
      </c>
      <c r="C455" s="174">
        <v>1964</v>
      </c>
      <c r="D455" s="174">
        <v>2010</v>
      </c>
      <c r="E455" s="174" t="s">
        <v>20</v>
      </c>
      <c r="F455" s="28">
        <v>2</v>
      </c>
      <c r="G455" s="28">
        <v>2</v>
      </c>
      <c r="H455" s="41">
        <v>376</v>
      </c>
      <c r="I455" s="238">
        <v>24</v>
      </c>
      <c r="J455" s="238">
        <v>352</v>
      </c>
      <c r="K455" s="201">
        <f t="shared" si="126"/>
        <v>1185512</v>
      </c>
      <c r="L455" s="171">
        <v>0</v>
      </c>
      <c r="M455" s="171">
        <v>0</v>
      </c>
      <c r="N455" s="171">
        <v>0</v>
      </c>
      <c r="O455" s="18">
        <f>'[1]Прод. прилож (2)'!$C$616</f>
        <v>1185512</v>
      </c>
      <c r="P455" s="171">
        <f t="shared" si="127"/>
        <v>3152.9574468085107</v>
      </c>
      <c r="Q455" s="44">
        <v>9673</v>
      </c>
      <c r="R455" s="62" t="s">
        <v>95</v>
      </c>
      <c r="S455" s="58"/>
      <c r="T455" s="15"/>
      <c r="U455" s="15"/>
      <c r="V455" s="173"/>
      <c r="W455" s="173"/>
      <c r="X455" s="173"/>
    </row>
    <row r="456" spans="1:24" s="133" customFormat="1" ht="25.15" customHeight="1" x14ac:dyDescent="0.25">
      <c r="A456" s="172" t="s">
        <v>1030</v>
      </c>
      <c r="B456" s="84" t="s">
        <v>281</v>
      </c>
      <c r="C456" s="174">
        <v>1964</v>
      </c>
      <c r="D456" s="174">
        <v>2010</v>
      </c>
      <c r="E456" s="174" t="s">
        <v>20</v>
      </c>
      <c r="F456" s="28">
        <v>2</v>
      </c>
      <c r="G456" s="28">
        <v>2</v>
      </c>
      <c r="H456" s="41">
        <v>376</v>
      </c>
      <c r="I456" s="238">
        <v>24</v>
      </c>
      <c r="J456" s="238">
        <v>352</v>
      </c>
      <c r="K456" s="201">
        <f t="shared" si="126"/>
        <v>1185512</v>
      </c>
      <c r="L456" s="171">
        <v>0</v>
      </c>
      <c r="M456" s="171">
        <v>0</v>
      </c>
      <c r="N456" s="171">
        <v>0</v>
      </c>
      <c r="O456" s="18">
        <f>'[1]Прод. прилож (2)'!$C$617</f>
        <v>1185512</v>
      </c>
      <c r="P456" s="171">
        <f t="shared" si="127"/>
        <v>3152.9574468085107</v>
      </c>
      <c r="Q456" s="44">
        <v>9673</v>
      </c>
      <c r="R456" s="62" t="s">
        <v>95</v>
      </c>
      <c r="S456" s="58"/>
      <c r="T456" s="15"/>
      <c r="U456" s="15"/>
      <c r="V456" s="173"/>
      <c r="W456" s="173"/>
      <c r="X456" s="173"/>
    </row>
    <row r="457" spans="1:24" s="133" customFormat="1" ht="25.15" customHeight="1" x14ac:dyDescent="0.25">
      <c r="A457" s="172" t="s">
        <v>1031</v>
      </c>
      <c r="B457" s="173" t="s">
        <v>282</v>
      </c>
      <c r="C457" s="174">
        <v>1965</v>
      </c>
      <c r="D457" s="174">
        <v>2010</v>
      </c>
      <c r="E457" s="174" t="s">
        <v>20</v>
      </c>
      <c r="F457" s="174">
        <v>2</v>
      </c>
      <c r="G457" s="174">
        <v>2</v>
      </c>
      <c r="H457" s="18">
        <f>I457+J457</f>
        <v>376</v>
      </c>
      <c r="I457" s="41">
        <v>24</v>
      </c>
      <c r="J457" s="41">
        <v>352</v>
      </c>
      <c r="K457" s="201">
        <f t="shared" si="126"/>
        <v>3099982.4</v>
      </c>
      <c r="L457" s="171">
        <v>0</v>
      </c>
      <c r="M457" s="171">
        <v>0</v>
      </c>
      <c r="N457" s="171">
        <v>0</v>
      </c>
      <c r="O457" s="18">
        <f>'[3]Прод. прилож'!$C$1155</f>
        <v>3099982.4</v>
      </c>
      <c r="P457" s="171">
        <f t="shared" si="127"/>
        <v>8244.6340425531907</v>
      </c>
      <c r="Q457" s="44">
        <v>9673</v>
      </c>
      <c r="R457" s="62" t="s">
        <v>96</v>
      </c>
      <c r="S457" s="58"/>
      <c r="T457" s="15"/>
      <c r="U457" s="15"/>
      <c r="V457" s="173"/>
      <c r="W457" s="173"/>
      <c r="X457" s="173"/>
    </row>
    <row r="458" spans="1:24" s="15" customFormat="1" ht="34.9" customHeight="1" x14ac:dyDescent="0.25">
      <c r="A458" s="320" t="s">
        <v>2529</v>
      </c>
      <c r="B458" s="320"/>
      <c r="C458" s="320"/>
      <c r="D458" s="320"/>
      <c r="E458" s="320"/>
      <c r="F458" s="320"/>
      <c r="G458" s="320"/>
      <c r="H458" s="320"/>
      <c r="I458" s="320"/>
      <c r="J458" s="320"/>
      <c r="K458" s="320"/>
      <c r="L458" s="320"/>
      <c r="M458" s="320"/>
      <c r="N458" s="320"/>
      <c r="O458" s="320"/>
      <c r="P458" s="320"/>
      <c r="Q458" s="320"/>
      <c r="R458" s="320"/>
      <c r="S458" s="58"/>
    </row>
    <row r="459" spans="1:24" ht="34.9" customHeight="1" x14ac:dyDescent="0.25">
      <c r="A459" s="321" t="s">
        <v>786</v>
      </c>
      <c r="B459" s="321"/>
      <c r="C459" s="147" t="s">
        <v>21</v>
      </c>
      <c r="D459" s="147" t="s">
        <v>21</v>
      </c>
      <c r="E459" s="147" t="s">
        <v>21</v>
      </c>
      <c r="F459" s="80" t="s">
        <v>21</v>
      </c>
      <c r="G459" s="80" t="s">
        <v>21</v>
      </c>
      <c r="H459" s="81">
        <f>SUM(H460:H468)</f>
        <v>4584.3999999999996</v>
      </c>
      <c r="I459" s="81">
        <f t="shared" ref="I459:O459" si="128">SUM(I460:I468)</f>
        <v>587.79999999999995</v>
      </c>
      <c r="J459" s="81">
        <f t="shared" si="128"/>
        <v>3996.6000000000004</v>
      </c>
      <c r="K459" s="81">
        <f t="shared" si="128"/>
        <v>44628252.550000004</v>
      </c>
      <c r="L459" s="81">
        <f t="shared" si="128"/>
        <v>0</v>
      </c>
      <c r="M459" s="81">
        <f t="shared" si="128"/>
        <v>0</v>
      </c>
      <c r="N459" s="81">
        <f t="shared" si="128"/>
        <v>0</v>
      </c>
      <c r="O459" s="81">
        <f t="shared" si="128"/>
        <v>44628252.550000004</v>
      </c>
      <c r="P459" s="31">
        <f>K459/H459</f>
        <v>9734.8077283832135</v>
      </c>
      <c r="Q459" s="82" t="s">
        <v>21</v>
      </c>
      <c r="R459" s="83" t="s">
        <v>21</v>
      </c>
    </row>
    <row r="460" spans="1:24" ht="25.15" customHeight="1" x14ac:dyDescent="0.25">
      <c r="A460" s="172" t="s">
        <v>1032</v>
      </c>
      <c r="B460" s="84" t="s">
        <v>2032</v>
      </c>
      <c r="C460" s="174">
        <v>1974</v>
      </c>
      <c r="D460" s="136" t="s">
        <v>217</v>
      </c>
      <c r="E460" s="174" t="s">
        <v>20</v>
      </c>
      <c r="F460" s="28">
        <v>2</v>
      </c>
      <c r="G460" s="28">
        <v>3</v>
      </c>
      <c r="H460" s="41">
        <v>949.3</v>
      </c>
      <c r="I460" s="238">
        <v>8.4</v>
      </c>
      <c r="J460" s="238">
        <v>940.9</v>
      </c>
      <c r="K460" s="201">
        <f t="shared" ref="K460:K468" si="129">SUM(L460:O460)</f>
        <v>6065251.2400000002</v>
      </c>
      <c r="L460" s="171">
        <v>0</v>
      </c>
      <c r="M460" s="171">
        <v>0</v>
      </c>
      <c r="N460" s="171">
        <v>0</v>
      </c>
      <c r="O460" s="41">
        <f>'[1]Прод. прилож (2)'!$C$146</f>
        <v>6065251.2400000002</v>
      </c>
      <c r="P460" s="171">
        <f>K460/H460</f>
        <v>6389.182808385126</v>
      </c>
      <c r="Q460" s="44">
        <v>9673</v>
      </c>
      <c r="R460" s="62" t="s">
        <v>94</v>
      </c>
      <c r="S460" s="17"/>
    </row>
    <row r="461" spans="1:24" ht="25.15" customHeight="1" x14ac:dyDescent="0.25">
      <c r="A461" s="172" t="s">
        <v>2031</v>
      </c>
      <c r="B461" s="84" t="s">
        <v>255</v>
      </c>
      <c r="C461" s="174">
        <v>1958</v>
      </c>
      <c r="D461" s="174">
        <v>2019</v>
      </c>
      <c r="E461" s="174" t="s">
        <v>20</v>
      </c>
      <c r="F461" s="28">
        <v>2</v>
      </c>
      <c r="G461" s="28">
        <v>2</v>
      </c>
      <c r="H461" s="41">
        <f t="shared" ref="H461:H468" si="130">I461+J461</f>
        <v>474.4</v>
      </c>
      <c r="I461" s="238">
        <v>108.5</v>
      </c>
      <c r="J461" s="238">
        <v>365.9</v>
      </c>
      <c r="K461" s="201">
        <f t="shared" si="129"/>
        <v>1446437.77</v>
      </c>
      <c r="L461" s="171">
        <v>0</v>
      </c>
      <c r="M461" s="171">
        <v>0</v>
      </c>
      <c r="N461" s="171">
        <v>0</v>
      </c>
      <c r="O461" s="41">
        <f>'[1]Прод. прилож (2)'!$C$147</f>
        <v>1446437.77</v>
      </c>
      <c r="P461" s="171">
        <f t="shared" ref="P461:P468" si="131">K461/H461</f>
        <v>3048.9834949409783</v>
      </c>
      <c r="Q461" s="44">
        <v>9673</v>
      </c>
      <c r="R461" s="62" t="s">
        <v>94</v>
      </c>
    </row>
    <row r="462" spans="1:24" ht="25.15" customHeight="1" x14ac:dyDescent="0.25">
      <c r="A462" s="172" t="s">
        <v>1033</v>
      </c>
      <c r="B462" s="84" t="s">
        <v>256</v>
      </c>
      <c r="C462" s="174">
        <v>1958</v>
      </c>
      <c r="D462" s="174">
        <v>2019</v>
      </c>
      <c r="E462" s="174" t="s">
        <v>20</v>
      </c>
      <c r="F462" s="28">
        <v>2</v>
      </c>
      <c r="G462" s="28">
        <v>2</v>
      </c>
      <c r="H462" s="41">
        <f t="shared" si="130"/>
        <v>474.7</v>
      </c>
      <c r="I462" s="238">
        <v>108.5</v>
      </c>
      <c r="J462" s="238">
        <v>366.2</v>
      </c>
      <c r="K462" s="201">
        <f t="shared" si="129"/>
        <v>1449157.74</v>
      </c>
      <c r="L462" s="171">
        <v>0</v>
      </c>
      <c r="M462" s="171">
        <v>0</v>
      </c>
      <c r="N462" s="171">
        <v>0</v>
      </c>
      <c r="O462" s="41">
        <f>'[1]Прод. прилож (2)'!$C$148</f>
        <v>1449157.74</v>
      </c>
      <c r="P462" s="171">
        <f t="shared" si="131"/>
        <v>3052.7864756688437</v>
      </c>
      <c r="Q462" s="44">
        <v>9673</v>
      </c>
      <c r="R462" s="62" t="s">
        <v>94</v>
      </c>
    </row>
    <row r="463" spans="1:24" ht="25.15" customHeight="1" x14ac:dyDescent="0.25">
      <c r="A463" s="172" t="s">
        <v>1034</v>
      </c>
      <c r="B463" s="84" t="s">
        <v>257</v>
      </c>
      <c r="C463" s="174">
        <v>1958</v>
      </c>
      <c r="D463" s="174">
        <v>2019</v>
      </c>
      <c r="E463" s="174" t="s">
        <v>20</v>
      </c>
      <c r="F463" s="28">
        <v>2</v>
      </c>
      <c r="G463" s="28">
        <v>2</v>
      </c>
      <c r="H463" s="41">
        <f t="shared" si="130"/>
        <v>471</v>
      </c>
      <c r="I463" s="238">
        <v>108.4</v>
      </c>
      <c r="J463" s="238">
        <v>362.6</v>
      </c>
      <c r="K463" s="201">
        <f t="shared" si="129"/>
        <v>2024096</v>
      </c>
      <c r="L463" s="171">
        <v>0</v>
      </c>
      <c r="M463" s="171">
        <v>0</v>
      </c>
      <c r="N463" s="171">
        <v>0</v>
      </c>
      <c r="O463" s="41">
        <f>'[1]Прод. прилож (2)'!$C$619</f>
        <v>2024096</v>
      </c>
      <c r="P463" s="171">
        <f t="shared" si="131"/>
        <v>4297.4437367303608</v>
      </c>
      <c r="Q463" s="44">
        <v>9673</v>
      </c>
      <c r="R463" s="62" t="s">
        <v>95</v>
      </c>
    </row>
    <row r="464" spans="1:24" s="133" customFormat="1" ht="25.15" customHeight="1" x14ac:dyDescent="0.25">
      <c r="A464" s="172" t="s">
        <v>2502</v>
      </c>
      <c r="B464" s="84" t="s">
        <v>264</v>
      </c>
      <c r="C464" s="174">
        <v>1962</v>
      </c>
      <c r="D464" s="136" t="s">
        <v>217</v>
      </c>
      <c r="E464" s="174" t="s">
        <v>20</v>
      </c>
      <c r="F464" s="28">
        <v>2</v>
      </c>
      <c r="G464" s="28">
        <v>2</v>
      </c>
      <c r="H464" s="41">
        <f t="shared" si="130"/>
        <v>439.1</v>
      </c>
      <c r="I464" s="238">
        <v>50.8</v>
      </c>
      <c r="J464" s="238">
        <v>388.3</v>
      </c>
      <c r="K464" s="201">
        <f t="shared" si="129"/>
        <v>3565000</v>
      </c>
      <c r="L464" s="171">
        <v>0</v>
      </c>
      <c r="M464" s="171">
        <v>0</v>
      </c>
      <c r="N464" s="171">
        <v>0</v>
      </c>
      <c r="O464" s="41">
        <f>'[1]Прод. прилож (2)'!$C$620</f>
        <v>3565000</v>
      </c>
      <c r="P464" s="171">
        <f t="shared" si="131"/>
        <v>8118.8795263038028</v>
      </c>
      <c r="Q464" s="44">
        <v>9673</v>
      </c>
      <c r="R464" s="62" t="s">
        <v>95</v>
      </c>
      <c r="S464" s="58"/>
      <c r="T464" s="16"/>
      <c r="U464" s="15"/>
      <c r="V464" s="173"/>
      <c r="W464" s="173"/>
      <c r="X464" s="173"/>
    </row>
    <row r="465" spans="1:207" ht="25.15" customHeight="1" x14ac:dyDescent="0.25">
      <c r="A465" s="172" t="s">
        <v>1035</v>
      </c>
      <c r="B465" s="84" t="s">
        <v>265</v>
      </c>
      <c r="C465" s="174">
        <v>1962</v>
      </c>
      <c r="D465" s="136" t="s">
        <v>217</v>
      </c>
      <c r="E465" s="174" t="s">
        <v>20</v>
      </c>
      <c r="F465" s="28">
        <v>2</v>
      </c>
      <c r="G465" s="28">
        <v>2</v>
      </c>
      <c r="H465" s="41">
        <f t="shared" si="130"/>
        <v>452.8</v>
      </c>
      <c r="I465" s="238">
        <v>50.8</v>
      </c>
      <c r="J465" s="238">
        <v>402</v>
      </c>
      <c r="K465" s="201">
        <f t="shared" si="129"/>
        <v>3565000</v>
      </c>
      <c r="L465" s="171">
        <v>0</v>
      </c>
      <c r="M465" s="171">
        <v>0</v>
      </c>
      <c r="N465" s="171">
        <v>0</v>
      </c>
      <c r="O465" s="41">
        <f>'[1]Прод. прилож (2)'!$C$621</f>
        <v>3565000</v>
      </c>
      <c r="P465" s="171">
        <f t="shared" si="131"/>
        <v>7873.2332155477034</v>
      </c>
      <c r="Q465" s="44">
        <v>9673</v>
      </c>
      <c r="R465" s="62" t="s">
        <v>95</v>
      </c>
      <c r="S465" s="17"/>
      <c r="T465" s="17"/>
    </row>
    <row r="466" spans="1:207" ht="25.15" customHeight="1" x14ac:dyDescent="0.25">
      <c r="A466" s="172" t="s">
        <v>1036</v>
      </c>
      <c r="B466" s="173" t="s">
        <v>266</v>
      </c>
      <c r="C466" s="174">
        <v>1962</v>
      </c>
      <c r="D466" s="174">
        <v>2019</v>
      </c>
      <c r="E466" s="174" t="s">
        <v>20</v>
      </c>
      <c r="F466" s="174">
        <v>2</v>
      </c>
      <c r="G466" s="174">
        <v>2</v>
      </c>
      <c r="H466" s="41">
        <f t="shared" si="130"/>
        <v>448.6</v>
      </c>
      <c r="I466" s="41">
        <v>50.8</v>
      </c>
      <c r="J466" s="41">
        <v>397.8</v>
      </c>
      <c r="K466" s="201">
        <f t="shared" si="129"/>
        <v>16604409.1</v>
      </c>
      <c r="L466" s="171">
        <v>0</v>
      </c>
      <c r="M466" s="171">
        <v>0</v>
      </c>
      <c r="N466" s="171">
        <v>0</v>
      </c>
      <c r="O466" s="41">
        <f>'[3]Прод. прилож'!$C$1157</f>
        <v>16604409.1</v>
      </c>
      <c r="P466" s="171">
        <f t="shared" si="131"/>
        <v>37013.841061078907</v>
      </c>
      <c r="Q466" s="44">
        <v>9673</v>
      </c>
      <c r="R466" s="62" t="s">
        <v>96</v>
      </c>
      <c r="S466" s="17"/>
      <c r="T466" s="17"/>
    </row>
    <row r="467" spans="1:207" ht="25.15" customHeight="1" x14ac:dyDescent="0.25">
      <c r="A467" s="172" t="s">
        <v>1037</v>
      </c>
      <c r="B467" s="173" t="s">
        <v>267</v>
      </c>
      <c r="C467" s="174">
        <v>1962</v>
      </c>
      <c r="D467" s="136" t="s">
        <v>217</v>
      </c>
      <c r="E467" s="174" t="s">
        <v>20</v>
      </c>
      <c r="F467" s="174">
        <v>2</v>
      </c>
      <c r="G467" s="174">
        <v>2</v>
      </c>
      <c r="H467" s="41">
        <f t="shared" si="130"/>
        <v>450.1</v>
      </c>
      <c r="I467" s="41">
        <v>50.8</v>
      </c>
      <c r="J467" s="41">
        <v>399.3</v>
      </c>
      <c r="K467" s="201">
        <f t="shared" si="129"/>
        <v>3170704.6</v>
      </c>
      <c r="L467" s="171">
        <v>0</v>
      </c>
      <c r="M467" s="171">
        <v>0</v>
      </c>
      <c r="N467" s="171">
        <v>0</v>
      </c>
      <c r="O467" s="41">
        <f>'[3]Прод. прилож'!$C$1158</f>
        <v>3170704.6</v>
      </c>
      <c r="P467" s="171">
        <f t="shared" si="131"/>
        <v>7044.4447900466557</v>
      </c>
      <c r="Q467" s="44">
        <v>9673</v>
      </c>
      <c r="R467" s="62" t="s">
        <v>96</v>
      </c>
      <c r="S467" s="17"/>
      <c r="T467" s="17"/>
    </row>
    <row r="468" spans="1:207" ht="25.15" customHeight="1" x14ac:dyDescent="0.25">
      <c r="A468" s="172" t="s">
        <v>1038</v>
      </c>
      <c r="B468" s="173" t="s">
        <v>268</v>
      </c>
      <c r="C468" s="174">
        <v>1962</v>
      </c>
      <c r="D468" s="136" t="s">
        <v>217</v>
      </c>
      <c r="E468" s="174" t="s">
        <v>20</v>
      </c>
      <c r="F468" s="174">
        <v>2</v>
      </c>
      <c r="G468" s="174">
        <v>2</v>
      </c>
      <c r="H468" s="41">
        <f t="shared" si="130"/>
        <v>424.40000000000003</v>
      </c>
      <c r="I468" s="41">
        <v>50.8</v>
      </c>
      <c r="J468" s="41">
        <v>373.6</v>
      </c>
      <c r="K468" s="201">
        <f t="shared" si="129"/>
        <v>6738196.0999999996</v>
      </c>
      <c r="L468" s="171">
        <v>0</v>
      </c>
      <c r="M468" s="171">
        <v>0</v>
      </c>
      <c r="N468" s="171">
        <v>0</v>
      </c>
      <c r="O468" s="41">
        <f>'[3]Прод. прилож'!$C$1159</f>
        <v>6738196.0999999996</v>
      </c>
      <c r="P468" s="171">
        <f t="shared" si="131"/>
        <v>15876.993638077283</v>
      </c>
      <c r="Q468" s="44">
        <v>9673</v>
      </c>
      <c r="R468" s="62" t="s">
        <v>96</v>
      </c>
      <c r="S468" s="17"/>
      <c r="T468" s="17"/>
    </row>
    <row r="469" spans="1:207" s="133" customFormat="1" ht="25.15" customHeight="1" x14ac:dyDescent="0.25">
      <c r="A469" s="172" t="s">
        <v>1039</v>
      </c>
      <c r="B469" s="84" t="s">
        <v>270</v>
      </c>
      <c r="C469" s="174">
        <v>1965</v>
      </c>
      <c r="D469" s="136" t="s">
        <v>217</v>
      </c>
      <c r="E469" s="174" t="s">
        <v>20</v>
      </c>
      <c r="F469" s="28">
        <v>2</v>
      </c>
      <c r="G469" s="28">
        <v>2</v>
      </c>
      <c r="H469" s="41">
        <f t="shared" ref="H469:H473" si="132">I469+J469</f>
        <v>415.90000000000003</v>
      </c>
      <c r="I469" s="238">
        <v>48.3</v>
      </c>
      <c r="J469" s="238">
        <v>367.6</v>
      </c>
      <c r="K469" s="201">
        <f t="shared" ref="K469:K475" si="133">SUM(L469:O469)</f>
        <v>3565000</v>
      </c>
      <c r="L469" s="171">
        <v>0</v>
      </c>
      <c r="M469" s="171">
        <v>0</v>
      </c>
      <c r="N469" s="171">
        <v>0</v>
      </c>
      <c r="O469" s="18">
        <f>'[1]Прод. прилож (2)'!$C$622</f>
        <v>3565000</v>
      </c>
      <c r="P469" s="171">
        <f t="shared" ref="P469:P475" si="134">K469/H469</f>
        <v>8571.7720605914874</v>
      </c>
      <c r="Q469" s="44">
        <v>9673</v>
      </c>
      <c r="R469" s="62" t="s">
        <v>95</v>
      </c>
      <c r="S469" s="50"/>
      <c r="T469" s="16"/>
      <c r="U469" s="15"/>
      <c r="V469" s="173"/>
      <c r="W469" s="173"/>
      <c r="X469" s="173"/>
    </row>
    <row r="470" spans="1:207" s="133" customFormat="1" ht="25.15" customHeight="1" x14ac:dyDescent="0.25">
      <c r="A470" s="172" t="s">
        <v>1040</v>
      </c>
      <c r="B470" s="84" t="s">
        <v>271</v>
      </c>
      <c r="C470" s="174">
        <v>1965</v>
      </c>
      <c r="D470" s="136" t="s">
        <v>217</v>
      </c>
      <c r="E470" s="174" t="s">
        <v>20</v>
      </c>
      <c r="F470" s="28">
        <v>2</v>
      </c>
      <c r="G470" s="28">
        <v>2</v>
      </c>
      <c r="H470" s="41">
        <f t="shared" si="132"/>
        <v>404.7</v>
      </c>
      <c r="I470" s="238">
        <v>42.3</v>
      </c>
      <c r="J470" s="238">
        <v>362.4</v>
      </c>
      <c r="K470" s="201">
        <f t="shared" si="133"/>
        <v>3565000</v>
      </c>
      <c r="L470" s="171">
        <v>0</v>
      </c>
      <c r="M470" s="171">
        <v>0</v>
      </c>
      <c r="N470" s="171">
        <v>0</v>
      </c>
      <c r="O470" s="18">
        <f>'[1]Прод. прилож (2)'!$C$623</f>
        <v>3565000</v>
      </c>
      <c r="P470" s="171">
        <f t="shared" si="134"/>
        <v>8808.9943167778601</v>
      </c>
      <c r="Q470" s="44">
        <v>9673</v>
      </c>
      <c r="R470" s="62" t="s">
        <v>95</v>
      </c>
      <c r="S470" s="58"/>
      <c r="T470" s="15"/>
      <c r="U470" s="15"/>
      <c r="V470" s="173"/>
      <c r="W470" s="173"/>
      <c r="X470" s="173"/>
    </row>
    <row r="471" spans="1:207" s="133" customFormat="1" ht="25.15" customHeight="1" x14ac:dyDescent="0.25">
      <c r="A471" s="172" t="s">
        <v>1041</v>
      </c>
      <c r="B471" s="173" t="s">
        <v>272</v>
      </c>
      <c r="C471" s="174">
        <v>1983</v>
      </c>
      <c r="D471" s="136" t="s">
        <v>217</v>
      </c>
      <c r="E471" s="174" t="s">
        <v>20</v>
      </c>
      <c r="F471" s="174">
        <v>2</v>
      </c>
      <c r="G471" s="174">
        <v>2</v>
      </c>
      <c r="H471" s="18">
        <f t="shared" si="132"/>
        <v>432</v>
      </c>
      <c r="I471" s="41">
        <v>57</v>
      </c>
      <c r="J471" s="41">
        <v>375</v>
      </c>
      <c r="K471" s="201">
        <f t="shared" si="133"/>
        <v>21388368.799999997</v>
      </c>
      <c r="L471" s="171">
        <v>0</v>
      </c>
      <c r="M471" s="171">
        <v>0</v>
      </c>
      <c r="N471" s="171">
        <v>0</v>
      </c>
      <c r="O471" s="18">
        <f>'[3]Прод. прилож'!$C$1151</f>
        <v>21388368.799999997</v>
      </c>
      <c r="P471" s="171">
        <f t="shared" si="134"/>
        <v>49510.112962962958</v>
      </c>
      <c r="Q471" s="44">
        <v>9673</v>
      </c>
      <c r="R471" s="62" t="s">
        <v>96</v>
      </c>
      <c r="S471" s="58"/>
      <c r="T471" s="15"/>
      <c r="U471" s="15"/>
      <c r="V471" s="173"/>
      <c r="W471" s="173"/>
      <c r="X471" s="173"/>
    </row>
    <row r="472" spans="1:207" s="133" customFormat="1" ht="25.15" customHeight="1" x14ac:dyDescent="0.25">
      <c r="A472" s="172" t="s">
        <v>1042</v>
      </c>
      <c r="B472" s="84" t="s">
        <v>273</v>
      </c>
      <c r="C472" s="174">
        <v>1965</v>
      </c>
      <c r="D472" s="136" t="s">
        <v>217</v>
      </c>
      <c r="E472" s="174" t="s">
        <v>20</v>
      </c>
      <c r="F472" s="28">
        <v>2</v>
      </c>
      <c r="G472" s="28">
        <v>2</v>
      </c>
      <c r="H472" s="41">
        <f t="shared" si="132"/>
        <v>407.7</v>
      </c>
      <c r="I472" s="238">
        <v>41.7</v>
      </c>
      <c r="J472" s="238">
        <v>366</v>
      </c>
      <c r="K472" s="201">
        <f t="shared" si="133"/>
        <v>3565000</v>
      </c>
      <c r="L472" s="171">
        <v>0</v>
      </c>
      <c r="M472" s="171">
        <v>0</v>
      </c>
      <c r="N472" s="171">
        <v>0</v>
      </c>
      <c r="O472" s="18">
        <f>'[1]Прод. прилож (2)'!$C$624</f>
        <v>3565000</v>
      </c>
      <c r="P472" s="171">
        <f t="shared" si="134"/>
        <v>8744.1746382143738</v>
      </c>
      <c r="Q472" s="44">
        <v>9673</v>
      </c>
      <c r="R472" s="62" t="s">
        <v>95</v>
      </c>
      <c r="S472" s="58"/>
      <c r="T472" s="15"/>
      <c r="U472" s="15"/>
      <c r="V472" s="173"/>
      <c r="W472" s="173"/>
      <c r="X472" s="173"/>
    </row>
    <row r="473" spans="1:207" s="133" customFormat="1" ht="25.15" customHeight="1" x14ac:dyDescent="0.25">
      <c r="A473" s="172" t="s">
        <v>1043</v>
      </c>
      <c r="B473" s="84" t="s">
        <v>274</v>
      </c>
      <c r="C473" s="174">
        <v>1963</v>
      </c>
      <c r="D473" s="174">
        <v>2009</v>
      </c>
      <c r="E473" s="174" t="s">
        <v>20</v>
      </c>
      <c r="F473" s="28">
        <v>2</v>
      </c>
      <c r="G473" s="28">
        <v>2</v>
      </c>
      <c r="H473" s="41">
        <f t="shared" si="132"/>
        <v>414</v>
      </c>
      <c r="I473" s="238">
        <v>42.3</v>
      </c>
      <c r="J473" s="238">
        <v>371.7</v>
      </c>
      <c r="K473" s="201">
        <f t="shared" si="133"/>
        <v>1547543.1400000001</v>
      </c>
      <c r="L473" s="171">
        <v>0</v>
      </c>
      <c r="M473" s="171">
        <v>0</v>
      </c>
      <c r="N473" s="171">
        <v>0</v>
      </c>
      <c r="O473" s="18">
        <f>'[1]Прод. прилож (2)'!$C$142</f>
        <v>1547543.1400000001</v>
      </c>
      <c r="P473" s="171">
        <f t="shared" si="134"/>
        <v>3738.0269082125606</v>
      </c>
      <c r="Q473" s="44">
        <v>9673</v>
      </c>
      <c r="R473" s="62" t="s">
        <v>94</v>
      </c>
      <c r="S473" s="58"/>
      <c r="T473" s="15"/>
      <c r="U473" s="15"/>
      <c r="V473" s="173"/>
      <c r="W473" s="173"/>
      <c r="X473" s="173"/>
    </row>
    <row r="474" spans="1:207" s="133" customFormat="1" ht="25.15" customHeight="1" x14ac:dyDescent="0.25">
      <c r="A474" s="172" t="s">
        <v>1044</v>
      </c>
      <c r="B474" s="173" t="s">
        <v>275</v>
      </c>
      <c r="C474" s="174">
        <v>1965</v>
      </c>
      <c r="D474" s="174">
        <v>2009</v>
      </c>
      <c r="E474" s="174" t="s">
        <v>20</v>
      </c>
      <c r="F474" s="174">
        <v>2</v>
      </c>
      <c r="G474" s="174">
        <v>2</v>
      </c>
      <c r="H474" s="18">
        <v>488</v>
      </c>
      <c r="I474" s="41">
        <v>42.3</v>
      </c>
      <c r="J474" s="41">
        <v>371.1</v>
      </c>
      <c r="K474" s="201">
        <f t="shared" si="133"/>
        <v>6476404</v>
      </c>
      <c r="L474" s="171">
        <v>0</v>
      </c>
      <c r="M474" s="171">
        <v>0</v>
      </c>
      <c r="N474" s="171">
        <v>0</v>
      </c>
      <c r="O474" s="18">
        <f>'[3]Прод. прилож'!$C$1152</f>
        <v>6476404</v>
      </c>
      <c r="P474" s="171">
        <f t="shared" si="134"/>
        <v>13271.319672131147</v>
      </c>
      <c r="Q474" s="44">
        <v>9673</v>
      </c>
      <c r="R474" s="62" t="s">
        <v>96</v>
      </c>
      <c r="S474" s="58"/>
      <c r="T474" s="15"/>
      <c r="U474" s="15"/>
      <c r="V474" s="173"/>
      <c r="W474" s="173"/>
      <c r="X474" s="173"/>
    </row>
    <row r="475" spans="1:207" s="133" customFormat="1" ht="25.15" customHeight="1" x14ac:dyDescent="0.25">
      <c r="A475" s="172" t="s">
        <v>1045</v>
      </c>
      <c r="B475" s="173" t="s">
        <v>276</v>
      </c>
      <c r="C475" s="174">
        <v>1965</v>
      </c>
      <c r="D475" s="174">
        <v>2009</v>
      </c>
      <c r="E475" s="174" t="s">
        <v>20</v>
      </c>
      <c r="F475" s="174">
        <v>2</v>
      </c>
      <c r="G475" s="174">
        <v>2</v>
      </c>
      <c r="H475" s="18">
        <f>I475+J475</f>
        <v>413.40000000000003</v>
      </c>
      <c r="I475" s="41">
        <v>42.3</v>
      </c>
      <c r="J475" s="41">
        <v>371.1</v>
      </c>
      <c r="K475" s="201">
        <f t="shared" si="133"/>
        <v>2235596</v>
      </c>
      <c r="L475" s="171">
        <v>0</v>
      </c>
      <c r="M475" s="171">
        <v>0</v>
      </c>
      <c r="N475" s="171">
        <v>0</v>
      </c>
      <c r="O475" s="18">
        <f>'[3]Прод. прилож'!$C$1153</f>
        <v>2235596</v>
      </c>
      <c r="P475" s="171">
        <f t="shared" si="134"/>
        <v>5407.8277697145613</v>
      </c>
      <c r="Q475" s="44">
        <v>9673</v>
      </c>
      <c r="R475" s="62" t="s">
        <v>96</v>
      </c>
      <c r="S475" s="58"/>
      <c r="T475" s="15"/>
      <c r="U475" s="15"/>
      <c r="V475" s="173"/>
      <c r="W475" s="173"/>
      <c r="X475" s="173"/>
    </row>
    <row r="476" spans="1:207" s="15" customFormat="1" ht="34.9" customHeight="1" x14ac:dyDescent="0.25">
      <c r="A476" s="320" t="s">
        <v>2185</v>
      </c>
      <c r="B476" s="320"/>
      <c r="C476" s="320"/>
      <c r="D476" s="320"/>
      <c r="E476" s="320"/>
      <c r="F476" s="320"/>
      <c r="G476" s="320"/>
      <c r="H476" s="320"/>
      <c r="I476" s="320"/>
      <c r="J476" s="320"/>
      <c r="K476" s="320"/>
      <c r="L476" s="320"/>
      <c r="M476" s="320"/>
      <c r="N476" s="320"/>
      <c r="O476" s="320"/>
      <c r="P476" s="320"/>
      <c r="Q476" s="320"/>
      <c r="R476" s="320"/>
      <c r="S476" s="58"/>
    </row>
    <row r="477" spans="1:207" ht="34.9" customHeight="1" x14ac:dyDescent="0.25">
      <c r="A477" s="321" t="s">
        <v>787</v>
      </c>
      <c r="B477" s="321"/>
      <c r="C477" s="147" t="s">
        <v>21</v>
      </c>
      <c r="D477" s="147" t="s">
        <v>21</v>
      </c>
      <c r="E477" s="147" t="s">
        <v>21</v>
      </c>
      <c r="F477" s="80" t="s">
        <v>21</v>
      </c>
      <c r="G477" s="80" t="s">
        <v>21</v>
      </c>
      <c r="H477" s="81">
        <f t="shared" ref="H477:O477" si="135">SUM(H478:H478)</f>
        <v>3914.8999999999996</v>
      </c>
      <c r="I477" s="81">
        <f t="shared" si="135"/>
        <v>645.97</v>
      </c>
      <c r="J477" s="81">
        <f t="shared" si="135"/>
        <v>3268.93</v>
      </c>
      <c r="K477" s="81">
        <f t="shared" si="135"/>
        <v>13230574.600000001</v>
      </c>
      <c r="L477" s="81">
        <f t="shared" si="135"/>
        <v>0</v>
      </c>
      <c r="M477" s="81">
        <f t="shared" si="135"/>
        <v>0</v>
      </c>
      <c r="N477" s="81">
        <f t="shared" si="135"/>
        <v>0</v>
      </c>
      <c r="O477" s="81">
        <f t="shared" si="135"/>
        <v>13230574.600000001</v>
      </c>
      <c r="P477" s="31">
        <f>K477/H477</f>
        <v>3379.5434366139625</v>
      </c>
      <c r="Q477" s="82" t="s">
        <v>21</v>
      </c>
      <c r="R477" s="83" t="s">
        <v>21</v>
      </c>
    </row>
    <row r="478" spans="1:207" s="133" customFormat="1" ht="25.15" customHeight="1" x14ac:dyDescent="0.25">
      <c r="A478" s="62" t="s">
        <v>1046</v>
      </c>
      <c r="B478" s="173" t="s">
        <v>269</v>
      </c>
      <c r="C478" s="174">
        <v>1982</v>
      </c>
      <c r="D478" s="136" t="s">
        <v>217</v>
      </c>
      <c r="E478" s="174" t="s">
        <v>22</v>
      </c>
      <c r="F478" s="174">
        <v>5</v>
      </c>
      <c r="G478" s="174">
        <v>3</v>
      </c>
      <c r="H478" s="41">
        <f>I478+J478</f>
        <v>3914.8999999999996</v>
      </c>
      <c r="I478" s="41">
        <v>645.97</v>
      </c>
      <c r="J478" s="41">
        <v>3268.93</v>
      </c>
      <c r="K478" s="201">
        <f>SUM(L478:O478)</f>
        <v>13230574.600000001</v>
      </c>
      <c r="L478" s="171">
        <v>0</v>
      </c>
      <c r="M478" s="171">
        <v>0</v>
      </c>
      <c r="N478" s="171">
        <v>0</v>
      </c>
      <c r="O478" s="41">
        <f>'[3]Прод. прилож'!$C$1161</f>
        <v>13230574.600000001</v>
      </c>
      <c r="P478" s="171">
        <f>K478/H478</f>
        <v>3379.5434366139625</v>
      </c>
      <c r="Q478" s="44">
        <v>9673</v>
      </c>
      <c r="R478" s="62" t="s">
        <v>96</v>
      </c>
      <c r="S478" s="50"/>
      <c r="T478" s="15"/>
      <c r="U478" s="15"/>
      <c r="V478" s="173"/>
      <c r="W478" s="173"/>
      <c r="X478" s="173"/>
    </row>
    <row r="479" spans="1:207" s="15" customFormat="1" ht="34.9" customHeight="1" x14ac:dyDescent="0.25">
      <c r="A479" s="320" t="s">
        <v>2186</v>
      </c>
      <c r="B479" s="320"/>
      <c r="C479" s="320"/>
      <c r="D479" s="320"/>
      <c r="E479" s="320"/>
      <c r="F479" s="320"/>
      <c r="G479" s="320"/>
      <c r="H479" s="320"/>
      <c r="I479" s="320"/>
      <c r="J479" s="320"/>
      <c r="K479" s="320"/>
      <c r="L479" s="320"/>
      <c r="M479" s="320"/>
      <c r="N479" s="320"/>
      <c r="O479" s="320"/>
      <c r="P479" s="320"/>
      <c r="Q479" s="320"/>
      <c r="R479" s="320"/>
      <c r="S479" s="50"/>
      <c r="V479" s="173"/>
      <c r="W479" s="173"/>
      <c r="X479" s="173"/>
      <c r="Y479" s="133"/>
      <c r="Z479" s="133"/>
      <c r="AA479" s="133"/>
      <c r="AB479" s="133"/>
      <c r="AC479" s="133"/>
      <c r="AD479" s="133"/>
      <c r="AE479" s="133"/>
      <c r="AF479" s="133"/>
      <c r="AG479" s="133"/>
      <c r="AH479" s="133"/>
      <c r="AI479" s="133"/>
      <c r="AJ479" s="133"/>
      <c r="AK479" s="133"/>
      <c r="AL479" s="133"/>
      <c r="AM479" s="133"/>
      <c r="AN479" s="133"/>
      <c r="AO479" s="133"/>
      <c r="AP479" s="133"/>
      <c r="AQ479" s="133"/>
      <c r="AR479" s="133"/>
      <c r="AS479" s="133"/>
      <c r="AT479" s="133"/>
      <c r="AU479" s="133"/>
      <c r="AV479" s="133"/>
      <c r="AW479" s="133"/>
      <c r="AX479" s="133"/>
      <c r="AY479" s="133"/>
      <c r="AZ479" s="133"/>
      <c r="BA479" s="133"/>
      <c r="BB479" s="133"/>
      <c r="BC479" s="133"/>
      <c r="BD479" s="133"/>
      <c r="BE479" s="133"/>
      <c r="BF479" s="133"/>
      <c r="BG479" s="133"/>
      <c r="BH479" s="133"/>
      <c r="BI479" s="133"/>
      <c r="BJ479" s="133"/>
      <c r="BK479" s="133"/>
      <c r="BL479" s="133"/>
      <c r="BM479" s="133"/>
      <c r="BN479" s="133"/>
      <c r="BO479" s="133"/>
      <c r="BP479" s="133"/>
      <c r="BQ479" s="133"/>
      <c r="BR479" s="133"/>
      <c r="BS479" s="133"/>
      <c r="BT479" s="133"/>
      <c r="BU479" s="133"/>
      <c r="BV479" s="133"/>
      <c r="BW479" s="133"/>
      <c r="BX479" s="133"/>
      <c r="BY479" s="133"/>
      <c r="BZ479" s="133"/>
      <c r="CA479" s="133"/>
      <c r="CB479" s="133"/>
      <c r="CC479" s="133"/>
      <c r="CD479" s="133"/>
      <c r="CE479" s="133"/>
      <c r="CF479" s="133"/>
      <c r="CG479" s="133"/>
      <c r="CH479" s="133"/>
      <c r="CI479" s="133"/>
      <c r="CJ479" s="133"/>
      <c r="CK479" s="133"/>
      <c r="CL479" s="133"/>
      <c r="CM479" s="133"/>
      <c r="CN479" s="133"/>
      <c r="CO479" s="133"/>
      <c r="CP479" s="133"/>
      <c r="CQ479" s="133"/>
      <c r="CR479" s="133"/>
      <c r="CS479" s="133"/>
      <c r="CT479" s="133"/>
      <c r="CU479" s="133"/>
      <c r="CV479" s="133"/>
      <c r="CW479" s="133"/>
      <c r="CX479" s="133"/>
      <c r="CY479" s="133"/>
      <c r="CZ479" s="133"/>
      <c r="DA479" s="133"/>
      <c r="DB479" s="133"/>
      <c r="DC479" s="133"/>
      <c r="DD479" s="133"/>
      <c r="DE479" s="133"/>
      <c r="DF479" s="133"/>
      <c r="DG479" s="133"/>
      <c r="DH479" s="133"/>
      <c r="DI479" s="133"/>
      <c r="DJ479" s="133"/>
      <c r="DK479" s="133"/>
      <c r="DL479" s="133"/>
      <c r="DM479" s="133"/>
      <c r="DN479" s="133"/>
      <c r="DO479" s="133"/>
      <c r="DP479" s="133"/>
      <c r="DQ479" s="133"/>
      <c r="DR479" s="133"/>
      <c r="DS479" s="133"/>
      <c r="DT479" s="133"/>
      <c r="DU479" s="133"/>
      <c r="DV479" s="133"/>
      <c r="DW479" s="133"/>
      <c r="DX479" s="133"/>
      <c r="DY479" s="133"/>
      <c r="DZ479" s="133"/>
      <c r="EA479" s="133"/>
      <c r="EB479" s="133"/>
      <c r="EC479" s="133"/>
      <c r="ED479" s="133"/>
      <c r="EE479" s="133"/>
      <c r="EF479" s="133"/>
      <c r="EG479" s="133"/>
      <c r="EH479" s="133"/>
      <c r="EI479" s="133"/>
      <c r="EJ479" s="133"/>
      <c r="EK479" s="133"/>
      <c r="EL479" s="133"/>
      <c r="EM479" s="133"/>
      <c r="EN479" s="133"/>
      <c r="EO479" s="133"/>
      <c r="EP479" s="133"/>
      <c r="EQ479" s="133"/>
      <c r="ER479" s="133"/>
      <c r="ES479" s="133"/>
      <c r="ET479" s="133"/>
      <c r="EU479" s="133"/>
      <c r="EV479" s="133"/>
      <c r="EW479" s="133"/>
      <c r="EX479" s="133"/>
      <c r="EY479" s="133"/>
      <c r="EZ479" s="133"/>
      <c r="FA479" s="133"/>
      <c r="FB479" s="133"/>
      <c r="FC479" s="133"/>
      <c r="FD479" s="133"/>
      <c r="FE479" s="133"/>
      <c r="FF479" s="133"/>
      <c r="FG479" s="133"/>
      <c r="FH479" s="133"/>
      <c r="FI479" s="133"/>
      <c r="FJ479" s="133"/>
      <c r="FK479" s="133"/>
      <c r="FL479" s="133"/>
      <c r="FM479" s="133"/>
      <c r="FN479" s="133"/>
      <c r="FO479" s="133"/>
      <c r="FP479" s="133"/>
      <c r="FQ479" s="133"/>
      <c r="FR479" s="133"/>
      <c r="FS479" s="133"/>
      <c r="FT479" s="133"/>
      <c r="FU479" s="133"/>
      <c r="FV479" s="133"/>
      <c r="FW479" s="133"/>
      <c r="FX479" s="133"/>
      <c r="FY479" s="133"/>
      <c r="FZ479" s="133"/>
      <c r="GA479" s="133"/>
      <c r="GB479" s="133"/>
      <c r="GC479" s="133"/>
      <c r="GD479" s="133"/>
      <c r="GE479" s="133"/>
      <c r="GF479" s="133"/>
      <c r="GG479" s="133"/>
      <c r="GH479" s="133"/>
      <c r="GI479" s="133"/>
      <c r="GJ479" s="133"/>
      <c r="GK479" s="133"/>
      <c r="GL479" s="133"/>
      <c r="GM479" s="133"/>
      <c r="GN479" s="133"/>
      <c r="GO479" s="133"/>
      <c r="GP479" s="133"/>
      <c r="GQ479" s="133"/>
      <c r="GR479" s="133"/>
      <c r="GS479" s="133"/>
      <c r="GT479" s="133"/>
      <c r="GU479" s="133"/>
      <c r="GV479" s="133"/>
      <c r="GW479" s="133"/>
      <c r="GX479" s="133"/>
      <c r="GY479" s="133"/>
    </row>
    <row r="480" spans="1:207" s="129" customFormat="1" ht="34.9" customHeight="1" x14ac:dyDescent="0.25">
      <c r="A480" s="321" t="s">
        <v>45</v>
      </c>
      <c r="B480" s="321"/>
      <c r="C480" s="147" t="s">
        <v>21</v>
      </c>
      <c r="D480" s="147" t="s">
        <v>21</v>
      </c>
      <c r="E480" s="147" t="s">
        <v>21</v>
      </c>
      <c r="F480" s="80" t="s">
        <v>21</v>
      </c>
      <c r="G480" s="80" t="s">
        <v>21</v>
      </c>
      <c r="H480" s="81">
        <f t="shared" ref="H480:O480" si="136">SUM(H481:H486)</f>
        <v>3720.6999999999994</v>
      </c>
      <c r="I480" s="81">
        <f t="shared" si="136"/>
        <v>1343</v>
      </c>
      <c r="J480" s="81">
        <f t="shared" si="136"/>
        <v>1973.3000000000002</v>
      </c>
      <c r="K480" s="81">
        <f t="shared" si="136"/>
        <v>20210124.470000003</v>
      </c>
      <c r="L480" s="81">
        <f t="shared" si="136"/>
        <v>0</v>
      </c>
      <c r="M480" s="81">
        <f t="shared" si="136"/>
        <v>0</v>
      </c>
      <c r="N480" s="81">
        <f t="shared" si="136"/>
        <v>0</v>
      </c>
      <c r="O480" s="81">
        <f t="shared" si="136"/>
        <v>20210124.470000003</v>
      </c>
      <c r="P480" s="31">
        <f>K480/H480</f>
        <v>5431.8070443733723</v>
      </c>
      <c r="Q480" s="82" t="s">
        <v>21</v>
      </c>
      <c r="R480" s="83" t="s">
        <v>21</v>
      </c>
      <c r="S480" s="87"/>
      <c r="T480" s="88"/>
      <c r="U480" s="88"/>
      <c r="V480" s="135"/>
      <c r="W480" s="135"/>
      <c r="X480" s="135"/>
      <c r="Y480" s="131"/>
      <c r="Z480" s="131"/>
      <c r="AA480" s="131"/>
      <c r="AB480" s="131"/>
      <c r="AC480" s="131"/>
      <c r="AD480" s="131"/>
      <c r="AE480" s="131"/>
      <c r="AF480" s="131"/>
      <c r="AG480" s="131"/>
      <c r="AH480" s="131"/>
      <c r="AI480" s="131"/>
      <c r="AJ480" s="131"/>
      <c r="AK480" s="131"/>
      <c r="AL480" s="131"/>
      <c r="AM480" s="131"/>
      <c r="AN480" s="131"/>
      <c r="AO480" s="131"/>
      <c r="AP480" s="131"/>
      <c r="AQ480" s="131"/>
      <c r="AR480" s="131"/>
      <c r="AS480" s="131"/>
      <c r="AT480" s="131"/>
      <c r="AU480" s="131"/>
      <c r="AV480" s="131"/>
      <c r="AW480" s="131"/>
      <c r="AX480" s="131"/>
      <c r="AY480" s="131"/>
      <c r="AZ480" s="131"/>
      <c r="BA480" s="131"/>
      <c r="BB480" s="131"/>
      <c r="BC480" s="131"/>
      <c r="BD480" s="131"/>
      <c r="BE480" s="131"/>
      <c r="BF480" s="131"/>
      <c r="BG480" s="131"/>
      <c r="BH480" s="131"/>
      <c r="BI480" s="131"/>
      <c r="BJ480" s="131"/>
      <c r="BK480" s="131"/>
      <c r="BL480" s="131"/>
      <c r="BM480" s="131"/>
      <c r="BN480" s="131"/>
      <c r="BO480" s="131"/>
      <c r="BP480" s="131"/>
      <c r="BQ480" s="131"/>
      <c r="BR480" s="131"/>
      <c r="BS480" s="131"/>
      <c r="BT480" s="131"/>
      <c r="BU480" s="131"/>
      <c r="BV480" s="131"/>
      <c r="BW480" s="131"/>
      <c r="BX480" s="131"/>
      <c r="BY480" s="131"/>
      <c r="BZ480" s="131"/>
      <c r="CA480" s="131"/>
      <c r="CB480" s="131"/>
      <c r="CC480" s="131"/>
      <c r="CD480" s="131"/>
      <c r="CE480" s="131"/>
      <c r="CF480" s="131"/>
      <c r="CG480" s="131"/>
      <c r="CH480" s="131"/>
      <c r="CI480" s="131"/>
      <c r="CJ480" s="131"/>
      <c r="CK480" s="131"/>
      <c r="CL480" s="131"/>
      <c r="CM480" s="131"/>
      <c r="CN480" s="131"/>
      <c r="CO480" s="131"/>
      <c r="CP480" s="131"/>
      <c r="CQ480" s="131"/>
      <c r="CR480" s="131"/>
      <c r="CS480" s="131"/>
      <c r="CT480" s="131"/>
      <c r="CU480" s="131"/>
      <c r="CV480" s="131"/>
      <c r="CW480" s="131"/>
      <c r="CX480" s="131"/>
      <c r="CY480" s="131"/>
      <c r="CZ480" s="131"/>
      <c r="DA480" s="131"/>
      <c r="DB480" s="131"/>
      <c r="DC480" s="131"/>
      <c r="DD480" s="131"/>
      <c r="DE480" s="131"/>
      <c r="DF480" s="131"/>
      <c r="DG480" s="131"/>
      <c r="DH480" s="131"/>
      <c r="DI480" s="131"/>
      <c r="DJ480" s="131"/>
      <c r="DK480" s="131"/>
      <c r="DL480" s="131"/>
      <c r="DM480" s="131"/>
      <c r="DN480" s="131"/>
      <c r="DO480" s="131"/>
      <c r="DP480" s="131"/>
      <c r="DQ480" s="131"/>
      <c r="DR480" s="131"/>
      <c r="DS480" s="131"/>
      <c r="DT480" s="131"/>
      <c r="DU480" s="131"/>
      <c r="DV480" s="131"/>
      <c r="DW480" s="131"/>
      <c r="DX480" s="131"/>
      <c r="DY480" s="131"/>
      <c r="DZ480" s="131"/>
      <c r="EA480" s="131"/>
      <c r="EB480" s="131"/>
      <c r="EC480" s="131"/>
      <c r="ED480" s="131"/>
      <c r="EE480" s="131"/>
      <c r="EF480" s="131"/>
      <c r="EG480" s="131"/>
      <c r="EH480" s="131"/>
      <c r="EI480" s="131"/>
      <c r="EJ480" s="131"/>
      <c r="EK480" s="131"/>
      <c r="EL480" s="131"/>
      <c r="EM480" s="131"/>
      <c r="EN480" s="131"/>
      <c r="EO480" s="131"/>
      <c r="EP480" s="131"/>
      <c r="EQ480" s="131"/>
      <c r="ER480" s="131"/>
      <c r="ES480" s="131"/>
      <c r="ET480" s="131"/>
      <c r="EU480" s="131"/>
      <c r="EV480" s="131"/>
      <c r="EW480" s="131"/>
      <c r="EX480" s="131"/>
      <c r="EY480" s="131"/>
      <c r="EZ480" s="131"/>
      <c r="FA480" s="131"/>
      <c r="FB480" s="131"/>
      <c r="FC480" s="131"/>
      <c r="FD480" s="131"/>
      <c r="FE480" s="131"/>
      <c r="FF480" s="131"/>
      <c r="FG480" s="131"/>
      <c r="FH480" s="131"/>
      <c r="FI480" s="131"/>
      <c r="FJ480" s="131"/>
      <c r="FK480" s="131"/>
      <c r="FL480" s="131"/>
      <c r="FM480" s="131"/>
      <c r="FN480" s="131"/>
      <c r="FO480" s="131"/>
      <c r="FP480" s="131"/>
      <c r="FQ480" s="131"/>
      <c r="FR480" s="131"/>
      <c r="FS480" s="131"/>
      <c r="FT480" s="131"/>
      <c r="FU480" s="131"/>
      <c r="FV480" s="131"/>
      <c r="FW480" s="131"/>
      <c r="FX480" s="131"/>
      <c r="FY480" s="131"/>
      <c r="FZ480" s="131"/>
      <c r="GA480" s="131"/>
      <c r="GB480" s="131"/>
      <c r="GC480" s="131"/>
      <c r="GD480" s="131"/>
      <c r="GE480" s="131"/>
      <c r="GF480" s="131"/>
      <c r="GG480" s="131"/>
      <c r="GH480" s="131"/>
      <c r="GI480" s="131"/>
      <c r="GJ480" s="131"/>
      <c r="GK480" s="131"/>
      <c r="GL480" s="131"/>
      <c r="GM480" s="131"/>
      <c r="GN480" s="131"/>
      <c r="GO480" s="131"/>
      <c r="GP480" s="131"/>
      <c r="GQ480" s="131"/>
      <c r="GR480" s="131"/>
      <c r="GS480" s="131"/>
      <c r="GT480" s="131"/>
      <c r="GU480" s="131"/>
      <c r="GV480" s="131"/>
      <c r="GW480" s="131"/>
      <c r="GX480" s="131"/>
      <c r="GY480" s="131"/>
    </row>
    <row r="481" spans="1:207" s="133" customFormat="1" ht="25.15" customHeight="1" x14ac:dyDescent="0.25">
      <c r="A481" s="172" t="s">
        <v>1047</v>
      </c>
      <c r="B481" s="84" t="s">
        <v>284</v>
      </c>
      <c r="C481" s="174">
        <v>1967</v>
      </c>
      <c r="D481" s="136" t="s">
        <v>217</v>
      </c>
      <c r="E481" s="174" t="s">
        <v>20</v>
      </c>
      <c r="F481" s="28">
        <v>2</v>
      </c>
      <c r="G481" s="28">
        <v>2</v>
      </c>
      <c r="H481" s="41">
        <v>919.6</v>
      </c>
      <c r="I481" s="238">
        <v>254.9</v>
      </c>
      <c r="J481" s="238">
        <v>457.1</v>
      </c>
      <c r="K481" s="201">
        <f t="shared" ref="K481:K486" si="137">SUM(L481:O481)</f>
        <v>3486879.5900000003</v>
      </c>
      <c r="L481" s="171">
        <v>0</v>
      </c>
      <c r="M481" s="171">
        <v>0</v>
      </c>
      <c r="N481" s="171">
        <v>0</v>
      </c>
      <c r="O481" s="41">
        <f>'[1]Прод. прилож (2)'!$C$150</f>
        <v>3486879.5900000003</v>
      </c>
      <c r="P481" s="171">
        <f t="shared" ref="P481:P486" si="138">K481/H481</f>
        <v>3791.7350913440628</v>
      </c>
      <c r="Q481" s="44">
        <v>9673</v>
      </c>
      <c r="R481" s="62" t="s">
        <v>94</v>
      </c>
      <c r="S481" s="58"/>
      <c r="T481" s="15"/>
      <c r="U481" s="15"/>
      <c r="V481" s="173"/>
      <c r="W481" s="173"/>
      <c r="X481" s="173"/>
    </row>
    <row r="482" spans="1:207" s="133" customFormat="1" ht="25.15" customHeight="1" x14ac:dyDescent="0.25">
      <c r="A482" s="172" t="s">
        <v>1048</v>
      </c>
      <c r="B482" s="84" t="s">
        <v>285</v>
      </c>
      <c r="C482" s="174">
        <v>1966</v>
      </c>
      <c r="D482" s="136" t="s">
        <v>217</v>
      </c>
      <c r="E482" s="174" t="s">
        <v>20</v>
      </c>
      <c r="F482" s="28">
        <v>3</v>
      </c>
      <c r="G482" s="28">
        <v>2</v>
      </c>
      <c r="H482" s="41">
        <v>1176</v>
      </c>
      <c r="I482" s="238">
        <v>517.70000000000005</v>
      </c>
      <c r="J482" s="238">
        <v>461.5</v>
      </c>
      <c r="K482" s="201">
        <f t="shared" si="137"/>
        <v>4876207.2799999993</v>
      </c>
      <c r="L482" s="171">
        <v>0</v>
      </c>
      <c r="M482" s="171">
        <v>0</v>
      </c>
      <c r="N482" s="171">
        <v>0</v>
      </c>
      <c r="O482" s="41">
        <f>'[1]Прод. прилож (2)'!$C$151</f>
        <v>4876207.2799999993</v>
      </c>
      <c r="P482" s="171">
        <f t="shared" si="138"/>
        <v>4146.4347619047612</v>
      </c>
      <c r="Q482" s="44">
        <v>9673</v>
      </c>
      <c r="R482" s="62" t="s">
        <v>94</v>
      </c>
      <c r="S482" s="58"/>
      <c r="T482" s="15"/>
      <c r="U482" s="15"/>
      <c r="V482" s="173"/>
      <c r="W482" s="173"/>
      <c r="X482" s="173"/>
    </row>
    <row r="483" spans="1:207" s="133" customFormat="1" ht="25.15" customHeight="1" x14ac:dyDescent="0.25">
      <c r="A483" s="172" t="s">
        <v>1049</v>
      </c>
      <c r="B483" s="84" t="s">
        <v>286</v>
      </c>
      <c r="C483" s="174">
        <v>1964</v>
      </c>
      <c r="D483" s="136" t="s">
        <v>217</v>
      </c>
      <c r="E483" s="174" t="s">
        <v>20</v>
      </c>
      <c r="F483" s="28">
        <v>2</v>
      </c>
      <c r="G483" s="28">
        <v>2</v>
      </c>
      <c r="H483" s="41">
        <f t="shared" ref="H483:H486" si="139">I483+J483</f>
        <v>394.79999999999995</v>
      </c>
      <c r="I483" s="238">
        <v>136.9</v>
      </c>
      <c r="J483" s="238">
        <v>257.89999999999998</v>
      </c>
      <c r="K483" s="201">
        <f t="shared" si="137"/>
        <v>1424159.2000000002</v>
      </c>
      <c r="L483" s="171">
        <v>0</v>
      </c>
      <c r="M483" s="171">
        <v>0</v>
      </c>
      <c r="N483" s="171">
        <v>0</v>
      </c>
      <c r="O483" s="41">
        <f>'[1]Прод. прилож (2)'!$C$626</f>
        <v>1424159.2000000002</v>
      </c>
      <c r="P483" s="171">
        <f t="shared" si="138"/>
        <v>3607.2928064842968</v>
      </c>
      <c r="Q483" s="44">
        <v>9673</v>
      </c>
      <c r="R483" s="62" t="s">
        <v>95</v>
      </c>
      <c r="S483" s="58"/>
      <c r="T483" s="15"/>
      <c r="U483" s="15"/>
      <c r="V483" s="173"/>
      <c r="W483" s="173"/>
      <c r="X483" s="173"/>
    </row>
    <row r="484" spans="1:207" s="133" customFormat="1" ht="25.15" customHeight="1" x14ac:dyDescent="0.25">
      <c r="A484" s="172" t="s">
        <v>2555</v>
      </c>
      <c r="B484" s="84" t="s">
        <v>287</v>
      </c>
      <c r="C484" s="174">
        <v>1962</v>
      </c>
      <c r="D484" s="136" t="s">
        <v>217</v>
      </c>
      <c r="E484" s="174" t="s">
        <v>20</v>
      </c>
      <c r="F484" s="28">
        <v>2</v>
      </c>
      <c r="G484" s="28">
        <v>2</v>
      </c>
      <c r="H484" s="41">
        <f t="shared" si="139"/>
        <v>398.7</v>
      </c>
      <c r="I484" s="238">
        <v>140.5</v>
      </c>
      <c r="J484" s="238">
        <v>258.2</v>
      </c>
      <c r="K484" s="201">
        <f t="shared" si="137"/>
        <v>1437239.7999999998</v>
      </c>
      <c r="L484" s="171">
        <v>0</v>
      </c>
      <c r="M484" s="171">
        <v>0</v>
      </c>
      <c r="N484" s="171">
        <v>0</v>
      </c>
      <c r="O484" s="41">
        <f>'[1]Прод. прилож (2)'!$C$627</f>
        <v>1437239.7999999998</v>
      </c>
      <c r="P484" s="171">
        <f t="shared" si="138"/>
        <v>3604.8151492350135</v>
      </c>
      <c r="Q484" s="44">
        <v>9673</v>
      </c>
      <c r="R484" s="62" t="s">
        <v>95</v>
      </c>
      <c r="S484" s="58"/>
      <c r="T484" s="15"/>
      <c r="U484" s="15"/>
      <c r="V484" s="173"/>
      <c r="W484" s="173"/>
      <c r="X484" s="173"/>
    </row>
    <row r="485" spans="1:207" s="133" customFormat="1" ht="25.15" customHeight="1" x14ac:dyDescent="0.25">
      <c r="A485" s="172" t="s">
        <v>1050</v>
      </c>
      <c r="B485" s="173" t="s">
        <v>288</v>
      </c>
      <c r="C485" s="174">
        <v>1964</v>
      </c>
      <c r="D485" s="174">
        <v>2009</v>
      </c>
      <c r="E485" s="174" t="s">
        <v>20</v>
      </c>
      <c r="F485" s="174">
        <v>2</v>
      </c>
      <c r="G485" s="174">
        <v>2</v>
      </c>
      <c r="H485" s="41">
        <f t="shared" si="139"/>
        <v>450.20000000000005</v>
      </c>
      <c r="I485" s="41">
        <v>178.6</v>
      </c>
      <c r="J485" s="41">
        <v>271.60000000000002</v>
      </c>
      <c r="K485" s="201">
        <f t="shared" si="137"/>
        <v>7375667.7999999998</v>
      </c>
      <c r="L485" s="171">
        <v>0</v>
      </c>
      <c r="M485" s="171">
        <v>0</v>
      </c>
      <c r="N485" s="171">
        <v>0</v>
      </c>
      <c r="O485" s="41">
        <f>'[3]Прод. прилож'!$C$1163</f>
        <v>7375667.7999999998</v>
      </c>
      <c r="P485" s="171">
        <f t="shared" si="138"/>
        <v>16383.091514882273</v>
      </c>
      <c r="Q485" s="44">
        <v>9673</v>
      </c>
      <c r="R485" s="62" t="s">
        <v>96</v>
      </c>
      <c r="S485" s="58"/>
      <c r="T485" s="15"/>
      <c r="U485" s="15"/>
      <c r="V485" s="173"/>
      <c r="W485" s="173"/>
      <c r="X485" s="173"/>
    </row>
    <row r="486" spans="1:207" s="133" customFormat="1" ht="25.15" customHeight="1" x14ac:dyDescent="0.25">
      <c r="A486" s="172" t="s">
        <v>1051</v>
      </c>
      <c r="B486" s="173" t="s">
        <v>289</v>
      </c>
      <c r="C486" s="174">
        <v>1965</v>
      </c>
      <c r="D486" s="136" t="s">
        <v>217</v>
      </c>
      <c r="E486" s="174" t="s">
        <v>20</v>
      </c>
      <c r="F486" s="174">
        <v>2</v>
      </c>
      <c r="G486" s="174">
        <v>2</v>
      </c>
      <c r="H486" s="41">
        <f t="shared" si="139"/>
        <v>381.4</v>
      </c>
      <c r="I486" s="41">
        <v>114.4</v>
      </c>
      <c r="J486" s="41">
        <v>267</v>
      </c>
      <c r="K486" s="201">
        <f t="shared" si="137"/>
        <v>1609970.7999999998</v>
      </c>
      <c r="L486" s="171">
        <v>0</v>
      </c>
      <c r="M486" s="171">
        <v>0</v>
      </c>
      <c r="N486" s="171">
        <v>0</v>
      </c>
      <c r="O486" s="41">
        <f>'[3]Прод. прилож'!$C$1164</f>
        <v>1609970.7999999998</v>
      </c>
      <c r="P486" s="171">
        <f t="shared" si="138"/>
        <v>4221.2134242265338</v>
      </c>
      <c r="Q486" s="44">
        <v>9673</v>
      </c>
      <c r="R486" s="62" t="s">
        <v>96</v>
      </c>
      <c r="S486" s="58"/>
      <c r="T486" s="15"/>
      <c r="U486" s="15"/>
      <c r="V486" s="173"/>
      <c r="W486" s="173"/>
      <c r="X486" s="173"/>
    </row>
    <row r="487" spans="1:207" s="15" customFormat="1" ht="34.9" customHeight="1" x14ac:dyDescent="0.25">
      <c r="A487" s="320" t="s">
        <v>2530</v>
      </c>
      <c r="B487" s="320"/>
      <c r="C487" s="320"/>
      <c r="D487" s="320"/>
      <c r="E487" s="320"/>
      <c r="F487" s="320"/>
      <c r="G487" s="320"/>
      <c r="H487" s="320"/>
      <c r="I487" s="320"/>
      <c r="J487" s="320"/>
      <c r="K487" s="320"/>
      <c r="L487" s="320"/>
      <c r="M487" s="320"/>
      <c r="N487" s="320"/>
      <c r="O487" s="320"/>
      <c r="P487" s="320"/>
      <c r="Q487" s="320"/>
      <c r="R487" s="320"/>
      <c r="S487" s="58"/>
    </row>
    <row r="488" spans="1:207" ht="34.9" customHeight="1" x14ac:dyDescent="0.25">
      <c r="A488" s="321" t="s">
        <v>785</v>
      </c>
      <c r="B488" s="321"/>
      <c r="C488" s="147" t="s">
        <v>21</v>
      </c>
      <c r="D488" s="147" t="s">
        <v>21</v>
      </c>
      <c r="E488" s="147" t="s">
        <v>21</v>
      </c>
      <c r="F488" s="80" t="s">
        <v>21</v>
      </c>
      <c r="G488" s="80" t="s">
        <v>21</v>
      </c>
      <c r="H488" s="81">
        <f>SUM(H489:H495)</f>
        <v>3037</v>
      </c>
      <c r="I488" s="81">
        <f t="shared" ref="I488:O488" si="140">SUM(I489:I495)</f>
        <v>1057.4000000000001</v>
      </c>
      <c r="J488" s="81">
        <f t="shared" si="140"/>
        <v>1832.6999999999998</v>
      </c>
      <c r="K488" s="81">
        <f t="shared" si="140"/>
        <v>43329557.170000002</v>
      </c>
      <c r="L488" s="81">
        <f t="shared" si="140"/>
        <v>0</v>
      </c>
      <c r="M488" s="81">
        <f t="shared" si="140"/>
        <v>0</v>
      </c>
      <c r="N488" s="81">
        <f t="shared" si="140"/>
        <v>0</v>
      </c>
      <c r="O488" s="81">
        <f t="shared" si="140"/>
        <v>43329557.170000002</v>
      </c>
      <c r="P488" s="31">
        <f>K488/H488</f>
        <v>14267.223302601253</v>
      </c>
      <c r="Q488" s="82" t="s">
        <v>21</v>
      </c>
      <c r="R488" s="83" t="s">
        <v>21</v>
      </c>
    </row>
    <row r="489" spans="1:207" ht="25.15" customHeight="1" x14ac:dyDescent="0.25">
      <c r="A489" s="172" t="s">
        <v>1052</v>
      </c>
      <c r="B489" s="173" t="s">
        <v>259</v>
      </c>
      <c r="C489" s="174">
        <v>1965</v>
      </c>
      <c r="D489" s="136" t="s">
        <v>217</v>
      </c>
      <c r="E489" s="174" t="s">
        <v>20</v>
      </c>
      <c r="F489" s="174">
        <v>2</v>
      </c>
      <c r="G489" s="174">
        <v>2</v>
      </c>
      <c r="H489" s="41">
        <f t="shared" ref="H489:H495" si="141">I489+J489</f>
        <v>375.6</v>
      </c>
      <c r="I489" s="41">
        <v>117.8</v>
      </c>
      <c r="J489" s="41">
        <v>257.8</v>
      </c>
      <c r="K489" s="201">
        <f t="shared" ref="K489:K495" si="142">SUM(L489:O489)</f>
        <v>16667360</v>
      </c>
      <c r="L489" s="171">
        <v>0</v>
      </c>
      <c r="M489" s="171">
        <v>0</v>
      </c>
      <c r="N489" s="171">
        <v>0</v>
      </c>
      <c r="O489" s="41">
        <f>'[3]Прод. прилож'!$C$1166</f>
        <v>16667360</v>
      </c>
      <c r="P489" s="171">
        <f t="shared" ref="P489:P495" si="143">K489/H489</f>
        <v>44375.292864749732</v>
      </c>
      <c r="Q489" s="44">
        <v>9673</v>
      </c>
      <c r="R489" s="62" t="s">
        <v>96</v>
      </c>
    </row>
    <row r="490" spans="1:207" s="133" customFormat="1" ht="25.15" customHeight="1" x14ac:dyDescent="0.25">
      <c r="A490" s="172" t="s">
        <v>1053</v>
      </c>
      <c r="B490" s="173" t="s">
        <v>260</v>
      </c>
      <c r="C490" s="174">
        <v>1963</v>
      </c>
      <c r="D490" s="136" t="s">
        <v>217</v>
      </c>
      <c r="E490" s="174" t="s">
        <v>20</v>
      </c>
      <c r="F490" s="174">
        <v>2</v>
      </c>
      <c r="G490" s="174">
        <v>2</v>
      </c>
      <c r="H490" s="41">
        <f t="shared" si="141"/>
        <v>436.4</v>
      </c>
      <c r="I490" s="41">
        <v>174</v>
      </c>
      <c r="J490" s="41">
        <v>262.39999999999998</v>
      </c>
      <c r="K490" s="201">
        <f t="shared" si="142"/>
        <v>7717168</v>
      </c>
      <c r="L490" s="171">
        <v>0</v>
      </c>
      <c r="M490" s="171">
        <v>0</v>
      </c>
      <c r="N490" s="171">
        <v>0</v>
      </c>
      <c r="O490" s="41">
        <f>'[3]Прод. прилож'!$C$1167</f>
        <v>7717168</v>
      </c>
      <c r="P490" s="171">
        <f t="shared" si="143"/>
        <v>17683.703024747938</v>
      </c>
      <c r="Q490" s="44">
        <v>9673</v>
      </c>
      <c r="R490" s="62" t="s">
        <v>96</v>
      </c>
      <c r="S490" s="58"/>
      <c r="T490" s="16"/>
      <c r="U490" s="15"/>
      <c r="V490" s="173"/>
      <c r="W490" s="173"/>
      <c r="X490" s="173"/>
    </row>
    <row r="491" spans="1:207" ht="25.15" customHeight="1" x14ac:dyDescent="0.25">
      <c r="A491" s="172" t="s">
        <v>1054</v>
      </c>
      <c r="B491" s="84" t="s">
        <v>261</v>
      </c>
      <c r="C491" s="174">
        <v>1962</v>
      </c>
      <c r="D491" s="136" t="s">
        <v>217</v>
      </c>
      <c r="E491" s="174" t="s">
        <v>20</v>
      </c>
      <c r="F491" s="28">
        <v>2</v>
      </c>
      <c r="G491" s="28">
        <v>2</v>
      </c>
      <c r="H491" s="41">
        <f t="shared" si="141"/>
        <v>514</v>
      </c>
      <c r="I491" s="238">
        <v>257</v>
      </c>
      <c r="J491" s="238">
        <v>257</v>
      </c>
      <c r="K491" s="201">
        <f t="shared" si="142"/>
        <v>5067105</v>
      </c>
      <c r="L491" s="171">
        <v>0</v>
      </c>
      <c r="M491" s="171">
        <v>0</v>
      </c>
      <c r="N491" s="171">
        <v>0</v>
      </c>
      <c r="O491" s="41">
        <f>'[1]Прод. прилож (2)'!$C$629</f>
        <v>5067105</v>
      </c>
      <c r="P491" s="171">
        <f t="shared" si="143"/>
        <v>9858.1809338521398</v>
      </c>
      <c r="Q491" s="44">
        <v>9673</v>
      </c>
      <c r="R491" s="62" t="s">
        <v>95</v>
      </c>
      <c r="S491" s="17"/>
      <c r="T491" s="17"/>
    </row>
    <row r="492" spans="1:207" ht="25.15" customHeight="1" x14ac:dyDescent="0.25">
      <c r="A492" s="172" t="s">
        <v>1055</v>
      </c>
      <c r="B492" s="84" t="s">
        <v>262</v>
      </c>
      <c r="C492" s="174">
        <v>1962</v>
      </c>
      <c r="D492" s="136" t="s">
        <v>217</v>
      </c>
      <c r="E492" s="174" t="s">
        <v>20</v>
      </c>
      <c r="F492" s="28">
        <v>2</v>
      </c>
      <c r="G492" s="28">
        <v>2</v>
      </c>
      <c r="H492" s="41">
        <f t="shared" si="141"/>
        <v>281.60000000000002</v>
      </c>
      <c r="I492" s="238">
        <v>90.6</v>
      </c>
      <c r="J492" s="238">
        <v>191</v>
      </c>
      <c r="K492" s="201">
        <f t="shared" si="142"/>
        <v>3710080</v>
      </c>
      <c r="L492" s="171">
        <v>0</v>
      </c>
      <c r="M492" s="171">
        <v>0</v>
      </c>
      <c r="N492" s="171">
        <v>0</v>
      </c>
      <c r="O492" s="41">
        <f>'[1]Прод. прилож (2)'!$C$630</f>
        <v>3710080</v>
      </c>
      <c r="P492" s="171">
        <f t="shared" si="143"/>
        <v>13174.999999999998</v>
      </c>
      <c r="Q492" s="44">
        <v>9673</v>
      </c>
      <c r="R492" s="62" t="s">
        <v>95</v>
      </c>
      <c r="S492" s="17"/>
      <c r="T492" s="17"/>
    </row>
    <row r="493" spans="1:207" ht="25.15" customHeight="1" x14ac:dyDescent="0.25">
      <c r="A493" s="172" t="s">
        <v>1056</v>
      </c>
      <c r="B493" s="84" t="s">
        <v>263</v>
      </c>
      <c r="C493" s="174">
        <v>1961</v>
      </c>
      <c r="D493" s="136" t="s">
        <v>217</v>
      </c>
      <c r="E493" s="174" t="s">
        <v>20</v>
      </c>
      <c r="F493" s="28">
        <v>2</v>
      </c>
      <c r="G493" s="28">
        <v>2</v>
      </c>
      <c r="H493" s="41">
        <f t="shared" si="141"/>
        <v>281.60000000000002</v>
      </c>
      <c r="I493" s="238">
        <v>91.5</v>
      </c>
      <c r="J493" s="238">
        <v>190.1</v>
      </c>
      <c r="K493" s="201">
        <f t="shared" si="142"/>
        <v>3710080</v>
      </c>
      <c r="L493" s="171">
        <v>0</v>
      </c>
      <c r="M493" s="171">
        <v>0</v>
      </c>
      <c r="N493" s="171">
        <v>0</v>
      </c>
      <c r="O493" s="41">
        <f>'[1]Прод. прилож (2)'!$C$631</f>
        <v>3710080</v>
      </c>
      <c r="P493" s="171">
        <f t="shared" si="143"/>
        <v>13174.999999999998</v>
      </c>
      <c r="Q493" s="44">
        <v>9673</v>
      </c>
      <c r="R493" s="62" t="s">
        <v>95</v>
      </c>
      <c r="S493" s="17"/>
      <c r="T493" s="17"/>
    </row>
    <row r="494" spans="1:207" s="133" customFormat="1" ht="25.15" customHeight="1" x14ac:dyDescent="0.25">
      <c r="A494" s="172" t="s">
        <v>1057</v>
      </c>
      <c r="B494" s="84" t="s">
        <v>283</v>
      </c>
      <c r="C494" s="174">
        <v>1960</v>
      </c>
      <c r="D494" s="174">
        <v>2019</v>
      </c>
      <c r="E494" s="174" t="s">
        <v>20</v>
      </c>
      <c r="F494" s="28">
        <v>2</v>
      </c>
      <c r="G494" s="28">
        <v>2</v>
      </c>
      <c r="H494" s="41">
        <v>783.9</v>
      </c>
      <c r="I494" s="238">
        <v>220.6</v>
      </c>
      <c r="J494" s="238">
        <v>416.4</v>
      </c>
      <c r="K494" s="201">
        <f t="shared" si="142"/>
        <v>4688508.28</v>
      </c>
      <c r="L494" s="171">
        <v>0</v>
      </c>
      <c r="M494" s="171">
        <v>0</v>
      </c>
      <c r="N494" s="171">
        <v>0</v>
      </c>
      <c r="O494" s="41">
        <f>'[1]Прод. прилож (2)'!$C$153</f>
        <v>4688508.28</v>
      </c>
      <c r="P494" s="171">
        <f t="shared" si="143"/>
        <v>5981.0030361015442</v>
      </c>
      <c r="Q494" s="44">
        <v>9673</v>
      </c>
      <c r="R494" s="62" t="s">
        <v>94</v>
      </c>
      <c r="S494" s="58"/>
      <c r="T494" s="15"/>
      <c r="U494" s="15"/>
      <c r="V494" s="173"/>
      <c r="W494" s="173"/>
      <c r="X494" s="173"/>
    </row>
    <row r="495" spans="1:207" ht="25.15" customHeight="1" x14ac:dyDescent="0.25">
      <c r="A495" s="172" t="s">
        <v>1058</v>
      </c>
      <c r="B495" s="84" t="s">
        <v>253</v>
      </c>
      <c r="C495" s="174">
        <v>1962</v>
      </c>
      <c r="D495" s="174">
        <v>2017</v>
      </c>
      <c r="E495" s="174" t="s">
        <v>254</v>
      </c>
      <c r="F495" s="28">
        <v>1</v>
      </c>
      <c r="G495" s="28">
        <v>1</v>
      </c>
      <c r="H495" s="41">
        <f t="shared" si="141"/>
        <v>363.9</v>
      </c>
      <c r="I495" s="238">
        <v>105.9</v>
      </c>
      <c r="J495" s="238">
        <v>258</v>
      </c>
      <c r="K495" s="201">
        <f t="shared" si="142"/>
        <v>1769255.89</v>
      </c>
      <c r="L495" s="171">
        <v>0</v>
      </c>
      <c r="M495" s="171">
        <v>0</v>
      </c>
      <c r="N495" s="171">
        <v>0</v>
      </c>
      <c r="O495" s="41">
        <f>'[1]Прод. прилож (2)'!$C$154</f>
        <v>1769255.89</v>
      </c>
      <c r="P495" s="171">
        <f t="shared" si="143"/>
        <v>4861.9287991206374</v>
      </c>
      <c r="Q495" s="44">
        <v>9673</v>
      </c>
      <c r="R495" s="62" t="s">
        <v>94</v>
      </c>
    </row>
    <row r="496" spans="1:207" s="129" customFormat="1" ht="34.9" customHeight="1" x14ac:dyDescent="0.25">
      <c r="A496" s="320" t="s">
        <v>2187</v>
      </c>
      <c r="B496" s="320"/>
      <c r="C496" s="320"/>
      <c r="D496" s="320"/>
      <c r="E496" s="320"/>
      <c r="F496" s="320"/>
      <c r="G496" s="320"/>
      <c r="H496" s="320"/>
      <c r="I496" s="320"/>
      <c r="J496" s="320"/>
      <c r="K496" s="320"/>
      <c r="L496" s="320"/>
      <c r="M496" s="320"/>
      <c r="N496" s="320"/>
      <c r="O496" s="320"/>
      <c r="P496" s="320"/>
      <c r="Q496" s="320"/>
      <c r="R496" s="320"/>
      <c r="S496" s="50"/>
      <c r="T496" s="15"/>
      <c r="U496" s="15"/>
      <c r="V496" s="15"/>
      <c r="W496" s="15"/>
      <c r="X496" s="15"/>
      <c r="Y496" s="15"/>
      <c r="Z496" s="15"/>
      <c r="AA496" s="15"/>
      <c r="AB496" s="15"/>
      <c r="AC496" s="15"/>
      <c r="AD496" s="15"/>
      <c r="AE496" s="15"/>
      <c r="AF496" s="15"/>
      <c r="AG496" s="15"/>
      <c r="AH496" s="15"/>
      <c r="AI496" s="15"/>
      <c r="AJ496" s="15"/>
      <c r="AK496" s="15"/>
      <c r="AL496" s="15"/>
      <c r="AM496" s="15"/>
      <c r="AN496" s="15"/>
      <c r="AO496" s="15"/>
      <c r="AP496" s="15"/>
      <c r="AQ496" s="15"/>
      <c r="AR496" s="15"/>
      <c r="AS496" s="15"/>
      <c r="AT496" s="15"/>
      <c r="AU496" s="15"/>
      <c r="AV496" s="15"/>
      <c r="AW496" s="15"/>
      <c r="AX496" s="15"/>
      <c r="AY496" s="15"/>
      <c r="AZ496" s="15"/>
      <c r="BA496" s="15"/>
      <c r="BB496" s="15"/>
      <c r="BC496" s="15"/>
      <c r="BD496" s="15"/>
      <c r="BE496" s="15"/>
      <c r="BF496" s="15"/>
      <c r="BG496" s="15"/>
      <c r="BH496" s="15"/>
      <c r="BI496" s="15"/>
      <c r="BJ496" s="15"/>
      <c r="BK496" s="15"/>
      <c r="BL496" s="15"/>
      <c r="BM496" s="15"/>
      <c r="BN496" s="15"/>
      <c r="BO496" s="15"/>
      <c r="BP496" s="15"/>
      <c r="BQ496" s="15"/>
      <c r="BR496" s="15"/>
      <c r="BS496" s="15"/>
      <c r="BT496" s="15"/>
      <c r="BU496" s="15"/>
      <c r="BV496" s="15"/>
      <c r="BW496" s="15"/>
      <c r="BX496" s="15"/>
      <c r="BY496" s="15"/>
      <c r="BZ496" s="15"/>
      <c r="CA496" s="15"/>
      <c r="CB496" s="15"/>
      <c r="CC496" s="15"/>
      <c r="CD496" s="15"/>
      <c r="CE496" s="15"/>
      <c r="CF496" s="15"/>
      <c r="CG496" s="15"/>
      <c r="CH496" s="15"/>
      <c r="CI496" s="15"/>
      <c r="CJ496" s="15"/>
      <c r="CK496" s="15"/>
      <c r="CL496" s="15"/>
      <c r="CM496" s="15"/>
      <c r="CN496" s="15"/>
      <c r="CO496" s="15"/>
      <c r="CP496" s="15"/>
      <c r="CQ496" s="15"/>
      <c r="CR496" s="15"/>
      <c r="CS496" s="15"/>
      <c r="CT496" s="15"/>
      <c r="CU496" s="15"/>
      <c r="CV496" s="15"/>
      <c r="CW496" s="15"/>
      <c r="CX496" s="15"/>
      <c r="CY496" s="15"/>
      <c r="CZ496" s="15"/>
      <c r="DA496" s="15"/>
      <c r="DB496" s="15"/>
      <c r="DC496" s="15"/>
      <c r="DD496" s="15"/>
      <c r="DE496" s="15"/>
      <c r="DF496" s="15"/>
      <c r="DG496" s="15"/>
      <c r="DH496" s="15"/>
      <c r="DI496" s="15"/>
      <c r="DJ496" s="15"/>
      <c r="DK496" s="15"/>
      <c r="DL496" s="15"/>
      <c r="DM496" s="15"/>
      <c r="DN496" s="15"/>
      <c r="DO496" s="15"/>
      <c r="DP496" s="15"/>
      <c r="DQ496" s="15"/>
      <c r="DR496" s="15"/>
      <c r="DS496" s="15"/>
      <c r="DT496" s="15"/>
      <c r="DU496" s="15"/>
      <c r="DV496" s="15"/>
      <c r="DW496" s="15"/>
      <c r="DX496" s="15"/>
      <c r="DY496" s="15"/>
      <c r="DZ496" s="15"/>
      <c r="EA496" s="15"/>
      <c r="EB496" s="15"/>
      <c r="EC496" s="15"/>
      <c r="ED496" s="15"/>
      <c r="EE496" s="15"/>
      <c r="EF496" s="15"/>
      <c r="EG496" s="15"/>
      <c r="EH496" s="15"/>
      <c r="EI496" s="15"/>
      <c r="EJ496" s="15"/>
      <c r="EK496" s="15"/>
      <c r="EL496" s="15"/>
      <c r="EM496" s="15"/>
      <c r="EN496" s="15"/>
      <c r="EO496" s="15"/>
      <c r="EP496" s="15"/>
      <c r="EQ496" s="15"/>
      <c r="ER496" s="15"/>
      <c r="ES496" s="15"/>
      <c r="ET496" s="15"/>
      <c r="EU496" s="15"/>
      <c r="EV496" s="15"/>
      <c r="EW496" s="15"/>
      <c r="EX496" s="15"/>
      <c r="EY496" s="15"/>
      <c r="EZ496" s="15"/>
      <c r="FA496" s="15"/>
      <c r="FB496" s="15"/>
      <c r="FC496" s="15"/>
      <c r="FD496" s="15"/>
      <c r="FE496" s="15"/>
      <c r="FF496" s="15"/>
      <c r="FG496" s="15"/>
      <c r="FH496" s="15"/>
      <c r="FI496" s="15"/>
      <c r="FJ496" s="15"/>
      <c r="FK496" s="15"/>
      <c r="FL496" s="15"/>
      <c r="FM496" s="15"/>
      <c r="FN496" s="15"/>
      <c r="FO496" s="15"/>
      <c r="FP496" s="15"/>
      <c r="FQ496" s="15"/>
      <c r="FR496" s="15"/>
      <c r="FS496" s="15"/>
      <c r="FT496" s="15"/>
      <c r="FU496" s="15"/>
      <c r="FV496" s="15"/>
      <c r="FW496" s="15"/>
      <c r="FX496" s="15"/>
      <c r="FY496" s="15"/>
      <c r="FZ496" s="15"/>
      <c r="GA496" s="15"/>
      <c r="GB496" s="15"/>
      <c r="GC496" s="15"/>
      <c r="GD496" s="15"/>
      <c r="GE496" s="15"/>
      <c r="GF496" s="15"/>
      <c r="GG496" s="15"/>
      <c r="GH496" s="15"/>
      <c r="GI496" s="15"/>
      <c r="GJ496" s="15"/>
      <c r="GK496" s="15"/>
      <c r="GL496" s="15"/>
      <c r="GM496" s="15"/>
      <c r="GN496" s="15"/>
      <c r="GO496" s="15"/>
      <c r="GP496" s="15"/>
      <c r="GQ496" s="15"/>
      <c r="GR496" s="15"/>
      <c r="GS496" s="15"/>
      <c r="GT496" s="15"/>
      <c r="GU496" s="15"/>
      <c r="GV496" s="15"/>
      <c r="GW496" s="15"/>
      <c r="GX496" s="15"/>
      <c r="GY496" s="15"/>
    </row>
    <row r="497" spans="1:207" s="129" customFormat="1" ht="34.9" customHeight="1" x14ac:dyDescent="0.25">
      <c r="A497" s="321" t="s">
        <v>47</v>
      </c>
      <c r="B497" s="321"/>
      <c r="C497" s="147" t="s">
        <v>21</v>
      </c>
      <c r="D497" s="147" t="s">
        <v>21</v>
      </c>
      <c r="E497" s="147" t="s">
        <v>21</v>
      </c>
      <c r="F497" s="80" t="s">
        <v>21</v>
      </c>
      <c r="G497" s="80" t="s">
        <v>21</v>
      </c>
      <c r="H497" s="81">
        <f t="shared" ref="H497:O497" si="144">SUM(H498:H572)</f>
        <v>203740.09999999995</v>
      </c>
      <c r="I497" s="81">
        <f t="shared" si="144"/>
        <v>6115.8000000000011</v>
      </c>
      <c r="J497" s="81">
        <f t="shared" si="144"/>
        <v>136689.60000000001</v>
      </c>
      <c r="K497" s="81">
        <f t="shared" si="144"/>
        <v>681492304.75000024</v>
      </c>
      <c r="L497" s="81">
        <f t="shared" si="144"/>
        <v>0</v>
      </c>
      <c r="M497" s="81">
        <f t="shared" si="144"/>
        <v>10000000</v>
      </c>
      <c r="N497" s="81">
        <f t="shared" si="144"/>
        <v>0</v>
      </c>
      <c r="O497" s="81">
        <f t="shared" si="144"/>
        <v>671492304.75000024</v>
      </c>
      <c r="P497" s="31">
        <f t="shared" ref="P497:P538" si="145">K497/H497</f>
        <v>3344.9100336654415</v>
      </c>
      <c r="Q497" s="82" t="s">
        <v>21</v>
      </c>
      <c r="R497" s="83" t="s">
        <v>21</v>
      </c>
      <c r="S497" s="59"/>
      <c r="T497" s="34"/>
      <c r="U497" s="34"/>
      <c r="V497" s="136"/>
      <c r="W497" s="136"/>
      <c r="X497" s="136"/>
    </row>
    <row r="498" spans="1:207" s="129" customFormat="1" ht="22.9" customHeight="1" x14ac:dyDescent="0.25">
      <c r="A498" s="295" t="s">
        <v>1059</v>
      </c>
      <c r="B498" s="347" t="s">
        <v>293</v>
      </c>
      <c r="C498" s="285">
        <v>1966</v>
      </c>
      <c r="D498" s="285" t="s">
        <v>217</v>
      </c>
      <c r="E498" s="305" t="s">
        <v>20</v>
      </c>
      <c r="F498" s="330">
        <v>5</v>
      </c>
      <c r="G498" s="330">
        <v>4</v>
      </c>
      <c r="H498" s="293">
        <v>3962.3</v>
      </c>
      <c r="I498" s="317">
        <v>0</v>
      </c>
      <c r="J498" s="293">
        <v>2424.3000000000002</v>
      </c>
      <c r="K498" s="201">
        <f t="shared" ref="K498:K539" si="146">SUM(L498:O498)</f>
        <v>8839063.3499999996</v>
      </c>
      <c r="L498" s="171">
        <v>0</v>
      </c>
      <c r="M498" s="171">
        <v>0</v>
      </c>
      <c r="N498" s="171">
        <v>0</v>
      </c>
      <c r="O498" s="171">
        <f>'[1]Прод. прилож (2)'!$C$156</f>
        <v>8839063.3499999996</v>
      </c>
      <c r="P498" s="171">
        <f t="shared" si="145"/>
        <v>2230.7910430810384</v>
      </c>
      <c r="Q498" s="44">
        <v>9673</v>
      </c>
      <c r="R498" s="62" t="s">
        <v>94</v>
      </c>
      <c r="S498" s="59"/>
      <c r="T498" s="34"/>
      <c r="U498" s="34"/>
      <c r="V498" s="136"/>
      <c r="W498" s="136"/>
      <c r="X498" s="136"/>
    </row>
    <row r="499" spans="1:207" s="129" customFormat="1" ht="22.9" customHeight="1" x14ac:dyDescent="0.25">
      <c r="A499" s="296"/>
      <c r="B499" s="348"/>
      <c r="C499" s="286"/>
      <c r="D499" s="286"/>
      <c r="E499" s="306"/>
      <c r="F499" s="331"/>
      <c r="G499" s="331"/>
      <c r="H499" s="294"/>
      <c r="I499" s="325"/>
      <c r="J499" s="294"/>
      <c r="K499" s="201">
        <f t="shared" ref="K499:K500" si="147">SUM(L499:O499)</f>
        <v>10103982</v>
      </c>
      <c r="L499" s="171">
        <v>0</v>
      </c>
      <c r="M499" s="171">
        <v>0</v>
      </c>
      <c r="N499" s="171">
        <v>0</v>
      </c>
      <c r="O499" s="171">
        <f>'[1]Прод. прилож (2)'!$C$633</f>
        <v>10103982</v>
      </c>
      <c r="P499" s="171">
        <f>K499/H498</f>
        <v>2550.0295283042674</v>
      </c>
      <c r="Q499" s="44">
        <v>9673</v>
      </c>
      <c r="R499" s="62" t="s">
        <v>95</v>
      </c>
      <c r="S499" s="59"/>
      <c r="T499" s="34"/>
      <c r="U499" s="34"/>
      <c r="V499" s="136"/>
      <c r="W499" s="136"/>
      <c r="X499" s="136"/>
    </row>
    <row r="500" spans="1:207" s="136" customFormat="1" ht="22.9" customHeight="1" x14ac:dyDescent="0.25">
      <c r="A500" s="349" t="s">
        <v>1060</v>
      </c>
      <c r="B500" s="347" t="s">
        <v>294</v>
      </c>
      <c r="C500" s="285">
        <v>1966</v>
      </c>
      <c r="D500" s="285" t="s">
        <v>217</v>
      </c>
      <c r="E500" s="305" t="s">
        <v>20</v>
      </c>
      <c r="F500" s="330">
        <v>5</v>
      </c>
      <c r="G500" s="330">
        <v>3</v>
      </c>
      <c r="H500" s="293">
        <v>2915.6</v>
      </c>
      <c r="I500" s="317">
        <v>0</v>
      </c>
      <c r="J500" s="293">
        <v>1615.1</v>
      </c>
      <c r="K500" s="201">
        <f t="shared" si="147"/>
        <v>6331282.370000001</v>
      </c>
      <c r="L500" s="171">
        <v>0</v>
      </c>
      <c r="M500" s="171">
        <v>0</v>
      </c>
      <c r="N500" s="171">
        <v>0</v>
      </c>
      <c r="O500" s="171">
        <f>'[1]Прод. прилож (2)'!$C$157</f>
        <v>6331282.370000001</v>
      </c>
      <c r="P500" s="171">
        <f t="shared" ref="P500" si="148">K500/H500</f>
        <v>2171.5195397173829</v>
      </c>
      <c r="Q500" s="44">
        <v>9673</v>
      </c>
      <c r="R500" s="62" t="s">
        <v>94</v>
      </c>
      <c r="S500" s="59"/>
      <c r="T500" s="34"/>
      <c r="U500" s="34"/>
    </row>
    <row r="501" spans="1:207" s="129" customFormat="1" ht="22.9" customHeight="1" x14ac:dyDescent="0.25">
      <c r="A501" s="350"/>
      <c r="B501" s="348"/>
      <c r="C501" s="286"/>
      <c r="D501" s="286"/>
      <c r="E501" s="306"/>
      <c r="F501" s="331"/>
      <c r="G501" s="331"/>
      <c r="H501" s="294"/>
      <c r="I501" s="325"/>
      <c r="J501" s="294"/>
      <c r="K501" s="201">
        <f t="shared" si="146"/>
        <v>7434780</v>
      </c>
      <c r="L501" s="171">
        <v>0</v>
      </c>
      <c r="M501" s="171">
        <v>0</v>
      </c>
      <c r="N501" s="171">
        <v>0</v>
      </c>
      <c r="O501" s="171">
        <f>'[1]Прод. прилож (2)'!$C$634</f>
        <v>7434780</v>
      </c>
      <c r="P501" s="171">
        <f>K501/H500</f>
        <v>2550</v>
      </c>
      <c r="Q501" s="44">
        <v>9673</v>
      </c>
      <c r="R501" s="62" t="s">
        <v>95</v>
      </c>
      <c r="S501" s="59"/>
      <c r="T501" s="34"/>
      <c r="U501" s="34"/>
      <c r="V501" s="136"/>
      <c r="W501" s="136"/>
      <c r="X501" s="136"/>
    </row>
    <row r="502" spans="1:207" s="181" customFormat="1" ht="22.9" customHeight="1" x14ac:dyDescent="0.25">
      <c r="A502" s="172" t="s">
        <v>1061</v>
      </c>
      <c r="B502" s="85" t="s">
        <v>331</v>
      </c>
      <c r="C502" s="174">
        <v>1981</v>
      </c>
      <c r="D502" s="174" t="s">
        <v>217</v>
      </c>
      <c r="E502" s="174" t="s">
        <v>22</v>
      </c>
      <c r="F502" s="175">
        <v>9</v>
      </c>
      <c r="G502" s="175">
        <v>2</v>
      </c>
      <c r="H502" s="41">
        <v>9491.6</v>
      </c>
      <c r="I502" s="238">
        <v>0</v>
      </c>
      <c r="J502" s="222">
        <v>5661.6</v>
      </c>
      <c r="K502" s="201">
        <f t="shared" si="146"/>
        <v>7100000</v>
      </c>
      <c r="L502" s="171">
        <v>0</v>
      </c>
      <c r="M502" s="171">
        <v>0</v>
      </c>
      <c r="N502" s="171">
        <v>0</v>
      </c>
      <c r="O502" s="171">
        <f>'[1]Прод. прилож (2)'!$C$635</f>
        <v>7100000</v>
      </c>
      <c r="P502" s="171">
        <f t="shared" si="145"/>
        <v>748.02983690842427</v>
      </c>
      <c r="Q502" s="44">
        <v>9673</v>
      </c>
      <c r="R502" s="62" t="s">
        <v>95</v>
      </c>
      <c r="S502" s="50"/>
      <c r="T502" s="15"/>
      <c r="U502" s="15"/>
      <c r="V502" s="173"/>
      <c r="W502" s="173"/>
      <c r="X502" s="173"/>
      <c r="Y502" s="180"/>
      <c r="Z502" s="180"/>
      <c r="AA502" s="180"/>
      <c r="AB502" s="180"/>
      <c r="AC502" s="180"/>
      <c r="AD502" s="180"/>
      <c r="AE502" s="180"/>
      <c r="AF502" s="180"/>
      <c r="AG502" s="180"/>
      <c r="AH502" s="180"/>
      <c r="AI502" s="180"/>
      <c r="AJ502" s="180"/>
      <c r="AK502" s="180"/>
      <c r="AL502" s="180"/>
      <c r="AM502" s="180"/>
      <c r="AN502" s="180"/>
      <c r="AO502" s="180"/>
      <c r="AP502" s="180"/>
      <c r="AQ502" s="180"/>
      <c r="AR502" s="180"/>
      <c r="AS502" s="180"/>
      <c r="AT502" s="180"/>
      <c r="AU502" s="180"/>
      <c r="AV502" s="180"/>
      <c r="AW502" s="180"/>
      <c r="AX502" s="180"/>
      <c r="AY502" s="180"/>
      <c r="AZ502" s="180"/>
      <c r="BA502" s="180"/>
      <c r="BB502" s="180"/>
      <c r="BC502" s="180"/>
      <c r="BD502" s="180"/>
      <c r="BE502" s="180"/>
      <c r="BF502" s="180"/>
      <c r="BG502" s="180"/>
      <c r="BH502" s="180"/>
      <c r="BI502" s="180"/>
      <c r="BJ502" s="180"/>
      <c r="BK502" s="180"/>
      <c r="BL502" s="180"/>
      <c r="BM502" s="180"/>
      <c r="BN502" s="180"/>
      <c r="BO502" s="180"/>
      <c r="BP502" s="180"/>
      <c r="BQ502" s="180"/>
      <c r="BR502" s="180"/>
      <c r="BS502" s="180"/>
      <c r="BT502" s="180"/>
      <c r="BU502" s="180"/>
      <c r="BV502" s="180"/>
      <c r="BW502" s="180"/>
      <c r="BX502" s="180"/>
      <c r="BY502" s="180"/>
      <c r="BZ502" s="180"/>
      <c r="CA502" s="180"/>
      <c r="CB502" s="180"/>
      <c r="CC502" s="180"/>
      <c r="CD502" s="180"/>
      <c r="CE502" s="180"/>
      <c r="CF502" s="180"/>
      <c r="CG502" s="180"/>
      <c r="CH502" s="180"/>
      <c r="CI502" s="180"/>
      <c r="CJ502" s="180"/>
      <c r="CK502" s="180"/>
      <c r="CL502" s="180"/>
      <c r="CM502" s="180"/>
      <c r="CN502" s="180"/>
      <c r="CO502" s="180"/>
      <c r="CP502" s="180"/>
      <c r="CQ502" s="180"/>
      <c r="CR502" s="180"/>
      <c r="CS502" s="180"/>
      <c r="CT502" s="180"/>
      <c r="CU502" s="180"/>
      <c r="CV502" s="180"/>
      <c r="CW502" s="180"/>
      <c r="CX502" s="180"/>
      <c r="CY502" s="180"/>
      <c r="CZ502" s="180"/>
      <c r="DA502" s="180"/>
      <c r="DB502" s="180"/>
      <c r="DC502" s="180"/>
      <c r="DD502" s="180"/>
      <c r="DE502" s="180"/>
      <c r="DF502" s="180"/>
      <c r="DG502" s="180"/>
      <c r="DH502" s="180"/>
      <c r="DI502" s="180"/>
      <c r="DJ502" s="180"/>
      <c r="DK502" s="180"/>
      <c r="DL502" s="180"/>
      <c r="DM502" s="180"/>
      <c r="DN502" s="180"/>
      <c r="DO502" s="180"/>
      <c r="DP502" s="180"/>
      <c r="DQ502" s="180"/>
      <c r="DR502" s="180"/>
      <c r="DS502" s="180"/>
      <c r="DT502" s="180"/>
      <c r="DU502" s="180"/>
      <c r="DV502" s="180"/>
      <c r="DW502" s="180"/>
      <c r="DX502" s="180"/>
      <c r="DY502" s="180"/>
      <c r="DZ502" s="180"/>
      <c r="EA502" s="180"/>
      <c r="EB502" s="180"/>
      <c r="EC502" s="180"/>
      <c r="ED502" s="180"/>
      <c r="EE502" s="180"/>
      <c r="EF502" s="180"/>
      <c r="EG502" s="180"/>
      <c r="EH502" s="180"/>
      <c r="EI502" s="180"/>
      <c r="EJ502" s="180"/>
      <c r="EK502" s="180"/>
      <c r="EL502" s="180"/>
      <c r="EM502" s="180"/>
      <c r="EN502" s="180"/>
      <c r="EO502" s="180"/>
      <c r="EP502" s="180"/>
      <c r="EQ502" s="180"/>
      <c r="ER502" s="180"/>
      <c r="ES502" s="180"/>
      <c r="ET502" s="180"/>
      <c r="EU502" s="180"/>
      <c r="EV502" s="180"/>
      <c r="EW502" s="180"/>
      <c r="EX502" s="180"/>
      <c r="EY502" s="180"/>
      <c r="EZ502" s="180"/>
      <c r="FA502" s="180"/>
      <c r="FB502" s="180"/>
      <c r="FC502" s="180"/>
      <c r="FD502" s="180"/>
      <c r="FE502" s="180"/>
      <c r="FF502" s="180"/>
      <c r="FG502" s="180"/>
      <c r="FH502" s="180"/>
      <c r="FI502" s="180"/>
      <c r="FJ502" s="180"/>
      <c r="FK502" s="180"/>
      <c r="FL502" s="180"/>
      <c r="FM502" s="180"/>
      <c r="FN502" s="180"/>
      <c r="FO502" s="180"/>
      <c r="FP502" s="180"/>
      <c r="FQ502" s="180"/>
      <c r="FR502" s="180"/>
      <c r="FS502" s="180"/>
      <c r="FT502" s="180"/>
      <c r="FU502" s="180"/>
      <c r="FV502" s="180"/>
      <c r="FW502" s="180"/>
      <c r="FX502" s="180"/>
      <c r="FY502" s="180"/>
      <c r="FZ502" s="180"/>
      <c r="GA502" s="180"/>
      <c r="GB502" s="180"/>
      <c r="GC502" s="180"/>
      <c r="GD502" s="180"/>
      <c r="GE502" s="180"/>
      <c r="GF502" s="180"/>
      <c r="GG502" s="180"/>
      <c r="GH502" s="180"/>
      <c r="GI502" s="180"/>
      <c r="GJ502" s="180"/>
      <c r="GK502" s="180"/>
      <c r="GL502" s="180"/>
      <c r="GM502" s="180"/>
      <c r="GN502" s="180"/>
      <c r="GO502" s="180"/>
      <c r="GP502" s="180"/>
      <c r="GQ502" s="180"/>
      <c r="GR502" s="180"/>
      <c r="GS502" s="180"/>
      <c r="GT502" s="180"/>
      <c r="GU502" s="180"/>
      <c r="GV502" s="180"/>
      <c r="GW502" s="180"/>
      <c r="GX502" s="180"/>
      <c r="GY502" s="180"/>
    </row>
    <row r="503" spans="1:207" s="129" customFormat="1" ht="22.9" customHeight="1" x14ac:dyDescent="0.25">
      <c r="A503" s="172" t="s">
        <v>1062</v>
      </c>
      <c r="B503" s="85" t="s">
        <v>1974</v>
      </c>
      <c r="C503" s="174">
        <v>1982</v>
      </c>
      <c r="D503" s="174" t="s">
        <v>217</v>
      </c>
      <c r="E503" s="174" t="s">
        <v>20</v>
      </c>
      <c r="F503" s="175">
        <v>5</v>
      </c>
      <c r="G503" s="175">
        <v>6</v>
      </c>
      <c r="H503" s="41">
        <v>5275.8</v>
      </c>
      <c r="I503" s="238">
        <v>0</v>
      </c>
      <c r="J503" s="222">
        <v>3757.3</v>
      </c>
      <c r="K503" s="201">
        <f t="shared" ref="K503:K504" si="149">SUM(L503:O503)</f>
        <v>5168532.2300000004</v>
      </c>
      <c r="L503" s="171">
        <v>0</v>
      </c>
      <c r="M503" s="171">
        <v>0</v>
      </c>
      <c r="N503" s="171">
        <v>0</v>
      </c>
      <c r="O503" s="171">
        <f>'[1]Прод. прилож (2)'!$C$158</f>
        <v>5168532.2300000004</v>
      </c>
      <c r="P503" s="171">
        <f t="shared" ref="P503:P504" si="150">K503/H503</f>
        <v>979.6679612570606</v>
      </c>
      <c r="Q503" s="44">
        <v>9673</v>
      </c>
      <c r="R503" s="62" t="s">
        <v>94</v>
      </c>
      <c r="S503" s="50"/>
      <c r="T503" s="15"/>
      <c r="U503" s="15"/>
      <c r="V503" s="173"/>
      <c r="W503" s="173"/>
      <c r="X503" s="173"/>
      <c r="Y503" s="133"/>
      <c r="Z503" s="133"/>
      <c r="AA503" s="133"/>
      <c r="AB503" s="133"/>
      <c r="AC503" s="133"/>
      <c r="AD503" s="133"/>
      <c r="AE503" s="133"/>
      <c r="AF503" s="133"/>
      <c r="AG503" s="133"/>
      <c r="AH503" s="133"/>
      <c r="AI503" s="133"/>
      <c r="AJ503" s="133"/>
      <c r="AK503" s="133"/>
      <c r="AL503" s="133"/>
      <c r="AM503" s="133"/>
      <c r="AN503" s="133"/>
      <c r="AO503" s="133"/>
      <c r="AP503" s="133"/>
      <c r="AQ503" s="133"/>
      <c r="AR503" s="133"/>
      <c r="AS503" s="133"/>
      <c r="AT503" s="133"/>
      <c r="AU503" s="133"/>
      <c r="AV503" s="133"/>
      <c r="AW503" s="133"/>
      <c r="AX503" s="133"/>
      <c r="AY503" s="133"/>
      <c r="AZ503" s="133"/>
      <c r="BA503" s="133"/>
      <c r="BB503" s="133"/>
      <c r="BC503" s="133"/>
      <c r="BD503" s="133"/>
      <c r="BE503" s="133"/>
      <c r="BF503" s="133"/>
      <c r="BG503" s="133"/>
      <c r="BH503" s="133"/>
      <c r="BI503" s="133"/>
      <c r="BJ503" s="133"/>
      <c r="BK503" s="133"/>
      <c r="BL503" s="133"/>
      <c r="BM503" s="133"/>
      <c r="BN503" s="133"/>
      <c r="BO503" s="133"/>
      <c r="BP503" s="133"/>
      <c r="BQ503" s="133"/>
      <c r="BR503" s="133"/>
      <c r="BS503" s="133"/>
      <c r="BT503" s="133"/>
      <c r="BU503" s="133"/>
      <c r="BV503" s="133"/>
      <c r="BW503" s="133"/>
      <c r="BX503" s="133"/>
      <c r="BY503" s="133"/>
      <c r="BZ503" s="133"/>
      <c r="CA503" s="133"/>
      <c r="CB503" s="133"/>
      <c r="CC503" s="133"/>
      <c r="CD503" s="133"/>
      <c r="CE503" s="133"/>
      <c r="CF503" s="133"/>
      <c r="CG503" s="133"/>
      <c r="CH503" s="133"/>
      <c r="CI503" s="133"/>
      <c r="CJ503" s="133"/>
      <c r="CK503" s="133"/>
      <c r="CL503" s="133"/>
      <c r="CM503" s="133"/>
      <c r="CN503" s="133"/>
      <c r="CO503" s="133"/>
      <c r="CP503" s="133"/>
      <c r="CQ503" s="133"/>
      <c r="CR503" s="133"/>
      <c r="CS503" s="133"/>
      <c r="CT503" s="133"/>
      <c r="CU503" s="133"/>
      <c r="CV503" s="133"/>
      <c r="CW503" s="133"/>
      <c r="CX503" s="133"/>
      <c r="CY503" s="133"/>
      <c r="CZ503" s="133"/>
      <c r="DA503" s="133"/>
      <c r="DB503" s="133"/>
      <c r="DC503" s="133"/>
      <c r="DD503" s="133"/>
      <c r="DE503" s="133"/>
      <c r="DF503" s="133"/>
      <c r="DG503" s="133"/>
      <c r="DH503" s="133"/>
      <c r="DI503" s="133"/>
      <c r="DJ503" s="133"/>
      <c r="DK503" s="133"/>
      <c r="DL503" s="133"/>
      <c r="DM503" s="133"/>
      <c r="DN503" s="133"/>
      <c r="DO503" s="133"/>
      <c r="DP503" s="133"/>
      <c r="DQ503" s="133"/>
      <c r="DR503" s="133"/>
      <c r="DS503" s="133"/>
      <c r="DT503" s="133"/>
      <c r="DU503" s="133"/>
      <c r="DV503" s="133"/>
      <c r="DW503" s="133"/>
      <c r="DX503" s="133"/>
      <c r="DY503" s="133"/>
      <c r="DZ503" s="133"/>
      <c r="EA503" s="133"/>
      <c r="EB503" s="133"/>
      <c r="EC503" s="133"/>
      <c r="ED503" s="133"/>
      <c r="EE503" s="133"/>
      <c r="EF503" s="133"/>
      <c r="EG503" s="133"/>
      <c r="EH503" s="133"/>
      <c r="EI503" s="133"/>
      <c r="EJ503" s="133"/>
      <c r="EK503" s="133"/>
      <c r="EL503" s="133"/>
      <c r="EM503" s="133"/>
      <c r="EN503" s="133"/>
      <c r="EO503" s="133"/>
      <c r="EP503" s="133"/>
      <c r="EQ503" s="133"/>
      <c r="ER503" s="133"/>
      <c r="ES503" s="133"/>
      <c r="ET503" s="133"/>
      <c r="EU503" s="133"/>
      <c r="EV503" s="133"/>
      <c r="EW503" s="133"/>
      <c r="EX503" s="133"/>
      <c r="EY503" s="133"/>
      <c r="EZ503" s="133"/>
      <c r="FA503" s="133"/>
      <c r="FB503" s="133"/>
      <c r="FC503" s="133"/>
      <c r="FD503" s="133"/>
      <c r="FE503" s="133"/>
      <c r="FF503" s="133"/>
      <c r="FG503" s="133"/>
      <c r="FH503" s="133"/>
      <c r="FI503" s="133"/>
      <c r="FJ503" s="133"/>
      <c r="FK503" s="133"/>
      <c r="FL503" s="133"/>
      <c r="FM503" s="133"/>
      <c r="FN503" s="133"/>
      <c r="FO503" s="133"/>
      <c r="FP503" s="133"/>
      <c r="FQ503" s="133"/>
      <c r="FR503" s="133"/>
      <c r="FS503" s="133"/>
      <c r="FT503" s="133"/>
      <c r="FU503" s="133"/>
      <c r="FV503" s="133"/>
      <c r="FW503" s="133"/>
      <c r="FX503" s="133"/>
      <c r="FY503" s="133"/>
      <c r="FZ503" s="133"/>
      <c r="GA503" s="133"/>
      <c r="GB503" s="133"/>
      <c r="GC503" s="133"/>
      <c r="GD503" s="133"/>
      <c r="GE503" s="133"/>
      <c r="GF503" s="133"/>
      <c r="GG503" s="133"/>
      <c r="GH503" s="133"/>
      <c r="GI503" s="133"/>
      <c r="GJ503" s="133"/>
      <c r="GK503" s="133"/>
      <c r="GL503" s="133"/>
      <c r="GM503" s="133"/>
      <c r="GN503" s="133"/>
      <c r="GO503" s="133"/>
      <c r="GP503" s="133"/>
      <c r="GQ503" s="133"/>
      <c r="GR503" s="133"/>
      <c r="GS503" s="133"/>
      <c r="GT503" s="133"/>
      <c r="GU503" s="133"/>
      <c r="GV503" s="133"/>
      <c r="GW503" s="133"/>
      <c r="GX503" s="133"/>
      <c r="GY503" s="133"/>
    </row>
    <row r="504" spans="1:207" s="129" customFormat="1" ht="22.9" customHeight="1" x14ac:dyDescent="0.25">
      <c r="A504" s="172" t="s">
        <v>1063</v>
      </c>
      <c r="B504" s="85" t="s">
        <v>1975</v>
      </c>
      <c r="C504" s="174">
        <v>1979</v>
      </c>
      <c r="D504" s="174" t="s">
        <v>217</v>
      </c>
      <c r="E504" s="174" t="s">
        <v>20</v>
      </c>
      <c r="F504" s="175">
        <v>5</v>
      </c>
      <c r="G504" s="175">
        <v>6</v>
      </c>
      <c r="H504" s="41">
        <v>5302.5</v>
      </c>
      <c r="I504" s="238">
        <v>0</v>
      </c>
      <c r="J504" s="222">
        <v>3777.1</v>
      </c>
      <c r="K504" s="201">
        <f t="shared" si="149"/>
        <v>5356497.6000000006</v>
      </c>
      <c r="L504" s="171">
        <v>0</v>
      </c>
      <c r="M504" s="171">
        <v>0</v>
      </c>
      <c r="N504" s="171">
        <v>0</v>
      </c>
      <c r="O504" s="171">
        <f>'[1]Прод. прилож (2)'!$C$636</f>
        <v>5356497.6000000006</v>
      </c>
      <c r="P504" s="171">
        <f t="shared" si="150"/>
        <v>1010.1834229137201</v>
      </c>
      <c r="Q504" s="44">
        <v>9673</v>
      </c>
      <c r="R504" s="62" t="s">
        <v>95</v>
      </c>
      <c r="S504" s="50"/>
      <c r="T504" s="15"/>
      <c r="U504" s="15"/>
      <c r="V504" s="173"/>
      <c r="W504" s="173"/>
      <c r="X504" s="173"/>
      <c r="Y504" s="133"/>
      <c r="Z504" s="133"/>
      <c r="AA504" s="133"/>
      <c r="AB504" s="133"/>
      <c r="AC504" s="133"/>
      <c r="AD504" s="133"/>
      <c r="AE504" s="133"/>
      <c r="AF504" s="133"/>
      <c r="AG504" s="133"/>
      <c r="AH504" s="133"/>
      <c r="AI504" s="133"/>
      <c r="AJ504" s="133"/>
      <c r="AK504" s="133"/>
      <c r="AL504" s="133"/>
      <c r="AM504" s="133"/>
      <c r="AN504" s="133"/>
      <c r="AO504" s="133"/>
      <c r="AP504" s="133"/>
      <c r="AQ504" s="133"/>
      <c r="AR504" s="133"/>
      <c r="AS504" s="133"/>
      <c r="AT504" s="133"/>
      <c r="AU504" s="133"/>
      <c r="AV504" s="133"/>
      <c r="AW504" s="133"/>
      <c r="AX504" s="133"/>
      <c r="AY504" s="133"/>
      <c r="AZ504" s="133"/>
      <c r="BA504" s="133"/>
      <c r="BB504" s="133"/>
      <c r="BC504" s="133"/>
      <c r="BD504" s="133"/>
      <c r="BE504" s="133"/>
      <c r="BF504" s="133"/>
      <c r="BG504" s="133"/>
      <c r="BH504" s="133"/>
      <c r="BI504" s="133"/>
      <c r="BJ504" s="133"/>
      <c r="BK504" s="133"/>
      <c r="BL504" s="133"/>
      <c r="BM504" s="133"/>
      <c r="BN504" s="133"/>
      <c r="BO504" s="133"/>
      <c r="BP504" s="133"/>
      <c r="BQ504" s="133"/>
      <c r="BR504" s="133"/>
      <c r="BS504" s="133"/>
      <c r="BT504" s="133"/>
      <c r="BU504" s="133"/>
      <c r="BV504" s="133"/>
      <c r="BW504" s="133"/>
      <c r="BX504" s="133"/>
      <c r="BY504" s="133"/>
      <c r="BZ504" s="133"/>
      <c r="CA504" s="133"/>
      <c r="CB504" s="133"/>
      <c r="CC504" s="133"/>
      <c r="CD504" s="133"/>
      <c r="CE504" s="133"/>
      <c r="CF504" s="133"/>
      <c r="CG504" s="133"/>
      <c r="CH504" s="133"/>
      <c r="CI504" s="133"/>
      <c r="CJ504" s="133"/>
      <c r="CK504" s="133"/>
      <c r="CL504" s="133"/>
      <c r="CM504" s="133"/>
      <c r="CN504" s="133"/>
      <c r="CO504" s="133"/>
      <c r="CP504" s="133"/>
      <c r="CQ504" s="133"/>
      <c r="CR504" s="133"/>
      <c r="CS504" s="133"/>
      <c r="CT504" s="133"/>
      <c r="CU504" s="133"/>
      <c r="CV504" s="133"/>
      <c r="CW504" s="133"/>
      <c r="CX504" s="133"/>
      <c r="CY504" s="133"/>
      <c r="CZ504" s="133"/>
      <c r="DA504" s="133"/>
      <c r="DB504" s="133"/>
      <c r="DC504" s="133"/>
      <c r="DD504" s="133"/>
      <c r="DE504" s="133"/>
      <c r="DF504" s="133"/>
      <c r="DG504" s="133"/>
      <c r="DH504" s="133"/>
      <c r="DI504" s="133"/>
      <c r="DJ504" s="133"/>
      <c r="DK504" s="133"/>
      <c r="DL504" s="133"/>
      <c r="DM504" s="133"/>
      <c r="DN504" s="133"/>
      <c r="DO504" s="133"/>
      <c r="DP504" s="133"/>
      <c r="DQ504" s="133"/>
      <c r="DR504" s="133"/>
      <c r="DS504" s="133"/>
      <c r="DT504" s="133"/>
      <c r="DU504" s="133"/>
      <c r="DV504" s="133"/>
      <c r="DW504" s="133"/>
      <c r="DX504" s="133"/>
      <c r="DY504" s="133"/>
      <c r="DZ504" s="133"/>
      <c r="EA504" s="133"/>
      <c r="EB504" s="133"/>
      <c r="EC504" s="133"/>
      <c r="ED504" s="133"/>
      <c r="EE504" s="133"/>
      <c r="EF504" s="133"/>
      <c r="EG504" s="133"/>
      <c r="EH504" s="133"/>
      <c r="EI504" s="133"/>
      <c r="EJ504" s="133"/>
      <c r="EK504" s="133"/>
      <c r="EL504" s="133"/>
      <c r="EM504" s="133"/>
      <c r="EN504" s="133"/>
      <c r="EO504" s="133"/>
      <c r="EP504" s="133"/>
      <c r="EQ504" s="133"/>
      <c r="ER504" s="133"/>
      <c r="ES504" s="133"/>
      <c r="ET504" s="133"/>
      <c r="EU504" s="133"/>
      <c r="EV504" s="133"/>
      <c r="EW504" s="133"/>
      <c r="EX504" s="133"/>
      <c r="EY504" s="133"/>
      <c r="EZ504" s="133"/>
      <c r="FA504" s="133"/>
      <c r="FB504" s="133"/>
      <c r="FC504" s="133"/>
      <c r="FD504" s="133"/>
      <c r="FE504" s="133"/>
      <c r="FF504" s="133"/>
      <c r="FG504" s="133"/>
      <c r="FH504" s="133"/>
      <c r="FI504" s="133"/>
      <c r="FJ504" s="133"/>
      <c r="FK504" s="133"/>
      <c r="FL504" s="133"/>
      <c r="FM504" s="133"/>
      <c r="FN504" s="133"/>
      <c r="FO504" s="133"/>
      <c r="FP504" s="133"/>
      <c r="FQ504" s="133"/>
      <c r="FR504" s="133"/>
      <c r="FS504" s="133"/>
      <c r="FT504" s="133"/>
      <c r="FU504" s="133"/>
      <c r="FV504" s="133"/>
      <c r="FW504" s="133"/>
      <c r="FX504" s="133"/>
      <c r="FY504" s="133"/>
      <c r="FZ504" s="133"/>
      <c r="GA504" s="133"/>
      <c r="GB504" s="133"/>
      <c r="GC504" s="133"/>
      <c r="GD504" s="133"/>
      <c r="GE504" s="133"/>
      <c r="GF504" s="133"/>
      <c r="GG504" s="133"/>
      <c r="GH504" s="133"/>
      <c r="GI504" s="133"/>
      <c r="GJ504" s="133"/>
      <c r="GK504" s="133"/>
      <c r="GL504" s="133"/>
      <c r="GM504" s="133"/>
      <c r="GN504" s="133"/>
      <c r="GO504" s="133"/>
      <c r="GP504" s="133"/>
      <c r="GQ504" s="133"/>
      <c r="GR504" s="133"/>
      <c r="GS504" s="133"/>
      <c r="GT504" s="133"/>
      <c r="GU504" s="133"/>
      <c r="GV504" s="133"/>
      <c r="GW504" s="133"/>
      <c r="GX504" s="133"/>
      <c r="GY504" s="133"/>
    </row>
    <row r="505" spans="1:207" s="129" customFormat="1" ht="22.9" customHeight="1" x14ac:dyDescent="0.25">
      <c r="A505" s="172" t="s">
        <v>1064</v>
      </c>
      <c r="B505" s="85" t="s">
        <v>295</v>
      </c>
      <c r="C505" s="174">
        <v>1987</v>
      </c>
      <c r="D505" s="136" t="s">
        <v>217</v>
      </c>
      <c r="E505" s="174" t="s">
        <v>22</v>
      </c>
      <c r="F505" s="175">
        <v>9</v>
      </c>
      <c r="G505" s="175">
        <v>4</v>
      </c>
      <c r="H505" s="41">
        <v>10997.6</v>
      </c>
      <c r="I505" s="237">
        <v>0</v>
      </c>
      <c r="J505" s="222">
        <v>7552.6</v>
      </c>
      <c r="K505" s="201">
        <f t="shared" si="146"/>
        <v>16906470.84</v>
      </c>
      <c r="L505" s="171">
        <v>0</v>
      </c>
      <c r="M505" s="171">
        <v>8453235.4199999999</v>
      </c>
      <c r="N505" s="171">
        <v>0</v>
      </c>
      <c r="O505" s="171">
        <f>'[1]Прод. прилож (2)'!$C$159</f>
        <v>8453235.4199999999</v>
      </c>
      <c r="P505" s="171">
        <f t="shared" si="145"/>
        <v>1537.2873026842219</v>
      </c>
      <c r="Q505" s="44">
        <v>9673</v>
      </c>
      <c r="R505" s="62" t="s">
        <v>94</v>
      </c>
      <c r="S505" s="59"/>
      <c r="T505" s="34"/>
      <c r="U505" s="34"/>
      <c r="V505" s="136"/>
      <c r="W505" s="136"/>
      <c r="X505" s="136"/>
    </row>
    <row r="506" spans="1:207" s="129" customFormat="1" ht="22.9" customHeight="1" x14ac:dyDescent="0.25">
      <c r="A506" s="172" t="s">
        <v>1065</v>
      </c>
      <c r="B506" s="84" t="s">
        <v>296</v>
      </c>
      <c r="C506" s="136">
        <v>1983</v>
      </c>
      <c r="D506" s="136" t="s">
        <v>217</v>
      </c>
      <c r="E506" s="174" t="s">
        <v>22</v>
      </c>
      <c r="F506" s="175">
        <v>5</v>
      </c>
      <c r="G506" s="175">
        <v>8</v>
      </c>
      <c r="H506" s="41">
        <v>7497.3</v>
      </c>
      <c r="I506" s="237">
        <v>0</v>
      </c>
      <c r="J506" s="222">
        <v>5543.7</v>
      </c>
      <c r="K506" s="201">
        <f t="shared" si="146"/>
        <v>7183231.2000000002</v>
      </c>
      <c r="L506" s="171">
        <v>0</v>
      </c>
      <c r="M506" s="171">
        <v>0</v>
      </c>
      <c r="N506" s="171">
        <v>0</v>
      </c>
      <c r="O506" s="171">
        <f>'[1]Прод. прилож (2)'!$C$638</f>
        <v>7183231.2000000002</v>
      </c>
      <c r="P506" s="171">
        <f t="shared" si="145"/>
        <v>958.10907926853668</v>
      </c>
      <c r="Q506" s="44">
        <v>9673</v>
      </c>
      <c r="R506" s="62" t="s">
        <v>95</v>
      </c>
      <c r="S506" s="59"/>
      <c r="T506" s="34"/>
      <c r="U506" s="34"/>
      <c r="V506" s="136"/>
      <c r="W506" s="136"/>
      <c r="X506" s="136"/>
    </row>
    <row r="507" spans="1:207" s="181" customFormat="1" ht="22.9" customHeight="1" x14ac:dyDescent="0.25">
      <c r="A507" s="172" t="s">
        <v>1066</v>
      </c>
      <c r="B507" s="84" t="s">
        <v>2571</v>
      </c>
      <c r="C507" s="136">
        <v>1991</v>
      </c>
      <c r="D507" s="136" t="s">
        <v>217</v>
      </c>
      <c r="E507" s="174" t="s">
        <v>22</v>
      </c>
      <c r="F507" s="175">
        <v>9</v>
      </c>
      <c r="G507" s="175">
        <v>4</v>
      </c>
      <c r="H507" s="41">
        <v>11141</v>
      </c>
      <c r="I507" s="237">
        <v>0</v>
      </c>
      <c r="J507" s="222">
        <v>10333.200000000001</v>
      </c>
      <c r="K507" s="201">
        <f t="shared" ref="K507" si="151">SUM(L507:O507)</f>
        <v>14100000</v>
      </c>
      <c r="L507" s="171">
        <v>0</v>
      </c>
      <c r="M507" s="171">
        <v>0</v>
      </c>
      <c r="N507" s="171">
        <v>0</v>
      </c>
      <c r="O507" s="171">
        <f>'[1]Прод. прилож (2)'!$C$637</f>
        <v>14100000</v>
      </c>
      <c r="P507" s="171">
        <f t="shared" si="145"/>
        <v>1265.5955479759448</v>
      </c>
      <c r="Q507" s="44">
        <v>9673</v>
      </c>
      <c r="R507" s="62" t="s">
        <v>95</v>
      </c>
      <c r="S507" s="59"/>
      <c r="T507" s="34"/>
      <c r="U507" s="34"/>
      <c r="V507" s="136"/>
      <c r="W507" s="136"/>
      <c r="X507" s="136"/>
    </row>
    <row r="508" spans="1:207" s="136" customFormat="1" ht="22.9" customHeight="1" x14ac:dyDescent="0.25">
      <c r="A508" s="172" t="s">
        <v>1067</v>
      </c>
      <c r="B508" s="84" t="s">
        <v>297</v>
      </c>
      <c r="C508" s="136">
        <v>1986</v>
      </c>
      <c r="D508" s="136" t="s">
        <v>217</v>
      </c>
      <c r="E508" s="174" t="s">
        <v>22</v>
      </c>
      <c r="F508" s="175">
        <v>5</v>
      </c>
      <c r="G508" s="175">
        <v>3</v>
      </c>
      <c r="H508" s="41">
        <v>4119.1000000000004</v>
      </c>
      <c r="I508" s="237">
        <v>0</v>
      </c>
      <c r="J508" s="222">
        <v>1766.1</v>
      </c>
      <c r="K508" s="201">
        <f t="shared" ref="K508:K509" si="152">SUM(L508:O508)</f>
        <v>11837919.43</v>
      </c>
      <c r="L508" s="171">
        <v>0</v>
      </c>
      <c r="M508" s="171">
        <v>0</v>
      </c>
      <c r="N508" s="171">
        <v>0</v>
      </c>
      <c r="O508" s="171">
        <f>'[1]Прод. прилож (2)'!$C$160</f>
        <v>11837919.43</v>
      </c>
      <c r="P508" s="171">
        <f t="shared" ref="P508:P511" si="153">K508/H508</f>
        <v>2873.9092107499209</v>
      </c>
      <c r="Q508" s="44">
        <v>9673</v>
      </c>
      <c r="R508" s="62" t="s">
        <v>94</v>
      </c>
      <c r="S508" s="59"/>
      <c r="T508" s="34"/>
      <c r="U508" s="34"/>
    </row>
    <row r="509" spans="1:207" s="181" customFormat="1" ht="22.9" customHeight="1" x14ac:dyDescent="0.25">
      <c r="A509" s="172" t="s">
        <v>1068</v>
      </c>
      <c r="B509" s="84" t="s">
        <v>2573</v>
      </c>
      <c r="C509" s="136">
        <v>1988</v>
      </c>
      <c r="D509" s="136" t="s">
        <v>217</v>
      </c>
      <c r="E509" s="174" t="s">
        <v>22</v>
      </c>
      <c r="F509" s="175">
        <v>9</v>
      </c>
      <c r="G509" s="175">
        <v>1</v>
      </c>
      <c r="H509" s="41">
        <v>4230.6000000000004</v>
      </c>
      <c r="I509" s="237">
        <v>0</v>
      </c>
      <c r="J509" s="222">
        <v>4230.6000000000004</v>
      </c>
      <c r="K509" s="201">
        <f t="shared" si="152"/>
        <v>3600000</v>
      </c>
      <c r="L509" s="171">
        <v>0</v>
      </c>
      <c r="M509" s="171">
        <v>0</v>
      </c>
      <c r="N509" s="171">
        <v>0</v>
      </c>
      <c r="O509" s="171">
        <f>'[1]Прод. прилож (2)'!$C$640</f>
        <v>3600000</v>
      </c>
      <c r="P509" s="171">
        <f t="shared" si="153"/>
        <v>850.94312863423625</v>
      </c>
      <c r="Q509" s="44">
        <v>9673</v>
      </c>
      <c r="R509" s="62" t="s">
        <v>95</v>
      </c>
      <c r="S509" s="59"/>
      <c r="T509" s="34"/>
      <c r="U509" s="34"/>
      <c r="V509" s="136"/>
      <c r="W509" s="136"/>
      <c r="X509" s="136"/>
    </row>
    <row r="510" spans="1:207" s="181" customFormat="1" ht="22.9" customHeight="1" x14ac:dyDescent="0.25">
      <c r="A510" s="172" t="s">
        <v>1069</v>
      </c>
      <c r="B510" s="85" t="s">
        <v>2572</v>
      </c>
      <c r="C510" s="136">
        <v>1992</v>
      </c>
      <c r="D510" s="136" t="s">
        <v>217</v>
      </c>
      <c r="E510" s="174" t="s">
        <v>22</v>
      </c>
      <c r="F510" s="175">
        <v>9</v>
      </c>
      <c r="G510" s="175">
        <v>2</v>
      </c>
      <c r="H510" s="42">
        <v>10008.9</v>
      </c>
      <c r="I510" s="237">
        <v>0</v>
      </c>
      <c r="J510" s="222">
        <v>9800.1</v>
      </c>
      <c r="K510" s="201">
        <f>L510+M510+N510+O510</f>
        <v>7100000</v>
      </c>
      <c r="L510" s="171">
        <v>0</v>
      </c>
      <c r="M510" s="171">
        <v>0</v>
      </c>
      <c r="N510" s="171">
        <v>0</v>
      </c>
      <c r="O510" s="171">
        <f>'[1]Прод. прилож (2)'!$C$639</f>
        <v>7100000</v>
      </c>
      <c r="P510" s="171">
        <f t="shared" si="153"/>
        <v>709.36866189091711</v>
      </c>
      <c r="Q510" s="44">
        <v>9673</v>
      </c>
      <c r="R510" s="62" t="s">
        <v>95</v>
      </c>
      <c r="S510" s="59"/>
      <c r="T510" s="34"/>
      <c r="U510" s="34"/>
      <c r="V510" s="136"/>
      <c r="W510" s="136"/>
      <c r="X510" s="136"/>
    </row>
    <row r="511" spans="1:207" s="181" customFormat="1" ht="22.9" customHeight="1" x14ac:dyDescent="0.25">
      <c r="A511" s="172" t="s">
        <v>1070</v>
      </c>
      <c r="B511" s="85" t="s">
        <v>2574</v>
      </c>
      <c r="C511" s="136">
        <v>1988</v>
      </c>
      <c r="D511" s="136" t="s">
        <v>217</v>
      </c>
      <c r="E511" s="174" t="s">
        <v>22</v>
      </c>
      <c r="F511" s="175">
        <v>9</v>
      </c>
      <c r="G511" s="175">
        <v>1</v>
      </c>
      <c r="H511" s="42">
        <v>4051.5</v>
      </c>
      <c r="I511" s="237">
        <v>0</v>
      </c>
      <c r="J511" s="222">
        <v>4051.5</v>
      </c>
      <c r="K511" s="201">
        <f>L511+M511+N511+O511</f>
        <v>3600000</v>
      </c>
      <c r="L511" s="171">
        <v>0</v>
      </c>
      <c r="M511" s="171">
        <v>0</v>
      </c>
      <c r="N511" s="171">
        <v>0</v>
      </c>
      <c r="O511" s="171">
        <f>'[1]Прод. прилож (2)'!$C$641</f>
        <v>3600000</v>
      </c>
      <c r="P511" s="171">
        <f t="shared" si="153"/>
        <v>888.55979266938175</v>
      </c>
      <c r="Q511" s="44">
        <v>9673</v>
      </c>
      <c r="R511" s="62" t="s">
        <v>95</v>
      </c>
      <c r="S511" s="59"/>
      <c r="T511" s="34"/>
      <c r="U511" s="34"/>
      <c r="V511" s="136"/>
      <c r="W511" s="136"/>
      <c r="X511" s="136"/>
    </row>
    <row r="512" spans="1:207" s="129" customFormat="1" ht="22.9" customHeight="1" x14ac:dyDescent="0.25">
      <c r="A512" s="172" t="s">
        <v>1071</v>
      </c>
      <c r="B512" s="85" t="s">
        <v>298</v>
      </c>
      <c r="C512" s="136">
        <v>1989</v>
      </c>
      <c r="D512" s="136" t="s">
        <v>217</v>
      </c>
      <c r="E512" s="174" t="s">
        <v>22</v>
      </c>
      <c r="F512" s="175">
        <v>9</v>
      </c>
      <c r="G512" s="175">
        <v>1</v>
      </c>
      <c r="H512" s="42">
        <v>3657.6</v>
      </c>
      <c r="I512" s="237">
        <v>0</v>
      </c>
      <c r="J512" s="222">
        <v>2966.2</v>
      </c>
      <c r="K512" s="201">
        <f t="shared" si="146"/>
        <v>4282897.88</v>
      </c>
      <c r="L512" s="171">
        <v>0</v>
      </c>
      <c r="M512" s="171">
        <v>1546764.58</v>
      </c>
      <c r="N512" s="171">
        <v>0</v>
      </c>
      <c r="O512" s="171">
        <f>'[1]Прод. прилож (2)'!$C$161</f>
        <v>2736133.3</v>
      </c>
      <c r="P512" s="171">
        <f t="shared" si="145"/>
        <v>1170.958519247594</v>
      </c>
      <c r="Q512" s="44">
        <v>9673</v>
      </c>
      <c r="R512" s="62" t="s">
        <v>94</v>
      </c>
      <c r="S512" s="59"/>
      <c r="T512" s="34"/>
      <c r="U512" s="34"/>
      <c r="V512" s="136"/>
      <c r="W512" s="136"/>
      <c r="X512" s="136"/>
    </row>
    <row r="513" spans="1:207" s="129" customFormat="1" ht="22.9" customHeight="1" x14ac:dyDescent="0.25">
      <c r="A513" s="295" t="s">
        <v>1072</v>
      </c>
      <c r="B513" s="347" t="s">
        <v>299</v>
      </c>
      <c r="C513" s="285">
        <v>1981</v>
      </c>
      <c r="D513" s="285" t="s">
        <v>217</v>
      </c>
      <c r="E513" s="305" t="s">
        <v>22</v>
      </c>
      <c r="F513" s="330">
        <v>5</v>
      </c>
      <c r="G513" s="330">
        <v>8</v>
      </c>
      <c r="H513" s="293">
        <v>8554.1</v>
      </c>
      <c r="I513" s="317">
        <v>0</v>
      </c>
      <c r="J513" s="293">
        <v>6212.1</v>
      </c>
      <c r="K513" s="201">
        <f t="shared" si="146"/>
        <v>5631160.6300000008</v>
      </c>
      <c r="L513" s="171">
        <v>0</v>
      </c>
      <c r="M513" s="171">
        <v>0</v>
      </c>
      <c r="N513" s="171">
        <v>0</v>
      </c>
      <c r="O513" s="171">
        <f>'[1]Прод. прилож (2)'!$C$162</f>
        <v>5631160.6300000008</v>
      </c>
      <c r="P513" s="171">
        <f t="shared" si="145"/>
        <v>658.29960252978105</v>
      </c>
      <c r="Q513" s="44">
        <v>9673</v>
      </c>
      <c r="R513" s="62" t="s">
        <v>94</v>
      </c>
      <c r="S513" s="59"/>
      <c r="T513" s="34"/>
      <c r="U513" s="34"/>
      <c r="V513" s="136"/>
      <c r="W513" s="136"/>
      <c r="X513" s="136"/>
    </row>
    <row r="514" spans="1:207" s="129" customFormat="1" ht="22.9" customHeight="1" x14ac:dyDescent="0.25">
      <c r="A514" s="296"/>
      <c r="B514" s="348"/>
      <c r="C514" s="286"/>
      <c r="D514" s="286"/>
      <c r="E514" s="306"/>
      <c r="F514" s="331"/>
      <c r="G514" s="331"/>
      <c r="H514" s="294"/>
      <c r="I514" s="325"/>
      <c r="J514" s="294"/>
      <c r="K514" s="201">
        <f t="shared" ref="K514" si="154">SUM(L514:O514)</f>
        <v>26697346.100000001</v>
      </c>
      <c r="L514" s="171">
        <v>0</v>
      </c>
      <c r="M514" s="171">
        <v>0</v>
      </c>
      <c r="N514" s="171">
        <v>0</v>
      </c>
      <c r="O514" s="171">
        <f>'[1]Прод. прилож (2)'!$C$642</f>
        <v>26697346.100000001</v>
      </c>
      <c r="P514" s="171">
        <f>K514/H513</f>
        <v>3121</v>
      </c>
      <c r="Q514" s="44">
        <v>9673</v>
      </c>
      <c r="R514" s="62" t="s">
        <v>95</v>
      </c>
      <c r="S514" s="59"/>
      <c r="T514" s="34"/>
      <c r="U514" s="34"/>
      <c r="V514" s="136"/>
      <c r="W514" s="136"/>
      <c r="X514" s="136"/>
    </row>
    <row r="515" spans="1:207" s="129" customFormat="1" ht="22.9" customHeight="1" x14ac:dyDescent="0.25">
      <c r="A515" s="295" t="s">
        <v>1073</v>
      </c>
      <c r="B515" s="347" t="s">
        <v>300</v>
      </c>
      <c r="C515" s="285">
        <v>1983</v>
      </c>
      <c r="D515" s="285" t="s">
        <v>217</v>
      </c>
      <c r="E515" s="305" t="s">
        <v>22</v>
      </c>
      <c r="F515" s="330">
        <v>5</v>
      </c>
      <c r="G515" s="330">
        <v>10</v>
      </c>
      <c r="H515" s="293">
        <v>10547.8</v>
      </c>
      <c r="I515" s="317">
        <v>0</v>
      </c>
      <c r="J515" s="293">
        <v>7609.2</v>
      </c>
      <c r="K515" s="201">
        <f t="shared" si="146"/>
        <v>27881612.219999999</v>
      </c>
      <c r="L515" s="171">
        <v>0</v>
      </c>
      <c r="M515" s="171">
        <v>0</v>
      </c>
      <c r="N515" s="171">
        <v>0</v>
      </c>
      <c r="O515" s="171">
        <f>'[1]Прод. прилож (2)'!$C$163</f>
        <v>27881612.219999999</v>
      </c>
      <c r="P515" s="171">
        <f t="shared" si="145"/>
        <v>2643.3580670850793</v>
      </c>
      <c r="Q515" s="44">
        <v>9673</v>
      </c>
      <c r="R515" s="62" t="s">
        <v>94</v>
      </c>
      <c r="S515" s="59"/>
      <c r="T515" s="34"/>
      <c r="U515" s="34"/>
      <c r="V515" s="136"/>
      <c r="W515" s="136"/>
      <c r="X515" s="136"/>
    </row>
    <row r="516" spans="1:207" s="129" customFormat="1" ht="22.9" customHeight="1" x14ac:dyDescent="0.25">
      <c r="A516" s="296"/>
      <c r="B516" s="348"/>
      <c r="C516" s="286"/>
      <c r="D516" s="286"/>
      <c r="E516" s="306"/>
      <c r="F516" s="331"/>
      <c r="G516" s="331"/>
      <c r="H516" s="294"/>
      <c r="I516" s="325"/>
      <c r="J516" s="294"/>
      <c r="K516" s="201">
        <f t="shared" ref="K516" si="155">SUM(L516:O516)</f>
        <v>32919683.799999997</v>
      </c>
      <c r="L516" s="171">
        <v>0</v>
      </c>
      <c r="M516" s="171">
        <v>0</v>
      </c>
      <c r="N516" s="171">
        <v>0</v>
      </c>
      <c r="O516" s="171">
        <f>'[1]Прод. прилож (2)'!$C$643</f>
        <v>32919683.799999997</v>
      </c>
      <c r="P516" s="171">
        <f>K516/H515</f>
        <v>3121</v>
      </c>
      <c r="Q516" s="44">
        <v>9673</v>
      </c>
      <c r="R516" s="62" t="s">
        <v>95</v>
      </c>
      <c r="S516" s="59"/>
      <c r="T516" s="34"/>
      <c r="U516" s="34"/>
      <c r="V516" s="136"/>
      <c r="W516" s="136"/>
      <c r="X516" s="136"/>
    </row>
    <row r="517" spans="1:207" s="129" customFormat="1" ht="22.9" customHeight="1" x14ac:dyDescent="0.25">
      <c r="A517" s="172" t="s">
        <v>1074</v>
      </c>
      <c r="B517" s="166" t="s">
        <v>337</v>
      </c>
      <c r="C517" s="174">
        <v>1976</v>
      </c>
      <c r="D517" s="174" t="s">
        <v>217</v>
      </c>
      <c r="E517" s="174" t="s">
        <v>22</v>
      </c>
      <c r="F517" s="175">
        <v>9</v>
      </c>
      <c r="G517" s="175">
        <v>4</v>
      </c>
      <c r="H517" s="41">
        <v>9696.2999999999993</v>
      </c>
      <c r="I517" s="48">
        <v>834.1</v>
      </c>
      <c r="J517" s="41">
        <v>7560.9</v>
      </c>
      <c r="K517" s="201">
        <f t="shared" si="146"/>
        <v>5500000</v>
      </c>
      <c r="L517" s="171">
        <v>0</v>
      </c>
      <c r="M517" s="171">
        <v>0</v>
      </c>
      <c r="N517" s="171">
        <v>0</v>
      </c>
      <c r="O517" s="171">
        <f>'[3]Прод. прилож'!$C$1170</f>
        <v>5500000</v>
      </c>
      <c r="P517" s="171">
        <f t="shared" si="145"/>
        <v>567.22667409217956</v>
      </c>
      <c r="Q517" s="44">
        <v>9673</v>
      </c>
      <c r="R517" s="62" t="s">
        <v>96</v>
      </c>
      <c r="S517" s="50"/>
      <c r="T517" s="15"/>
      <c r="U517" s="15"/>
      <c r="V517" s="173"/>
      <c r="W517" s="173"/>
      <c r="X517" s="173"/>
      <c r="Y517" s="133"/>
      <c r="Z517" s="133"/>
      <c r="AA517" s="133"/>
      <c r="AB517" s="133"/>
      <c r="AC517" s="133"/>
      <c r="AD517" s="133"/>
      <c r="AE517" s="133"/>
      <c r="AF517" s="133"/>
      <c r="AG517" s="133"/>
      <c r="AH517" s="133"/>
      <c r="AI517" s="133"/>
      <c r="AJ517" s="133"/>
      <c r="AK517" s="133"/>
      <c r="AL517" s="133"/>
      <c r="AM517" s="133"/>
      <c r="AN517" s="133"/>
      <c r="AO517" s="133"/>
      <c r="AP517" s="133"/>
      <c r="AQ517" s="133"/>
      <c r="AR517" s="133"/>
      <c r="AS517" s="133"/>
      <c r="AT517" s="133"/>
      <c r="AU517" s="133"/>
      <c r="AV517" s="133"/>
      <c r="AW517" s="133"/>
      <c r="AX517" s="133"/>
      <c r="AY517" s="133"/>
      <c r="AZ517" s="133"/>
      <c r="BA517" s="133"/>
      <c r="BB517" s="133"/>
      <c r="BC517" s="133"/>
      <c r="BD517" s="133"/>
      <c r="BE517" s="133"/>
      <c r="BF517" s="133"/>
      <c r="BG517" s="133"/>
      <c r="BH517" s="133"/>
      <c r="BI517" s="133"/>
      <c r="BJ517" s="133"/>
      <c r="BK517" s="133"/>
      <c r="BL517" s="133"/>
      <c r="BM517" s="133"/>
      <c r="BN517" s="133"/>
      <c r="BO517" s="133"/>
      <c r="BP517" s="133"/>
      <c r="BQ517" s="133"/>
      <c r="BR517" s="133"/>
      <c r="BS517" s="133"/>
      <c r="BT517" s="133"/>
      <c r="BU517" s="133"/>
      <c r="BV517" s="133"/>
      <c r="BW517" s="133"/>
      <c r="BX517" s="133"/>
      <c r="BY517" s="133"/>
      <c r="BZ517" s="133"/>
      <c r="CA517" s="133"/>
      <c r="CB517" s="133"/>
      <c r="CC517" s="133"/>
      <c r="CD517" s="133"/>
      <c r="CE517" s="133"/>
      <c r="CF517" s="133"/>
      <c r="CG517" s="133"/>
      <c r="CH517" s="133"/>
      <c r="CI517" s="133"/>
      <c r="CJ517" s="133"/>
      <c r="CK517" s="133"/>
      <c r="CL517" s="133"/>
      <c r="CM517" s="133"/>
      <c r="CN517" s="133"/>
      <c r="CO517" s="133"/>
      <c r="CP517" s="133"/>
      <c r="CQ517" s="133"/>
      <c r="CR517" s="133"/>
      <c r="CS517" s="133"/>
      <c r="CT517" s="133"/>
      <c r="CU517" s="133"/>
      <c r="CV517" s="133"/>
      <c r="CW517" s="133"/>
      <c r="CX517" s="133"/>
      <c r="CY517" s="133"/>
      <c r="CZ517" s="133"/>
      <c r="DA517" s="133"/>
      <c r="DB517" s="133"/>
      <c r="DC517" s="133"/>
      <c r="DD517" s="133"/>
      <c r="DE517" s="133"/>
      <c r="DF517" s="133"/>
      <c r="DG517" s="133"/>
      <c r="DH517" s="133"/>
      <c r="DI517" s="133"/>
      <c r="DJ517" s="133"/>
      <c r="DK517" s="133"/>
      <c r="DL517" s="133"/>
      <c r="DM517" s="133"/>
      <c r="DN517" s="133"/>
      <c r="DO517" s="133"/>
      <c r="DP517" s="133"/>
      <c r="DQ517" s="133"/>
      <c r="DR517" s="133"/>
      <c r="DS517" s="133"/>
      <c r="DT517" s="133"/>
      <c r="DU517" s="133"/>
      <c r="DV517" s="133"/>
      <c r="DW517" s="133"/>
      <c r="DX517" s="133"/>
      <c r="DY517" s="133"/>
      <c r="DZ517" s="133"/>
      <c r="EA517" s="133"/>
      <c r="EB517" s="133"/>
      <c r="EC517" s="133"/>
      <c r="ED517" s="133"/>
      <c r="EE517" s="133"/>
      <c r="EF517" s="133"/>
      <c r="EG517" s="133"/>
      <c r="EH517" s="133"/>
      <c r="EI517" s="133"/>
      <c r="EJ517" s="133"/>
      <c r="EK517" s="133"/>
      <c r="EL517" s="133"/>
      <c r="EM517" s="133"/>
      <c r="EN517" s="133"/>
      <c r="EO517" s="133"/>
      <c r="EP517" s="133"/>
      <c r="EQ517" s="133"/>
      <c r="ER517" s="133"/>
      <c r="ES517" s="133"/>
      <c r="ET517" s="133"/>
      <c r="EU517" s="133"/>
      <c r="EV517" s="133"/>
      <c r="EW517" s="133"/>
      <c r="EX517" s="133"/>
      <c r="EY517" s="133"/>
      <c r="EZ517" s="133"/>
      <c r="FA517" s="133"/>
      <c r="FB517" s="133"/>
      <c r="FC517" s="133"/>
      <c r="FD517" s="133"/>
      <c r="FE517" s="133"/>
      <c r="FF517" s="133"/>
      <c r="FG517" s="133"/>
      <c r="FH517" s="133"/>
      <c r="FI517" s="133"/>
      <c r="FJ517" s="133"/>
      <c r="FK517" s="133"/>
      <c r="FL517" s="133"/>
      <c r="FM517" s="133"/>
      <c r="FN517" s="133"/>
      <c r="FO517" s="133"/>
      <c r="FP517" s="133"/>
      <c r="FQ517" s="133"/>
      <c r="FR517" s="133"/>
      <c r="FS517" s="133"/>
      <c r="FT517" s="133"/>
      <c r="FU517" s="133"/>
      <c r="FV517" s="133"/>
      <c r="FW517" s="133"/>
      <c r="FX517" s="133"/>
      <c r="FY517" s="133"/>
      <c r="FZ517" s="133"/>
      <c r="GA517" s="133"/>
      <c r="GB517" s="133"/>
      <c r="GC517" s="133"/>
      <c r="GD517" s="133"/>
      <c r="GE517" s="133"/>
      <c r="GF517" s="133"/>
      <c r="GG517" s="133"/>
      <c r="GH517" s="133"/>
      <c r="GI517" s="133"/>
      <c r="GJ517" s="133"/>
      <c r="GK517" s="133"/>
      <c r="GL517" s="133"/>
      <c r="GM517" s="133"/>
      <c r="GN517" s="133"/>
      <c r="GO517" s="133"/>
      <c r="GP517" s="133"/>
      <c r="GQ517" s="133"/>
      <c r="GR517" s="133"/>
      <c r="GS517" s="133"/>
      <c r="GT517" s="133"/>
      <c r="GU517" s="133"/>
      <c r="GV517" s="133"/>
      <c r="GW517" s="133"/>
      <c r="GX517" s="133"/>
      <c r="GY517" s="133"/>
    </row>
    <row r="518" spans="1:207" s="129" customFormat="1" ht="22.9" customHeight="1" x14ac:dyDescent="0.25">
      <c r="A518" s="172" t="s">
        <v>2033</v>
      </c>
      <c r="B518" s="166" t="s">
        <v>338</v>
      </c>
      <c r="C518" s="174">
        <v>1976</v>
      </c>
      <c r="D518" s="174" t="s">
        <v>217</v>
      </c>
      <c r="E518" s="174" t="s">
        <v>22</v>
      </c>
      <c r="F518" s="175">
        <v>9</v>
      </c>
      <c r="G518" s="175">
        <v>4</v>
      </c>
      <c r="H518" s="41">
        <v>9631.7999999999993</v>
      </c>
      <c r="I518" s="48">
        <v>0</v>
      </c>
      <c r="J518" s="41">
        <v>7542.9</v>
      </c>
      <c r="K518" s="201">
        <f t="shared" si="146"/>
        <v>57982129.5</v>
      </c>
      <c r="L518" s="171">
        <v>0</v>
      </c>
      <c r="M518" s="171">
        <v>0</v>
      </c>
      <c r="N518" s="171">
        <v>0</v>
      </c>
      <c r="O518" s="171">
        <f>'[3]Прод. прилож'!$C$1171</f>
        <v>57982129.5</v>
      </c>
      <c r="P518" s="171">
        <f t="shared" si="145"/>
        <v>6019.8643555721674</v>
      </c>
      <c r="Q518" s="44">
        <v>9673</v>
      </c>
      <c r="R518" s="62" t="s">
        <v>96</v>
      </c>
      <c r="S518" s="50"/>
      <c r="T518" s="15"/>
      <c r="U518" s="15"/>
      <c r="V518" s="173"/>
      <c r="W518" s="173"/>
      <c r="X518" s="173"/>
      <c r="Y518" s="133"/>
      <c r="Z518" s="133"/>
      <c r="AA518" s="133"/>
      <c r="AB518" s="133"/>
      <c r="AC518" s="133"/>
      <c r="AD518" s="133"/>
      <c r="AE518" s="133"/>
      <c r="AF518" s="133"/>
      <c r="AG518" s="133"/>
      <c r="AH518" s="133"/>
      <c r="AI518" s="133"/>
      <c r="AJ518" s="133"/>
      <c r="AK518" s="133"/>
      <c r="AL518" s="133"/>
      <c r="AM518" s="133"/>
      <c r="AN518" s="133"/>
      <c r="AO518" s="133"/>
      <c r="AP518" s="133"/>
      <c r="AQ518" s="133"/>
      <c r="AR518" s="133"/>
      <c r="AS518" s="133"/>
      <c r="AT518" s="133"/>
      <c r="AU518" s="133"/>
      <c r="AV518" s="133"/>
      <c r="AW518" s="133"/>
      <c r="AX518" s="133"/>
      <c r="AY518" s="133"/>
      <c r="AZ518" s="133"/>
      <c r="BA518" s="133"/>
      <c r="BB518" s="133"/>
      <c r="BC518" s="133"/>
      <c r="BD518" s="133"/>
      <c r="BE518" s="133"/>
      <c r="BF518" s="133"/>
      <c r="BG518" s="133"/>
      <c r="BH518" s="133"/>
      <c r="BI518" s="133"/>
      <c r="BJ518" s="133"/>
      <c r="BK518" s="133"/>
      <c r="BL518" s="133"/>
      <c r="BM518" s="133"/>
      <c r="BN518" s="133"/>
      <c r="BO518" s="133"/>
      <c r="BP518" s="133"/>
      <c r="BQ518" s="133"/>
      <c r="BR518" s="133"/>
      <c r="BS518" s="133"/>
      <c r="BT518" s="133"/>
      <c r="BU518" s="133"/>
      <c r="BV518" s="133"/>
      <c r="BW518" s="133"/>
      <c r="BX518" s="133"/>
      <c r="BY518" s="133"/>
      <c r="BZ518" s="133"/>
      <c r="CA518" s="133"/>
      <c r="CB518" s="133"/>
      <c r="CC518" s="133"/>
      <c r="CD518" s="133"/>
      <c r="CE518" s="133"/>
      <c r="CF518" s="133"/>
      <c r="CG518" s="133"/>
      <c r="CH518" s="133"/>
      <c r="CI518" s="133"/>
      <c r="CJ518" s="133"/>
      <c r="CK518" s="133"/>
      <c r="CL518" s="133"/>
      <c r="CM518" s="133"/>
      <c r="CN518" s="133"/>
      <c r="CO518" s="133"/>
      <c r="CP518" s="133"/>
      <c r="CQ518" s="133"/>
      <c r="CR518" s="133"/>
      <c r="CS518" s="133"/>
      <c r="CT518" s="133"/>
      <c r="CU518" s="133"/>
      <c r="CV518" s="133"/>
      <c r="CW518" s="133"/>
      <c r="CX518" s="133"/>
      <c r="CY518" s="133"/>
      <c r="CZ518" s="133"/>
      <c r="DA518" s="133"/>
      <c r="DB518" s="133"/>
      <c r="DC518" s="133"/>
      <c r="DD518" s="133"/>
      <c r="DE518" s="133"/>
      <c r="DF518" s="133"/>
      <c r="DG518" s="133"/>
      <c r="DH518" s="133"/>
      <c r="DI518" s="133"/>
      <c r="DJ518" s="133"/>
      <c r="DK518" s="133"/>
      <c r="DL518" s="133"/>
      <c r="DM518" s="133"/>
      <c r="DN518" s="133"/>
      <c r="DO518" s="133"/>
      <c r="DP518" s="133"/>
      <c r="DQ518" s="133"/>
      <c r="DR518" s="133"/>
      <c r="DS518" s="133"/>
      <c r="DT518" s="133"/>
      <c r="DU518" s="133"/>
      <c r="DV518" s="133"/>
      <c r="DW518" s="133"/>
      <c r="DX518" s="133"/>
      <c r="DY518" s="133"/>
      <c r="DZ518" s="133"/>
      <c r="EA518" s="133"/>
      <c r="EB518" s="133"/>
      <c r="EC518" s="133"/>
      <c r="ED518" s="133"/>
      <c r="EE518" s="133"/>
      <c r="EF518" s="133"/>
      <c r="EG518" s="133"/>
      <c r="EH518" s="133"/>
      <c r="EI518" s="133"/>
      <c r="EJ518" s="133"/>
      <c r="EK518" s="133"/>
      <c r="EL518" s="133"/>
      <c r="EM518" s="133"/>
      <c r="EN518" s="133"/>
      <c r="EO518" s="133"/>
      <c r="EP518" s="133"/>
      <c r="EQ518" s="133"/>
      <c r="ER518" s="133"/>
      <c r="ES518" s="133"/>
      <c r="ET518" s="133"/>
      <c r="EU518" s="133"/>
      <c r="EV518" s="133"/>
      <c r="EW518" s="133"/>
      <c r="EX518" s="133"/>
      <c r="EY518" s="133"/>
      <c r="EZ518" s="133"/>
      <c r="FA518" s="133"/>
      <c r="FB518" s="133"/>
      <c r="FC518" s="133"/>
      <c r="FD518" s="133"/>
      <c r="FE518" s="133"/>
      <c r="FF518" s="133"/>
      <c r="FG518" s="133"/>
      <c r="FH518" s="133"/>
      <c r="FI518" s="133"/>
      <c r="FJ518" s="133"/>
      <c r="FK518" s="133"/>
      <c r="FL518" s="133"/>
      <c r="FM518" s="133"/>
      <c r="FN518" s="133"/>
      <c r="FO518" s="133"/>
      <c r="FP518" s="133"/>
      <c r="FQ518" s="133"/>
      <c r="FR518" s="133"/>
      <c r="FS518" s="133"/>
      <c r="FT518" s="133"/>
      <c r="FU518" s="133"/>
      <c r="FV518" s="133"/>
      <c r="FW518" s="133"/>
      <c r="FX518" s="133"/>
      <c r="FY518" s="133"/>
      <c r="FZ518" s="133"/>
      <c r="GA518" s="133"/>
      <c r="GB518" s="133"/>
      <c r="GC518" s="133"/>
      <c r="GD518" s="133"/>
      <c r="GE518" s="133"/>
      <c r="GF518" s="133"/>
      <c r="GG518" s="133"/>
      <c r="GH518" s="133"/>
      <c r="GI518" s="133"/>
      <c r="GJ518" s="133"/>
      <c r="GK518" s="133"/>
      <c r="GL518" s="133"/>
      <c r="GM518" s="133"/>
      <c r="GN518" s="133"/>
      <c r="GO518" s="133"/>
      <c r="GP518" s="133"/>
      <c r="GQ518" s="133"/>
      <c r="GR518" s="133"/>
      <c r="GS518" s="133"/>
      <c r="GT518" s="133"/>
      <c r="GU518" s="133"/>
      <c r="GV518" s="133"/>
      <c r="GW518" s="133"/>
      <c r="GX518" s="133"/>
      <c r="GY518" s="133"/>
    </row>
    <row r="519" spans="1:207" s="129" customFormat="1" ht="22.9" customHeight="1" x14ac:dyDescent="0.25">
      <c r="A519" s="172" t="s">
        <v>1075</v>
      </c>
      <c r="B519" s="166" t="s">
        <v>301</v>
      </c>
      <c r="C519" s="174">
        <v>1964</v>
      </c>
      <c r="D519" s="174" t="s">
        <v>217</v>
      </c>
      <c r="E519" s="174" t="s">
        <v>20</v>
      </c>
      <c r="F519" s="175">
        <v>2</v>
      </c>
      <c r="G519" s="175">
        <v>1</v>
      </c>
      <c r="H519" s="178">
        <v>1072.8</v>
      </c>
      <c r="I519" s="235">
        <v>0</v>
      </c>
      <c r="J519" s="235">
        <v>481.6</v>
      </c>
      <c r="K519" s="201">
        <f t="shared" si="146"/>
        <v>8774773.9199999999</v>
      </c>
      <c r="L519" s="171">
        <v>0</v>
      </c>
      <c r="M519" s="171">
        <v>0</v>
      </c>
      <c r="N519" s="171">
        <v>0</v>
      </c>
      <c r="O519" s="178">
        <f>'[1]Прод. прилож (2)'!$C$164</f>
        <v>8774773.9199999999</v>
      </c>
      <c r="P519" s="171">
        <f t="shared" si="145"/>
        <v>8179.3194630872486</v>
      </c>
      <c r="Q519" s="44">
        <v>9673</v>
      </c>
      <c r="R519" s="62" t="s">
        <v>94</v>
      </c>
      <c r="S519" s="59"/>
      <c r="T519" s="34"/>
      <c r="U519" s="34"/>
      <c r="V519" s="136"/>
      <c r="W519" s="136"/>
      <c r="X519" s="136"/>
    </row>
    <row r="520" spans="1:207" s="129" customFormat="1" ht="22.9" customHeight="1" x14ac:dyDescent="0.25">
      <c r="A520" s="172" t="s">
        <v>1076</v>
      </c>
      <c r="B520" s="166" t="s">
        <v>339</v>
      </c>
      <c r="C520" s="136">
        <v>1987</v>
      </c>
      <c r="D520" s="174" t="s">
        <v>217</v>
      </c>
      <c r="E520" s="174" t="s">
        <v>20</v>
      </c>
      <c r="F520" s="175">
        <v>3</v>
      </c>
      <c r="G520" s="175">
        <v>2</v>
      </c>
      <c r="H520" s="41">
        <v>1815.1</v>
      </c>
      <c r="I520" s="48">
        <v>0</v>
      </c>
      <c r="J520" s="41">
        <v>859.1</v>
      </c>
      <c r="K520" s="201">
        <f t="shared" si="146"/>
        <v>57166200</v>
      </c>
      <c r="L520" s="171">
        <v>0</v>
      </c>
      <c r="M520" s="171">
        <v>0</v>
      </c>
      <c r="N520" s="171">
        <v>0</v>
      </c>
      <c r="O520" s="171">
        <f>'[3]Прод. прилож'!$C$1172</f>
        <v>57166200</v>
      </c>
      <c r="P520" s="171">
        <f t="shared" si="145"/>
        <v>31494.793675279601</v>
      </c>
      <c r="Q520" s="44">
        <v>9673</v>
      </c>
      <c r="R520" s="62" t="s">
        <v>96</v>
      </c>
      <c r="S520" s="50"/>
      <c r="T520" s="15"/>
      <c r="U520" s="15"/>
      <c r="V520" s="173"/>
      <c r="W520" s="173"/>
      <c r="X520" s="173"/>
      <c r="Y520" s="133"/>
      <c r="Z520" s="133"/>
      <c r="AA520" s="133"/>
      <c r="AB520" s="133"/>
      <c r="AC520" s="133"/>
      <c r="AD520" s="133"/>
      <c r="AE520" s="133"/>
      <c r="AF520" s="133"/>
      <c r="AG520" s="133"/>
      <c r="AH520" s="133"/>
      <c r="AI520" s="133"/>
      <c r="AJ520" s="133"/>
      <c r="AK520" s="133"/>
      <c r="AL520" s="133"/>
      <c r="AM520" s="133"/>
      <c r="AN520" s="133"/>
      <c r="AO520" s="133"/>
      <c r="AP520" s="133"/>
      <c r="AQ520" s="133"/>
      <c r="AR520" s="133"/>
      <c r="AS520" s="133"/>
      <c r="AT520" s="133"/>
      <c r="AU520" s="133"/>
      <c r="AV520" s="133"/>
      <c r="AW520" s="133"/>
      <c r="AX520" s="133"/>
      <c r="AY520" s="133"/>
      <c r="AZ520" s="133"/>
      <c r="BA520" s="133"/>
      <c r="BB520" s="133"/>
      <c r="BC520" s="133"/>
      <c r="BD520" s="133"/>
      <c r="BE520" s="133"/>
      <c r="BF520" s="133"/>
      <c r="BG520" s="133"/>
      <c r="BH520" s="133"/>
      <c r="BI520" s="133"/>
      <c r="BJ520" s="133"/>
      <c r="BK520" s="133"/>
      <c r="BL520" s="133"/>
      <c r="BM520" s="133"/>
      <c r="BN520" s="133"/>
      <c r="BO520" s="133"/>
      <c r="BP520" s="133"/>
      <c r="BQ520" s="133"/>
      <c r="BR520" s="133"/>
      <c r="BS520" s="133"/>
      <c r="BT520" s="133"/>
      <c r="BU520" s="133"/>
      <c r="BV520" s="133"/>
      <c r="BW520" s="133"/>
      <c r="BX520" s="133"/>
      <c r="BY520" s="133"/>
      <c r="BZ520" s="133"/>
      <c r="CA520" s="133"/>
      <c r="CB520" s="133"/>
      <c r="CC520" s="133"/>
      <c r="CD520" s="133"/>
      <c r="CE520" s="133"/>
      <c r="CF520" s="133"/>
      <c r="CG520" s="133"/>
      <c r="CH520" s="133"/>
      <c r="CI520" s="133"/>
      <c r="CJ520" s="133"/>
      <c r="CK520" s="133"/>
      <c r="CL520" s="133"/>
      <c r="CM520" s="133"/>
      <c r="CN520" s="133"/>
      <c r="CO520" s="133"/>
      <c r="CP520" s="133"/>
      <c r="CQ520" s="133"/>
      <c r="CR520" s="133"/>
      <c r="CS520" s="133"/>
      <c r="CT520" s="133"/>
      <c r="CU520" s="133"/>
      <c r="CV520" s="133"/>
      <c r="CW520" s="133"/>
      <c r="CX520" s="133"/>
      <c r="CY520" s="133"/>
      <c r="CZ520" s="133"/>
      <c r="DA520" s="133"/>
      <c r="DB520" s="133"/>
      <c r="DC520" s="133"/>
      <c r="DD520" s="133"/>
      <c r="DE520" s="133"/>
      <c r="DF520" s="133"/>
      <c r="DG520" s="133"/>
      <c r="DH520" s="133"/>
      <c r="DI520" s="133"/>
      <c r="DJ520" s="133"/>
      <c r="DK520" s="133"/>
      <c r="DL520" s="133"/>
      <c r="DM520" s="133"/>
      <c r="DN520" s="133"/>
      <c r="DO520" s="133"/>
      <c r="DP520" s="133"/>
      <c r="DQ520" s="133"/>
      <c r="DR520" s="133"/>
      <c r="DS520" s="133"/>
      <c r="DT520" s="133"/>
      <c r="DU520" s="133"/>
      <c r="DV520" s="133"/>
      <c r="DW520" s="133"/>
      <c r="DX520" s="133"/>
      <c r="DY520" s="133"/>
      <c r="DZ520" s="133"/>
      <c r="EA520" s="133"/>
      <c r="EB520" s="133"/>
      <c r="EC520" s="133"/>
      <c r="ED520" s="133"/>
      <c r="EE520" s="133"/>
      <c r="EF520" s="133"/>
      <c r="EG520" s="133"/>
      <c r="EH520" s="133"/>
      <c r="EI520" s="133"/>
      <c r="EJ520" s="133"/>
      <c r="EK520" s="133"/>
      <c r="EL520" s="133"/>
      <c r="EM520" s="133"/>
      <c r="EN520" s="133"/>
      <c r="EO520" s="133"/>
      <c r="EP520" s="133"/>
      <c r="EQ520" s="133"/>
      <c r="ER520" s="133"/>
      <c r="ES520" s="133"/>
      <c r="ET520" s="133"/>
      <c r="EU520" s="133"/>
      <c r="EV520" s="133"/>
      <c r="EW520" s="133"/>
      <c r="EX520" s="133"/>
      <c r="EY520" s="133"/>
      <c r="EZ520" s="133"/>
      <c r="FA520" s="133"/>
      <c r="FB520" s="133"/>
      <c r="FC520" s="133"/>
      <c r="FD520" s="133"/>
      <c r="FE520" s="133"/>
      <c r="FF520" s="133"/>
      <c r="FG520" s="133"/>
      <c r="FH520" s="133"/>
      <c r="FI520" s="133"/>
      <c r="FJ520" s="133"/>
      <c r="FK520" s="133"/>
      <c r="FL520" s="133"/>
      <c r="FM520" s="133"/>
      <c r="FN520" s="133"/>
      <c r="FO520" s="133"/>
      <c r="FP520" s="133"/>
      <c r="FQ520" s="133"/>
      <c r="FR520" s="133"/>
      <c r="FS520" s="133"/>
      <c r="FT520" s="133"/>
      <c r="FU520" s="133"/>
      <c r="FV520" s="133"/>
      <c r="FW520" s="133"/>
      <c r="FX520" s="133"/>
      <c r="FY520" s="133"/>
      <c r="FZ520" s="133"/>
      <c r="GA520" s="133"/>
      <c r="GB520" s="133"/>
      <c r="GC520" s="133"/>
      <c r="GD520" s="133"/>
      <c r="GE520" s="133"/>
      <c r="GF520" s="133"/>
      <c r="GG520" s="133"/>
      <c r="GH520" s="133"/>
      <c r="GI520" s="133"/>
      <c r="GJ520" s="133"/>
      <c r="GK520" s="133"/>
      <c r="GL520" s="133"/>
      <c r="GM520" s="133"/>
      <c r="GN520" s="133"/>
      <c r="GO520" s="133"/>
      <c r="GP520" s="133"/>
      <c r="GQ520" s="133"/>
      <c r="GR520" s="133"/>
      <c r="GS520" s="133"/>
      <c r="GT520" s="133"/>
      <c r="GU520" s="133"/>
      <c r="GV520" s="133"/>
      <c r="GW520" s="133"/>
      <c r="GX520" s="133"/>
      <c r="GY520" s="133"/>
    </row>
    <row r="521" spans="1:207" s="129" customFormat="1" ht="22.9" customHeight="1" x14ac:dyDescent="0.25">
      <c r="A521" s="172" t="s">
        <v>2503</v>
      </c>
      <c r="B521" s="166" t="s">
        <v>313</v>
      </c>
      <c r="C521" s="174">
        <v>1963</v>
      </c>
      <c r="D521" s="174" t="s">
        <v>217</v>
      </c>
      <c r="E521" s="174" t="s">
        <v>20</v>
      </c>
      <c r="F521" s="175">
        <v>2</v>
      </c>
      <c r="G521" s="175">
        <v>2</v>
      </c>
      <c r="H521" s="41">
        <v>730.8</v>
      </c>
      <c r="I521" s="243">
        <v>0</v>
      </c>
      <c r="J521" s="238">
        <v>399.4</v>
      </c>
      <c r="K521" s="201">
        <f t="shared" si="146"/>
        <v>4835294.34</v>
      </c>
      <c r="L521" s="171">
        <v>0</v>
      </c>
      <c r="M521" s="171">
        <v>0</v>
      </c>
      <c r="N521" s="171">
        <v>0</v>
      </c>
      <c r="O521" s="171">
        <f>'[1]Прод. прилож (2)'!$C$165</f>
        <v>4835294.34</v>
      </c>
      <c r="P521" s="171">
        <f t="shared" si="145"/>
        <v>6616.4399835796394</v>
      </c>
      <c r="Q521" s="44">
        <v>9673</v>
      </c>
      <c r="R521" s="62" t="s">
        <v>94</v>
      </c>
      <c r="S521" s="50"/>
      <c r="T521" s="15"/>
      <c r="U521" s="15"/>
      <c r="V521" s="173"/>
      <c r="W521" s="173"/>
      <c r="X521" s="173"/>
      <c r="Y521" s="133"/>
      <c r="Z521" s="133"/>
      <c r="AA521" s="133"/>
      <c r="AB521" s="133"/>
      <c r="AC521" s="133"/>
      <c r="AD521" s="133"/>
      <c r="AE521" s="133"/>
      <c r="AF521" s="133"/>
      <c r="AG521" s="133"/>
      <c r="AH521" s="133"/>
      <c r="AI521" s="133"/>
      <c r="AJ521" s="133"/>
      <c r="AK521" s="133"/>
      <c r="AL521" s="133"/>
      <c r="AM521" s="133"/>
      <c r="AN521" s="133"/>
      <c r="AO521" s="133"/>
      <c r="AP521" s="133"/>
      <c r="AQ521" s="133"/>
      <c r="AR521" s="133"/>
      <c r="AS521" s="133"/>
      <c r="AT521" s="133"/>
      <c r="AU521" s="133"/>
      <c r="AV521" s="133"/>
      <c r="AW521" s="133"/>
      <c r="AX521" s="133"/>
      <c r="AY521" s="133"/>
      <c r="AZ521" s="133"/>
      <c r="BA521" s="133"/>
      <c r="BB521" s="133"/>
      <c r="BC521" s="133"/>
      <c r="BD521" s="133"/>
      <c r="BE521" s="133"/>
      <c r="BF521" s="133"/>
      <c r="BG521" s="133"/>
      <c r="BH521" s="133"/>
      <c r="BI521" s="133"/>
      <c r="BJ521" s="133"/>
      <c r="BK521" s="133"/>
      <c r="BL521" s="133"/>
      <c r="BM521" s="133"/>
      <c r="BN521" s="133"/>
      <c r="BO521" s="133"/>
      <c r="BP521" s="133"/>
      <c r="BQ521" s="133"/>
      <c r="BR521" s="133"/>
      <c r="BS521" s="133"/>
      <c r="BT521" s="133"/>
      <c r="BU521" s="133"/>
      <c r="BV521" s="133"/>
      <c r="BW521" s="133"/>
      <c r="BX521" s="133"/>
      <c r="BY521" s="133"/>
      <c r="BZ521" s="133"/>
      <c r="CA521" s="133"/>
      <c r="CB521" s="133"/>
      <c r="CC521" s="133"/>
      <c r="CD521" s="133"/>
      <c r="CE521" s="133"/>
      <c r="CF521" s="133"/>
      <c r="CG521" s="133"/>
      <c r="CH521" s="133"/>
      <c r="CI521" s="133"/>
      <c r="CJ521" s="133"/>
      <c r="CK521" s="133"/>
      <c r="CL521" s="133"/>
      <c r="CM521" s="133"/>
      <c r="CN521" s="133"/>
      <c r="CO521" s="133"/>
      <c r="CP521" s="133"/>
      <c r="CQ521" s="133"/>
      <c r="CR521" s="133"/>
      <c r="CS521" s="133"/>
      <c r="CT521" s="133"/>
      <c r="CU521" s="133"/>
      <c r="CV521" s="133"/>
      <c r="CW521" s="133"/>
      <c r="CX521" s="133"/>
      <c r="CY521" s="133"/>
      <c r="CZ521" s="133"/>
      <c r="DA521" s="133"/>
      <c r="DB521" s="133"/>
      <c r="DC521" s="133"/>
      <c r="DD521" s="133"/>
      <c r="DE521" s="133"/>
      <c r="DF521" s="133"/>
      <c r="DG521" s="133"/>
      <c r="DH521" s="133"/>
      <c r="DI521" s="133"/>
      <c r="DJ521" s="133"/>
      <c r="DK521" s="133"/>
      <c r="DL521" s="133"/>
      <c r="DM521" s="133"/>
      <c r="DN521" s="133"/>
      <c r="DO521" s="133"/>
      <c r="DP521" s="133"/>
      <c r="DQ521" s="133"/>
      <c r="DR521" s="133"/>
      <c r="DS521" s="133"/>
      <c r="DT521" s="133"/>
      <c r="DU521" s="133"/>
      <c r="DV521" s="133"/>
      <c r="DW521" s="133"/>
      <c r="DX521" s="133"/>
      <c r="DY521" s="133"/>
      <c r="DZ521" s="133"/>
      <c r="EA521" s="133"/>
      <c r="EB521" s="133"/>
      <c r="EC521" s="133"/>
      <c r="ED521" s="133"/>
      <c r="EE521" s="133"/>
      <c r="EF521" s="133"/>
      <c r="EG521" s="133"/>
      <c r="EH521" s="133"/>
      <c r="EI521" s="133"/>
      <c r="EJ521" s="133"/>
      <c r="EK521" s="133"/>
      <c r="EL521" s="133"/>
      <c r="EM521" s="133"/>
      <c r="EN521" s="133"/>
      <c r="EO521" s="133"/>
      <c r="EP521" s="133"/>
      <c r="EQ521" s="133"/>
      <c r="ER521" s="133"/>
      <c r="ES521" s="133"/>
      <c r="ET521" s="133"/>
      <c r="EU521" s="133"/>
      <c r="EV521" s="133"/>
      <c r="EW521" s="133"/>
      <c r="EX521" s="133"/>
      <c r="EY521" s="133"/>
      <c r="EZ521" s="133"/>
      <c r="FA521" s="133"/>
      <c r="FB521" s="133"/>
      <c r="FC521" s="133"/>
      <c r="FD521" s="133"/>
      <c r="FE521" s="133"/>
      <c r="FF521" s="133"/>
      <c r="FG521" s="133"/>
      <c r="FH521" s="133"/>
      <c r="FI521" s="133"/>
      <c r="FJ521" s="133"/>
      <c r="FK521" s="133"/>
      <c r="FL521" s="133"/>
      <c r="FM521" s="133"/>
      <c r="FN521" s="133"/>
      <c r="FO521" s="133"/>
      <c r="FP521" s="133"/>
      <c r="FQ521" s="133"/>
      <c r="FR521" s="133"/>
      <c r="FS521" s="133"/>
      <c r="FT521" s="133"/>
      <c r="FU521" s="133"/>
      <c r="FV521" s="133"/>
      <c r="FW521" s="133"/>
      <c r="FX521" s="133"/>
      <c r="FY521" s="133"/>
      <c r="FZ521" s="133"/>
      <c r="GA521" s="133"/>
      <c r="GB521" s="133"/>
      <c r="GC521" s="133"/>
      <c r="GD521" s="133"/>
      <c r="GE521" s="133"/>
      <c r="GF521" s="133"/>
      <c r="GG521" s="133"/>
      <c r="GH521" s="133"/>
      <c r="GI521" s="133"/>
      <c r="GJ521" s="133"/>
      <c r="GK521" s="133"/>
      <c r="GL521" s="133"/>
      <c r="GM521" s="133"/>
      <c r="GN521" s="133"/>
      <c r="GO521" s="133"/>
      <c r="GP521" s="133"/>
      <c r="GQ521" s="133"/>
      <c r="GR521" s="133"/>
      <c r="GS521" s="133"/>
      <c r="GT521" s="133"/>
      <c r="GU521" s="133"/>
      <c r="GV521" s="133"/>
      <c r="GW521" s="133"/>
      <c r="GX521" s="133"/>
      <c r="GY521" s="133"/>
    </row>
    <row r="522" spans="1:207" s="129" customFormat="1" ht="22.9" customHeight="1" x14ac:dyDescent="0.25">
      <c r="A522" s="172" t="s">
        <v>1077</v>
      </c>
      <c r="B522" s="166" t="s">
        <v>340</v>
      </c>
      <c r="C522" s="136">
        <v>1917</v>
      </c>
      <c r="D522" s="174" t="s">
        <v>217</v>
      </c>
      <c r="E522" s="174" t="s">
        <v>20</v>
      </c>
      <c r="F522" s="175">
        <v>3</v>
      </c>
      <c r="G522" s="175">
        <v>1</v>
      </c>
      <c r="H522" s="41">
        <v>689.7</v>
      </c>
      <c r="I522" s="48">
        <v>0</v>
      </c>
      <c r="J522" s="41">
        <v>421.7</v>
      </c>
      <c r="K522" s="201">
        <f t="shared" si="146"/>
        <v>9133505.6999999993</v>
      </c>
      <c r="L522" s="171">
        <v>0</v>
      </c>
      <c r="M522" s="171">
        <v>0</v>
      </c>
      <c r="N522" s="171">
        <v>0</v>
      </c>
      <c r="O522" s="171">
        <f>'[3]Прод. прилож'!$C$1173</f>
        <v>9133505.6999999993</v>
      </c>
      <c r="P522" s="171">
        <f t="shared" si="145"/>
        <v>13242.722488038276</v>
      </c>
      <c r="Q522" s="44">
        <v>9673</v>
      </c>
      <c r="R522" s="62" t="s">
        <v>96</v>
      </c>
      <c r="S522" s="58"/>
      <c r="T522" s="15"/>
      <c r="U522" s="15"/>
      <c r="V522" s="173"/>
      <c r="W522" s="173"/>
      <c r="X522" s="173"/>
      <c r="Y522" s="133"/>
      <c r="Z522" s="133"/>
      <c r="AA522" s="133"/>
      <c r="AB522" s="133"/>
      <c r="AC522" s="133"/>
      <c r="AD522" s="133"/>
      <c r="AE522" s="133"/>
      <c r="AF522" s="133"/>
      <c r="AG522" s="133"/>
      <c r="AH522" s="133"/>
      <c r="AI522" s="133"/>
      <c r="AJ522" s="133"/>
      <c r="AK522" s="133"/>
      <c r="AL522" s="133"/>
      <c r="AM522" s="133"/>
      <c r="AN522" s="133"/>
      <c r="AO522" s="133"/>
      <c r="AP522" s="133"/>
      <c r="AQ522" s="133"/>
      <c r="AR522" s="133"/>
      <c r="AS522" s="133"/>
      <c r="AT522" s="133"/>
      <c r="AU522" s="133"/>
      <c r="AV522" s="133"/>
      <c r="AW522" s="133"/>
      <c r="AX522" s="133"/>
      <c r="AY522" s="133"/>
      <c r="AZ522" s="133"/>
      <c r="BA522" s="133"/>
      <c r="BB522" s="133"/>
      <c r="BC522" s="133"/>
      <c r="BD522" s="133"/>
      <c r="BE522" s="133"/>
      <c r="BF522" s="133"/>
      <c r="BG522" s="133"/>
      <c r="BH522" s="133"/>
      <c r="BI522" s="133"/>
      <c r="BJ522" s="133"/>
      <c r="BK522" s="133"/>
      <c r="BL522" s="133"/>
      <c r="BM522" s="133"/>
      <c r="BN522" s="133"/>
      <c r="BO522" s="133"/>
      <c r="BP522" s="133"/>
      <c r="BQ522" s="133"/>
      <c r="BR522" s="133"/>
      <c r="BS522" s="133"/>
      <c r="BT522" s="133"/>
      <c r="BU522" s="133"/>
      <c r="BV522" s="133"/>
      <c r="BW522" s="133"/>
      <c r="BX522" s="133"/>
      <c r="BY522" s="133"/>
      <c r="BZ522" s="133"/>
      <c r="CA522" s="133"/>
      <c r="CB522" s="133"/>
      <c r="CC522" s="133"/>
      <c r="CD522" s="133"/>
      <c r="CE522" s="133"/>
      <c r="CF522" s="133"/>
      <c r="CG522" s="133"/>
      <c r="CH522" s="133"/>
      <c r="CI522" s="133"/>
      <c r="CJ522" s="133"/>
      <c r="CK522" s="133"/>
      <c r="CL522" s="133"/>
      <c r="CM522" s="133"/>
      <c r="CN522" s="133"/>
      <c r="CO522" s="133"/>
      <c r="CP522" s="133"/>
      <c r="CQ522" s="133"/>
      <c r="CR522" s="133"/>
      <c r="CS522" s="133"/>
      <c r="CT522" s="133"/>
      <c r="CU522" s="133"/>
      <c r="CV522" s="133"/>
      <c r="CW522" s="133"/>
      <c r="CX522" s="133"/>
      <c r="CY522" s="133"/>
      <c r="CZ522" s="133"/>
      <c r="DA522" s="133"/>
      <c r="DB522" s="133"/>
      <c r="DC522" s="133"/>
      <c r="DD522" s="133"/>
      <c r="DE522" s="133"/>
      <c r="DF522" s="133"/>
      <c r="DG522" s="133"/>
      <c r="DH522" s="133"/>
      <c r="DI522" s="133"/>
      <c r="DJ522" s="133"/>
      <c r="DK522" s="133"/>
      <c r="DL522" s="133"/>
      <c r="DM522" s="133"/>
      <c r="DN522" s="133"/>
      <c r="DO522" s="133"/>
      <c r="DP522" s="133"/>
      <c r="DQ522" s="133"/>
      <c r="DR522" s="133"/>
      <c r="DS522" s="133"/>
      <c r="DT522" s="133"/>
      <c r="DU522" s="133"/>
      <c r="DV522" s="133"/>
      <c r="DW522" s="133"/>
      <c r="DX522" s="133"/>
      <c r="DY522" s="133"/>
      <c r="DZ522" s="133"/>
      <c r="EA522" s="133"/>
      <c r="EB522" s="133"/>
      <c r="EC522" s="133"/>
      <c r="ED522" s="133"/>
      <c r="EE522" s="133"/>
      <c r="EF522" s="133"/>
      <c r="EG522" s="133"/>
      <c r="EH522" s="133"/>
      <c r="EI522" s="133"/>
      <c r="EJ522" s="133"/>
      <c r="EK522" s="133"/>
      <c r="EL522" s="133"/>
      <c r="EM522" s="133"/>
      <c r="EN522" s="133"/>
      <c r="EO522" s="133"/>
      <c r="EP522" s="133"/>
      <c r="EQ522" s="133"/>
      <c r="ER522" s="133"/>
      <c r="ES522" s="133"/>
      <c r="ET522" s="133"/>
      <c r="EU522" s="133"/>
      <c r="EV522" s="133"/>
      <c r="EW522" s="133"/>
      <c r="EX522" s="133"/>
      <c r="EY522" s="133"/>
      <c r="EZ522" s="133"/>
      <c r="FA522" s="133"/>
      <c r="FB522" s="133"/>
      <c r="FC522" s="133"/>
      <c r="FD522" s="133"/>
      <c r="FE522" s="133"/>
      <c r="FF522" s="133"/>
      <c r="FG522" s="133"/>
      <c r="FH522" s="133"/>
      <c r="FI522" s="133"/>
      <c r="FJ522" s="133"/>
      <c r="FK522" s="133"/>
      <c r="FL522" s="133"/>
      <c r="FM522" s="133"/>
      <c r="FN522" s="133"/>
      <c r="FO522" s="133"/>
      <c r="FP522" s="133"/>
      <c r="FQ522" s="133"/>
      <c r="FR522" s="133"/>
      <c r="FS522" s="133"/>
      <c r="FT522" s="133"/>
      <c r="FU522" s="133"/>
      <c r="FV522" s="133"/>
      <c r="FW522" s="133"/>
      <c r="FX522" s="133"/>
      <c r="FY522" s="133"/>
      <c r="FZ522" s="133"/>
      <c r="GA522" s="133"/>
      <c r="GB522" s="133"/>
      <c r="GC522" s="133"/>
      <c r="GD522" s="133"/>
      <c r="GE522" s="133"/>
      <c r="GF522" s="133"/>
      <c r="GG522" s="133"/>
      <c r="GH522" s="133"/>
      <c r="GI522" s="133"/>
      <c r="GJ522" s="133"/>
      <c r="GK522" s="133"/>
      <c r="GL522" s="133"/>
      <c r="GM522" s="133"/>
      <c r="GN522" s="133"/>
      <c r="GO522" s="133"/>
      <c r="GP522" s="133"/>
      <c r="GQ522" s="133"/>
      <c r="GR522" s="133"/>
      <c r="GS522" s="133"/>
      <c r="GT522" s="133"/>
      <c r="GU522" s="133"/>
      <c r="GV522" s="133"/>
      <c r="GW522" s="133"/>
      <c r="GX522" s="133"/>
      <c r="GY522" s="133"/>
    </row>
    <row r="523" spans="1:207" s="129" customFormat="1" ht="22.9" customHeight="1" x14ac:dyDescent="0.25">
      <c r="A523" s="295" t="s">
        <v>1078</v>
      </c>
      <c r="B523" s="297" t="s">
        <v>302</v>
      </c>
      <c r="C523" s="305">
        <v>1965</v>
      </c>
      <c r="D523" s="305" t="s">
        <v>217</v>
      </c>
      <c r="E523" s="305" t="s">
        <v>20</v>
      </c>
      <c r="F523" s="330">
        <v>5</v>
      </c>
      <c r="G523" s="330">
        <v>2</v>
      </c>
      <c r="H523" s="293">
        <v>2172.1</v>
      </c>
      <c r="I523" s="334">
        <v>0</v>
      </c>
      <c r="J523" s="293">
        <v>1032.5</v>
      </c>
      <c r="K523" s="201">
        <f t="shared" si="146"/>
        <v>10436980.880000001</v>
      </c>
      <c r="L523" s="171">
        <v>0</v>
      </c>
      <c r="M523" s="171">
        <v>0</v>
      </c>
      <c r="N523" s="171">
        <v>0</v>
      </c>
      <c r="O523" s="171">
        <f>'[1]Прод. прилож (2)'!$C$166</f>
        <v>10436980.880000001</v>
      </c>
      <c r="P523" s="171">
        <f t="shared" si="145"/>
        <v>4805.0185903043148</v>
      </c>
      <c r="Q523" s="44">
        <v>9673</v>
      </c>
      <c r="R523" s="62" t="s">
        <v>94</v>
      </c>
      <c r="S523" s="59"/>
      <c r="T523" s="34"/>
      <c r="U523" s="34"/>
      <c r="V523" s="136"/>
      <c r="W523" s="136"/>
      <c r="X523" s="136"/>
    </row>
    <row r="524" spans="1:207" s="129" customFormat="1" ht="22.9" customHeight="1" x14ac:dyDescent="0.25">
      <c r="A524" s="296"/>
      <c r="B524" s="298"/>
      <c r="C524" s="306"/>
      <c r="D524" s="306"/>
      <c r="E524" s="306"/>
      <c r="F524" s="331"/>
      <c r="G524" s="331"/>
      <c r="H524" s="294"/>
      <c r="I524" s="335"/>
      <c r="J524" s="294"/>
      <c r="K524" s="201">
        <f t="shared" ref="K524" si="156">SUM(L524:O524)</f>
        <v>5538855</v>
      </c>
      <c r="L524" s="171">
        <v>0</v>
      </c>
      <c r="M524" s="171">
        <v>0</v>
      </c>
      <c r="N524" s="171">
        <v>0</v>
      </c>
      <c r="O524" s="171">
        <f>'[1]Прод. прилож (2)'!$C$644</f>
        <v>5538855</v>
      </c>
      <c r="P524" s="171">
        <f>K524/H523</f>
        <v>2550</v>
      </c>
      <c r="Q524" s="44">
        <v>9673</v>
      </c>
      <c r="R524" s="62" t="s">
        <v>95</v>
      </c>
      <c r="S524" s="59"/>
      <c r="T524" s="34"/>
      <c r="U524" s="34"/>
      <c r="V524" s="136"/>
      <c r="W524" s="136"/>
      <c r="X524" s="136"/>
    </row>
    <row r="525" spans="1:207" s="133" customFormat="1" ht="22.9" customHeight="1" x14ac:dyDescent="0.25">
      <c r="A525" s="172" t="s">
        <v>1079</v>
      </c>
      <c r="B525" s="166" t="s">
        <v>303</v>
      </c>
      <c r="C525" s="174">
        <v>1961</v>
      </c>
      <c r="D525" s="174" t="s">
        <v>217</v>
      </c>
      <c r="E525" s="174" t="s">
        <v>20</v>
      </c>
      <c r="F525" s="175">
        <v>2</v>
      </c>
      <c r="G525" s="175">
        <v>2</v>
      </c>
      <c r="H525" s="41">
        <v>566</v>
      </c>
      <c r="I525" s="243">
        <v>0</v>
      </c>
      <c r="J525" s="41">
        <v>308.60000000000002</v>
      </c>
      <c r="K525" s="201">
        <f t="shared" si="146"/>
        <v>4337728.6800000006</v>
      </c>
      <c r="L525" s="171">
        <v>0</v>
      </c>
      <c r="M525" s="171">
        <v>0</v>
      </c>
      <c r="N525" s="171">
        <v>0</v>
      </c>
      <c r="O525" s="171">
        <f>'[1]Прод. прилож (2)'!$C$167</f>
        <v>4337728.6800000006</v>
      </c>
      <c r="P525" s="171">
        <f t="shared" si="145"/>
        <v>7663.8315901060078</v>
      </c>
      <c r="Q525" s="44">
        <v>9673</v>
      </c>
      <c r="R525" s="62" t="s">
        <v>94</v>
      </c>
      <c r="S525" s="59"/>
      <c r="T525" s="34"/>
      <c r="U525" s="34"/>
      <c r="V525" s="136"/>
      <c r="W525" s="136"/>
      <c r="X525" s="136"/>
      <c r="Y525" s="129"/>
      <c r="Z525" s="129"/>
      <c r="AA525" s="129"/>
      <c r="AB525" s="129"/>
      <c r="AC525" s="129"/>
      <c r="AD525" s="129"/>
      <c r="AE525" s="129"/>
      <c r="AF525" s="129"/>
      <c r="AG525" s="129"/>
      <c r="AH525" s="129"/>
      <c r="AI525" s="129"/>
      <c r="AJ525" s="129"/>
      <c r="AK525" s="129"/>
      <c r="AL525" s="129"/>
      <c r="AM525" s="129"/>
      <c r="AN525" s="129"/>
      <c r="AO525" s="129"/>
      <c r="AP525" s="129"/>
      <c r="AQ525" s="129"/>
      <c r="AR525" s="129"/>
      <c r="AS525" s="129"/>
      <c r="AT525" s="129"/>
      <c r="AU525" s="129"/>
      <c r="AV525" s="129"/>
      <c r="AW525" s="129"/>
      <c r="AX525" s="129"/>
      <c r="AY525" s="129"/>
      <c r="AZ525" s="129"/>
      <c r="BA525" s="129"/>
      <c r="BB525" s="129"/>
      <c r="BC525" s="129"/>
      <c r="BD525" s="129"/>
      <c r="BE525" s="129"/>
      <c r="BF525" s="129"/>
      <c r="BG525" s="129"/>
      <c r="BH525" s="129"/>
      <c r="BI525" s="129"/>
      <c r="BJ525" s="129"/>
      <c r="BK525" s="129"/>
      <c r="BL525" s="129"/>
      <c r="BM525" s="129"/>
      <c r="BN525" s="129"/>
      <c r="BO525" s="129"/>
      <c r="BP525" s="129"/>
      <c r="BQ525" s="129"/>
      <c r="BR525" s="129"/>
      <c r="BS525" s="129"/>
      <c r="BT525" s="129"/>
      <c r="BU525" s="129"/>
      <c r="BV525" s="129"/>
      <c r="BW525" s="129"/>
      <c r="BX525" s="129"/>
      <c r="BY525" s="129"/>
      <c r="BZ525" s="129"/>
      <c r="CA525" s="129"/>
      <c r="CB525" s="129"/>
      <c r="CC525" s="129"/>
      <c r="CD525" s="129"/>
      <c r="CE525" s="129"/>
      <c r="CF525" s="129"/>
      <c r="CG525" s="129"/>
      <c r="CH525" s="129"/>
      <c r="CI525" s="129"/>
      <c r="CJ525" s="129"/>
      <c r="CK525" s="129"/>
      <c r="CL525" s="129"/>
      <c r="CM525" s="129"/>
      <c r="CN525" s="129"/>
      <c r="CO525" s="129"/>
      <c r="CP525" s="129"/>
      <c r="CQ525" s="129"/>
      <c r="CR525" s="129"/>
      <c r="CS525" s="129"/>
      <c r="CT525" s="129"/>
      <c r="CU525" s="129"/>
      <c r="CV525" s="129"/>
      <c r="CW525" s="129"/>
      <c r="CX525" s="129"/>
      <c r="CY525" s="129"/>
      <c r="CZ525" s="129"/>
      <c r="DA525" s="129"/>
      <c r="DB525" s="129"/>
      <c r="DC525" s="129"/>
      <c r="DD525" s="129"/>
      <c r="DE525" s="129"/>
      <c r="DF525" s="129"/>
      <c r="DG525" s="129"/>
      <c r="DH525" s="129"/>
      <c r="DI525" s="129"/>
      <c r="DJ525" s="129"/>
      <c r="DK525" s="129"/>
      <c r="DL525" s="129"/>
      <c r="DM525" s="129"/>
      <c r="DN525" s="129"/>
      <c r="DO525" s="129"/>
      <c r="DP525" s="129"/>
      <c r="DQ525" s="129"/>
      <c r="DR525" s="129"/>
      <c r="DS525" s="129"/>
      <c r="DT525" s="129"/>
      <c r="DU525" s="129"/>
      <c r="DV525" s="129"/>
      <c r="DW525" s="129"/>
      <c r="DX525" s="129"/>
      <c r="DY525" s="129"/>
      <c r="DZ525" s="129"/>
      <c r="EA525" s="129"/>
      <c r="EB525" s="129"/>
      <c r="EC525" s="129"/>
      <c r="ED525" s="129"/>
      <c r="EE525" s="129"/>
      <c r="EF525" s="129"/>
      <c r="EG525" s="129"/>
      <c r="EH525" s="129"/>
      <c r="EI525" s="129"/>
      <c r="EJ525" s="129"/>
      <c r="EK525" s="129"/>
      <c r="EL525" s="129"/>
      <c r="EM525" s="129"/>
      <c r="EN525" s="129"/>
      <c r="EO525" s="129"/>
      <c r="EP525" s="129"/>
      <c r="EQ525" s="129"/>
      <c r="ER525" s="129"/>
      <c r="ES525" s="129"/>
      <c r="ET525" s="129"/>
      <c r="EU525" s="129"/>
      <c r="EV525" s="129"/>
      <c r="EW525" s="129"/>
      <c r="EX525" s="129"/>
      <c r="EY525" s="129"/>
      <c r="EZ525" s="129"/>
      <c r="FA525" s="129"/>
      <c r="FB525" s="129"/>
      <c r="FC525" s="129"/>
      <c r="FD525" s="129"/>
      <c r="FE525" s="129"/>
      <c r="FF525" s="129"/>
      <c r="FG525" s="129"/>
      <c r="FH525" s="129"/>
      <c r="FI525" s="129"/>
      <c r="FJ525" s="129"/>
      <c r="FK525" s="129"/>
      <c r="FL525" s="129"/>
      <c r="FM525" s="129"/>
      <c r="FN525" s="129"/>
      <c r="FO525" s="129"/>
      <c r="FP525" s="129"/>
      <c r="FQ525" s="129"/>
      <c r="FR525" s="129"/>
      <c r="FS525" s="129"/>
      <c r="FT525" s="129"/>
      <c r="FU525" s="129"/>
      <c r="FV525" s="129"/>
      <c r="FW525" s="129"/>
      <c r="FX525" s="129"/>
      <c r="FY525" s="129"/>
      <c r="FZ525" s="129"/>
      <c r="GA525" s="129"/>
      <c r="GB525" s="129"/>
      <c r="GC525" s="129"/>
      <c r="GD525" s="129"/>
      <c r="GE525" s="129"/>
      <c r="GF525" s="129"/>
      <c r="GG525" s="129"/>
      <c r="GH525" s="129"/>
      <c r="GI525" s="129"/>
      <c r="GJ525" s="129"/>
      <c r="GK525" s="129"/>
      <c r="GL525" s="129"/>
      <c r="GM525" s="129"/>
      <c r="GN525" s="129"/>
      <c r="GO525" s="129"/>
      <c r="GP525" s="129"/>
      <c r="GQ525" s="129"/>
      <c r="GR525" s="129"/>
      <c r="GS525" s="129"/>
      <c r="GT525" s="129"/>
      <c r="GU525" s="129"/>
      <c r="GV525" s="129"/>
      <c r="GW525" s="129"/>
      <c r="GX525" s="129"/>
      <c r="GY525" s="129"/>
    </row>
    <row r="526" spans="1:207" s="133" customFormat="1" ht="22.9" customHeight="1" x14ac:dyDescent="0.25">
      <c r="A526" s="172" t="s">
        <v>1080</v>
      </c>
      <c r="B526" s="166" t="s">
        <v>304</v>
      </c>
      <c r="C526" s="174">
        <v>1963</v>
      </c>
      <c r="D526" s="174" t="s">
        <v>217</v>
      </c>
      <c r="E526" s="174" t="s">
        <v>20</v>
      </c>
      <c r="F526" s="175">
        <v>2</v>
      </c>
      <c r="G526" s="175">
        <v>1</v>
      </c>
      <c r="H526" s="48">
        <v>601</v>
      </c>
      <c r="I526" s="243">
        <v>0</v>
      </c>
      <c r="J526" s="41">
        <v>276.89999999999998</v>
      </c>
      <c r="K526" s="201">
        <f t="shared" si="146"/>
        <v>2299399.61</v>
      </c>
      <c r="L526" s="171">
        <v>0</v>
      </c>
      <c r="M526" s="171">
        <v>0</v>
      </c>
      <c r="N526" s="171">
        <v>0</v>
      </c>
      <c r="O526" s="171">
        <f>'[1]Прод. прилож (2)'!$C$168</f>
        <v>2299399.61</v>
      </c>
      <c r="P526" s="171">
        <f t="shared" si="145"/>
        <v>3825.9560898502496</v>
      </c>
      <c r="Q526" s="44">
        <v>9673</v>
      </c>
      <c r="R526" s="62" t="s">
        <v>94</v>
      </c>
      <c r="S526" s="59"/>
      <c r="T526" s="34"/>
      <c r="U526" s="34"/>
      <c r="V526" s="136"/>
      <c r="W526" s="136"/>
      <c r="X526" s="136"/>
      <c r="Y526" s="129"/>
      <c r="Z526" s="129"/>
      <c r="AA526" s="129"/>
      <c r="AB526" s="129"/>
      <c r="AC526" s="129"/>
      <c r="AD526" s="129"/>
      <c r="AE526" s="129"/>
      <c r="AF526" s="129"/>
      <c r="AG526" s="129"/>
      <c r="AH526" s="129"/>
      <c r="AI526" s="129"/>
      <c r="AJ526" s="129"/>
      <c r="AK526" s="129"/>
      <c r="AL526" s="129"/>
      <c r="AM526" s="129"/>
      <c r="AN526" s="129"/>
      <c r="AO526" s="129"/>
      <c r="AP526" s="129"/>
      <c r="AQ526" s="129"/>
      <c r="AR526" s="129"/>
      <c r="AS526" s="129"/>
      <c r="AT526" s="129"/>
      <c r="AU526" s="129"/>
      <c r="AV526" s="129"/>
      <c r="AW526" s="129"/>
      <c r="AX526" s="129"/>
      <c r="AY526" s="129"/>
      <c r="AZ526" s="129"/>
      <c r="BA526" s="129"/>
      <c r="BB526" s="129"/>
      <c r="BC526" s="129"/>
      <c r="BD526" s="129"/>
      <c r="BE526" s="129"/>
      <c r="BF526" s="129"/>
      <c r="BG526" s="129"/>
      <c r="BH526" s="129"/>
      <c r="BI526" s="129"/>
      <c r="BJ526" s="129"/>
      <c r="BK526" s="129"/>
      <c r="BL526" s="129"/>
      <c r="BM526" s="129"/>
      <c r="BN526" s="129"/>
      <c r="BO526" s="129"/>
      <c r="BP526" s="129"/>
      <c r="BQ526" s="129"/>
      <c r="BR526" s="129"/>
      <c r="BS526" s="129"/>
      <c r="BT526" s="129"/>
      <c r="BU526" s="129"/>
      <c r="BV526" s="129"/>
      <c r="BW526" s="129"/>
      <c r="BX526" s="129"/>
      <c r="BY526" s="129"/>
      <c r="BZ526" s="129"/>
      <c r="CA526" s="129"/>
      <c r="CB526" s="129"/>
      <c r="CC526" s="129"/>
      <c r="CD526" s="129"/>
      <c r="CE526" s="129"/>
      <c r="CF526" s="129"/>
      <c r="CG526" s="129"/>
      <c r="CH526" s="129"/>
      <c r="CI526" s="129"/>
      <c r="CJ526" s="129"/>
      <c r="CK526" s="129"/>
      <c r="CL526" s="129"/>
      <c r="CM526" s="129"/>
      <c r="CN526" s="129"/>
      <c r="CO526" s="129"/>
      <c r="CP526" s="129"/>
      <c r="CQ526" s="129"/>
      <c r="CR526" s="129"/>
      <c r="CS526" s="129"/>
      <c r="CT526" s="129"/>
      <c r="CU526" s="129"/>
      <c r="CV526" s="129"/>
      <c r="CW526" s="129"/>
      <c r="CX526" s="129"/>
      <c r="CY526" s="129"/>
      <c r="CZ526" s="129"/>
      <c r="DA526" s="129"/>
      <c r="DB526" s="129"/>
      <c r="DC526" s="129"/>
      <c r="DD526" s="129"/>
      <c r="DE526" s="129"/>
      <c r="DF526" s="129"/>
      <c r="DG526" s="129"/>
      <c r="DH526" s="129"/>
      <c r="DI526" s="129"/>
      <c r="DJ526" s="129"/>
      <c r="DK526" s="129"/>
      <c r="DL526" s="129"/>
      <c r="DM526" s="129"/>
      <c r="DN526" s="129"/>
      <c r="DO526" s="129"/>
      <c r="DP526" s="129"/>
      <c r="DQ526" s="129"/>
      <c r="DR526" s="129"/>
      <c r="DS526" s="129"/>
      <c r="DT526" s="129"/>
      <c r="DU526" s="129"/>
      <c r="DV526" s="129"/>
      <c r="DW526" s="129"/>
      <c r="DX526" s="129"/>
      <c r="DY526" s="129"/>
      <c r="DZ526" s="129"/>
      <c r="EA526" s="129"/>
      <c r="EB526" s="129"/>
      <c r="EC526" s="129"/>
      <c r="ED526" s="129"/>
      <c r="EE526" s="129"/>
      <c r="EF526" s="129"/>
      <c r="EG526" s="129"/>
      <c r="EH526" s="129"/>
      <c r="EI526" s="129"/>
      <c r="EJ526" s="129"/>
      <c r="EK526" s="129"/>
      <c r="EL526" s="129"/>
      <c r="EM526" s="129"/>
      <c r="EN526" s="129"/>
      <c r="EO526" s="129"/>
      <c r="EP526" s="129"/>
      <c r="EQ526" s="129"/>
      <c r="ER526" s="129"/>
      <c r="ES526" s="129"/>
      <c r="ET526" s="129"/>
      <c r="EU526" s="129"/>
      <c r="EV526" s="129"/>
      <c r="EW526" s="129"/>
      <c r="EX526" s="129"/>
      <c r="EY526" s="129"/>
      <c r="EZ526" s="129"/>
      <c r="FA526" s="129"/>
      <c r="FB526" s="129"/>
      <c r="FC526" s="129"/>
      <c r="FD526" s="129"/>
      <c r="FE526" s="129"/>
      <c r="FF526" s="129"/>
      <c r="FG526" s="129"/>
      <c r="FH526" s="129"/>
      <c r="FI526" s="129"/>
      <c r="FJ526" s="129"/>
      <c r="FK526" s="129"/>
      <c r="FL526" s="129"/>
      <c r="FM526" s="129"/>
      <c r="FN526" s="129"/>
      <c r="FO526" s="129"/>
      <c r="FP526" s="129"/>
      <c r="FQ526" s="129"/>
      <c r="FR526" s="129"/>
      <c r="FS526" s="129"/>
      <c r="FT526" s="129"/>
      <c r="FU526" s="129"/>
      <c r="FV526" s="129"/>
      <c r="FW526" s="129"/>
      <c r="FX526" s="129"/>
      <c r="FY526" s="129"/>
      <c r="FZ526" s="129"/>
      <c r="GA526" s="129"/>
      <c r="GB526" s="129"/>
      <c r="GC526" s="129"/>
      <c r="GD526" s="129"/>
      <c r="GE526" s="129"/>
      <c r="GF526" s="129"/>
      <c r="GG526" s="129"/>
      <c r="GH526" s="129"/>
      <c r="GI526" s="129"/>
      <c r="GJ526" s="129"/>
      <c r="GK526" s="129"/>
      <c r="GL526" s="129"/>
      <c r="GM526" s="129"/>
      <c r="GN526" s="129"/>
      <c r="GO526" s="129"/>
      <c r="GP526" s="129"/>
      <c r="GQ526" s="129"/>
      <c r="GR526" s="129"/>
      <c r="GS526" s="129"/>
      <c r="GT526" s="129"/>
      <c r="GU526" s="129"/>
      <c r="GV526" s="129"/>
      <c r="GW526" s="129"/>
      <c r="GX526" s="129"/>
      <c r="GY526" s="129"/>
    </row>
    <row r="527" spans="1:207" s="133" customFormat="1" ht="22.9" customHeight="1" x14ac:dyDescent="0.25">
      <c r="A527" s="172" t="s">
        <v>1081</v>
      </c>
      <c r="B527" s="166" t="s">
        <v>314</v>
      </c>
      <c r="C527" s="174">
        <v>1961</v>
      </c>
      <c r="D527" s="174" t="s">
        <v>217</v>
      </c>
      <c r="E527" s="174" t="s">
        <v>20</v>
      </c>
      <c r="F527" s="175">
        <v>2</v>
      </c>
      <c r="G527" s="175">
        <v>1</v>
      </c>
      <c r="H527" s="41">
        <v>521.20000000000005</v>
      </c>
      <c r="I527" s="243">
        <v>0</v>
      </c>
      <c r="J527" s="41">
        <v>302.3</v>
      </c>
      <c r="K527" s="201">
        <f t="shared" si="146"/>
        <v>1220020.2</v>
      </c>
      <c r="L527" s="171">
        <v>0</v>
      </c>
      <c r="M527" s="171">
        <v>0</v>
      </c>
      <c r="N527" s="171">
        <v>0</v>
      </c>
      <c r="O527" s="171">
        <f>'[1]Прод. прилож (2)'!$C$169</f>
        <v>1220020.2</v>
      </c>
      <c r="P527" s="171">
        <f t="shared" si="145"/>
        <v>2340.7908672294702</v>
      </c>
      <c r="Q527" s="44">
        <v>9673</v>
      </c>
      <c r="R527" s="62" t="s">
        <v>94</v>
      </c>
      <c r="S527" s="58"/>
      <c r="T527" s="16"/>
      <c r="U527" s="15"/>
      <c r="V527" s="173"/>
      <c r="W527" s="173"/>
      <c r="X527" s="173"/>
    </row>
    <row r="528" spans="1:207" s="133" customFormat="1" ht="22.9" customHeight="1" x14ac:dyDescent="0.25">
      <c r="A528" s="172" t="s">
        <v>1082</v>
      </c>
      <c r="B528" s="166" t="s">
        <v>332</v>
      </c>
      <c r="C528" s="136">
        <v>1961</v>
      </c>
      <c r="D528" s="174" t="s">
        <v>217</v>
      </c>
      <c r="E528" s="174" t="s">
        <v>20</v>
      </c>
      <c r="F528" s="175">
        <v>2</v>
      </c>
      <c r="G528" s="175">
        <v>2</v>
      </c>
      <c r="H528" s="41">
        <v>485.1</v>
      </c>
      <c r="I528" s="48">
        <v>0</v>
      </c>
      <c r="J528" s="41">
        <v>267.7</v>
      </c>
      <c r="K528" s="201">
        <f t="shared" si="146"/>
        <v>4820460.3999999994</v>
      </c>
      <c r="L528" s="171">
        <v>0</v>
      </c>
      <c r="M528" s="171">
        <v>0</v>
      </c>
      <c r="N528" s="171">
        <v>0</v>
      </c>
      <c r="O528" s="171">
        <f>'[3]Прод. прилож'!$C$1174</f>
        <v>4820460.3999999994</v>
      </c>
      <c r="P528" s="171">
        <f t="shared" si="145"/>
        <v>9937.0447330447314</v>
      </c>
      <c r="Q528" s="44">
        <v>9673</v>
      </c>
      <c r="R528" s="62" t="s">
        <v>96</v>
      </c>
      <c r="S528" s="50"/>
      <c r="T528" s="15"/>
      <c r="U528" s="15"/>
      <c r="V528" s="173"/>
      <c r="W528" s="173"/>
      <c r="X528" s="173"/>
    </row>
    <row r="529" spans="1:207" s="133" customFormat="1" ht="22.9" customHeight="1" x14ac:dyDescent="0.25">
      <c r="A529" s="172" t="s">
        <v>1083</v>
      </c>
      <c r="B529" s="166" t="s">
        <v>333</v>
      </c>
      <c r="C529" s="136">
        <v>1963</v>
      </c>
      <c r="D529" s="174" t="s">
        <v>217</v>
      </c>
      <c r="E529" s="174" t="s">
        <v>20</v>
      </c>
      <c r="F529" s="175">
        <v>2</v>
      </c>
      <c r="G529" s="175">
        <v>2</v>
      </c>
      <c r="H529" s="41">
        <v>494.5</v>
      </c>
      <c r="I529" s="48">
        <v>0</v>
      </c>
      <c r="J529" s="41">
        <v>275.2</v>
      </c>
      <c r="K529" s="201">
        <f t="shared" si="146"/>
        <v>4581314.2</v>
      </c>
      <c r="L529" s="171">
        <v>0</v>
      </c>
      <c r="M529" s="171">
        <v>0</v>
      </c>
      <c r="N529" s="171">
        <v>0</v>
      </c>
      <c r="O529" s="171">
        <f>'[3]Прод. прилож'!$C$1175</f>
        <v>4581314.2</v>
      </c>
      <c r="P529" s="171">
        <f t="shared" si="145"/>
        <v>9264.5383215369056</v>
      </c>
      <c r="Q529" s="44">
        <v>9673</v>
      </c>
      <c r="R529" s="62" t="s">
        <v>96</v>
      </c>
      <c r="S529" s="50"/>
      <c r="T529" s="15"/>
      <c r="U529" s="15"/>
      <c r="V529" s="173"/>
      <c r="W529" s="173"/>
      <c r="X529" s="173"/>
    </row>
    <row r="530" spans="1:207" s="133" customFormat="1" ht="22.9" customHeight="1" x14ac:dyDescent="0.25">
      <c r="A530" s="172" t="s">
        <v>1084</v>
      </c>
      <c r="B530" s="166" t="s">
        <v>334</v>
      </c>
      <c r="C530" s="136">
        <v>1962</v>
      </c>
      <c r="D530" s="174" t="s">
        <v>217</v>
      </c>
      <c r="E530" s="174" t="s">
        <v>20</v>
      </c>
      <c r="F530" s="175">
        <v>2</v>
      </c>
      <c r="G530" s="175">
        <v>1</v>
      </c>
      <c r="H530" s="41">
        <v>716.2</v>
      </c>
      <c r="I530" s="48">
        <v>0</v>
      </c>
      <c r="J530" s="41">
        <v>385.9</v>
      </c>
      <c r="K530" s="201">
        <f t="shared" si="146"/>
        <v>5898453.2000000002</v>
      </c>
      <c r="L530" s="171">
        <v>0</v>
      </c>
      <c r="M530" s="171">
        <v>0</v>
      </c>
      <c r="N530" s="171">
        <v>0</v>
      </c>
      <c r="O530" s="171">
        <f>'[3]Прод. прилож'!$C$1176</f>
        <v>5898453.2000000002</v>
      </c>
      <c r="P530" s="171">
        <f t="shared" si="145"/>
        <v>8235.7626361351577</v>
      </c>
      <c r="Q530" s="44">
        <v>9673</v>
      </c>
      <c r="R530" s="62" t="s">
        <v>96</v>
      </c>
      <c r="S530" s="50"/>
      <c r="T530" s="15"/>
      <c r="U530" s="15"/>
      <c r="V530" s="173"/>
      <c r="W530" s="173"/>
      <c r="X530" s="173"/>
    </row>
    <row r="531" spans="1:207" s="133" customFormat="1" ht="22.9" customHeight="1" x14ac:dyDescent="0.25">
      <c r="A531" s="172" t="s">
        <v>1085</v>
      </c>
      <c r="B531" s="166" t="s">
        <v>335</v>
      </c>
      <c r="C531" s="136">
        <v>1937</v>
      </c>
      <c r="D531" s="174" t="s">
        <v>217</v>
      </c>
      <c r="E531" s="174" t="s">
        <v>20</v>
      </c>
      <c r="F531" s="175">
        <v>3</v>
      </c>
      <c r="G531" s="175">
        <v>3</v>
      </c>
      <c r="H531" s="41">
        <v>2253</v>
      </c>
      <c r="I531" s="41">
        <v>21.1</v>
      </c>
      <c r="J531" s="41">
        <v>1119.3</v>
      </c>
      <c r="K531" s="201">
        <f t="shared" si="146"/>
        <v>6452038.1000000006</v>
      </c>
      <c r="L531" s="171">
        <v>0</v>
      </c>
      <c r="M531" s="171">
        <v>0</v>
      </c>
      <c r="N531" s="171">
        <v>0</v>
      </c>
      <c r="O531" s="171">
        <f>'[3]Прод. прилож'!$C$1177</f>
        <v>6452038.1000000006</v>
      </c>
      <c r="P531" s="171">
        <f t="shared" si="145"/>
        <v>2863.7541500221928</v>
      </c>
      <c r="Q531" s="44">
        <v>9673</v>
      </c>
      <c r="R531" s="62" t="s">
        <v>96</v>
      </c>
      <c r="S531" s="50"/>
      <c r="T531" s="15"/>
      <c r="U531" s="15"/>
      <c r="V531" s="173"/>
      <c r="W531" s="173"/>
      <c r="X531" s="173"/>
    </row>
    <row r="532" spans="1:207" ht="22.9" customHeight="1" x14ac:dyDescent="0.25">
      <c r="A532" s="172" t="s">
        <v>1086</v>
      </c>
      <c r="B532" s="166" t="s">
        <v>336</v>
      </c>
      <c r="C532" s="136">
        <v>1959</v>
      </c>
      <c r="D532" s="174" t="s">
        <v>217</v>
      </c>
      <c r="E532" s="174" t="s">
        <v>20</v>
      </c>
      <c r="F532" s="175">
        <v>2</v>
      </c>
      <c r="G532" s="175">
        <v>1</v>
      </c>
      <c r="H532" s="41">
        <v>848</v>
      </c>
      <c r="I532" s="48">
        <v>0</v>
      </c>
      <c r="J532" s="41">
        <v>388.4</v>
      </c>
      <c r="K532" s="201">
        <f t="shared" si="146"/>
        <v>10401581.6</v>
      </c>
      <c r="L532" s="171">
        <v>0</v>
      </c>
      <c r="M532" s="171">
        <v>0</v>
      </c>
      <c r="N532" s="171">
        <v>0</v>
      </c>
      <c r="O532" s="171">
        <f>'[3]Прод. прилож'!$C$1178</f>
        <v>10401581.6</v>
      </c>
      <c r="P532" s="171">
        <f t="shared" si="145"/>
        <v>12266.016037735848</v>
      </c>
      <c r="Q532" s="44">
        <v>9673</v>
      </c>
      <c r="R532" s="62" t="s">
        <v>96</v>
      </c>
    </row>
    <row r="533" spans="1:207" s="133" customFormat="1" ht="22.9" customHeight="1" x14ac:dyDescent="0.25">
      <c r="A533" s="172" t="s">
        <v>1087</v>
      </c>
      <c r="B533" s="166" t="s">
        <v>341</v>
      </c>
      <c r="C533" s="174">
        <v>1965</v>
      </c>
      <c r="D533" s="174" t="s">
        <v>217</v>
      </c>
      <c r="E533" s="174" t="s">
        <v>20</v>
      </c>
      <c r="F533" s="175">
        <v>5</v>
      </c>
      <c r="G533" s="175">
        <v>2</v>
      </c>
      <c r="H533" s="48">
        <v>1876</v>
      </c>
      <c r="I533" s="48">
        <v>73.900000000000006</v>
      </c>
      <c r="J533" s="41">
        <v>1682.6</v>
      </c>
      <c r="K533" s="201">
        <f t="shared" si="146"/>
        <v>7711347.9000000004</v>
      </c>
      <c r="L533" s="171">
        <v>0</v>
      </c>
      <c r="M533" s="171">
        <v>0</v>
      </c>
      <c r="N533" s="171">
        <v>0</v>
      </c>
      <c r="O533" s="171">
        <f>'[3]Прод. прилож'!$C$1179</f>
        <v>7711347.9000000004</v>
      </c>
      <c r="P533" s="171">
        <f t="shared" si="145"/>
        <v>4110.5265991471215</v>
      </c>
      <c r="Q533" s="44">
        <v>9673</v>
      </c>
      <c r="R533" s="62" t="s">
        <v>96</v>
      </c>
      <c r="S533" s="50"/>
      <c r="T533" s="15"/>
      <c r="U533" s="15"/>
      <c r="V533" s="173"/>
      <c r="W533" s="173"/>
      <c r="X533" s="173"/>
    </row>
    <row r="534" spans="1:207" s="15" customFormat="1" ht="27" customHeight="1" x14ac:dyDescent="0.25">
      <c r="A534" s="172" t="s">
        <v>1088</v>
      </c>
      <c r="B534" s="166" t="s">
        <v>342</v>
      </c>
      <c r="C534" s="136">
        <v>1961</v>
      </c>
      <c r="D534" s="174" t="s">
        <v>217</v>
      </c>
      <c r="E534" s="174" t="s">
        <v>20</v>
      </c>
      <c r="F534" s="175">
        <v>5</v>
      </c>
      <c r="G534" s="175">
        <v>4</v>
      </c>
      <c r="H534" s="41">
        <v>3832.5</v>
      </c>
      <c r="I534" s="48">
        <v>0</v>
      </c>
      <c r="J534" s="41">
        <v>2762</v>
      </c>
      <c r="K534" s="201">
        <f t="shared" si="146"/>
        <v>6361918</v>
      </c>
      <c r="L534" s="171">
        <v>0</v>
      </c>
      <c r="M534" s="171">
        <v>0</v>
      </c>
      <c r="N534" s="171">
        <v>0</v>
      </c>
      <c r="O534" s="171">
        <f>'[3]Прод. прилож'!$C$1180</f>
        <v>6361918</v>
      </c>
      <c r="P534" s="171">
        <f t="shared" si="145"/>
        <v>1659.9916503587735</v>
      </c>
      <c r="Q534" s="44">
        <v>9673</v>
      </c>
      <c r="R534" s="62" t="s">
        <v>96</v>
      </c>
      <c r="S534" s="50"/>
      <c r="V534" s="173"/>
      <c r="W534" s="173"/>
      <c r="X534" s="173"/>
      <c r="Y534" s="133"/>
      <c r="Z534" s="133"/>
      <c r="AA534" s="133"/>
      <c r="AB534" s="133"/>
      <c r="AC534" s="133"/>
      <c r="AD534" s="133"/>
      <c r="AE534" s="133"/>
      <c r="AF534" s="133"/>
      <c r="AG534" s="133"/>
      <c r="AH534" s="133"/>
      <c r="AI534" s="133"/>
      <c r="AJ534" s="133"/>
      <c r="AK534" s="133"/>
      <c r="AL534" s="133"/>
      <c r="AM534" s="133"/>
      <c r="AN534" s="133"/>
      <c r="AO534" s="133"/>
      <c r="AP534" s="133"/>
      <c r="AQ534" s="133"/>
      <c r="AR534" s="133"/>
      <c r="AS534" s="133"/>
      <c r="AT534" s="133"/>
      <c r="AU534" s="133"/>
      <c r="AV534" s="133"/>
      <c r="AW534" s="133"/>
      <c r="AX534" s="133"/>
      <c r="AY534" s="133"/>
      <c r="AZ534" s="133"/>
      <c r="BA534" s="133"/>
      <c r="BB534" s="133"/>
      <c r="BC534" s="133"/>
      <c r="BD534" s="133"/>
      <c r="BE534" s="133"/>
      <c r="BF534" s="133"/>
      <c r="BG534" s="133"/>
      <c r="BH534" s="133"/>
      <c r="BI534" s="133"/>
      <c r="BJ534" s="133"/>
      <c r="BK534" s="133"/>
      <c r="BL534" s="133"/>
      <c r="BM534" s="133"/>
      <c r="BN534" s="133"/>
      <c r="BO534" s="133"/>
      <c r="BP534" s="133"/>
      <c r="BQ534" s="133"/>
      <c r="BR534" s="133"/>
      <c r="BS534" s="133"/>
      <c r="BT534" s="133"/>
      <c r="BU534" s="133"/>
      <c r="BV534" s="133"/>
      <c r="BW534" s="133"/>
      <c r="BX534" s="133"/>
      <c r="BY534" s="133"/>
      <c r="BZ534" s="133"/>
      <c r="CA534" s="133"/>
      <c r="CB534" s="133"/>
      <c r="CC534" s="133"/>
      <c r="CD534" s="133"/>
      <c r="CE534" s="133"/>
      <c r="CF534" s="133"/>
      <c r="CG534" s="133"/>
      <c r="CH534" s="133"/>
      <c r="CI534" s="133"/>
      <c r="CJ534" s="133"/>
      <c r="CK534" s="133"/>
      <c r="CL534" s="133"/>
      <c r="CM534" s="133"/>
      <c r="CN534" s="133"/>
      <c r="CO534" s="133"/>
      <c r="CP534" s="133"/>
      <c r="CQ534" s="133"/>
      <c r="CR534" s="133"/>
      <c r="CS534" s="133"/>
      <c r="CT534" s="133"/>
      <c r="CU534" s="133"/>
      <c r="CV534" s="133"/>
      <c r="CW534" s="133"/>
      <c r="CX534" s="133"/>
      <c r="CY534" s="133"/>
      <c r="CZ534" s="133"/>
      <c r="DA534" s="133"/>
      <c r="DB534" s="133"/>
      <c r="DC534" s="133"/>
      <c r="DD534" s="133"/>
      <c r="DE534" s="133"/>
      <c r="DF534" s="133"/>
      <c r="DG534" s="133"/>
      <c r="DH534" s="133"/>
      <c r="DI534" s="133"/>
      <c r="DJ534" s="133"/>
      <c r="DK534" s="133"/>
      <c r="DL534" s="133"/>
      <c r="DM534" s="133"/>
      <c r="DN534" s="133"/>
      <c r="DO534" s="133"/>
      <c r="DP534" s="133"/>
      <c r="DQ534" s="133"/>
      <c r="DR534" s="133"/>
      <c r="DS534" s="133"/>
      <c r="DT534" s="133"/>
      <c r="DU534" s="133"/>
      <c r="DV534" s="133"/>
      <c r="DW534" s="133"/>
      <c r="DX534" s="133"/>
      <c r="DY534" s="133"/>
      <c r="DZ534" s="133"/>
      <c r="EA534" s="133"/>
      <c r="EB534" s="133"/>
      <c r="EC534" s="133"/>
      <c r="ED534" s="133"/>
      <c r="EE534" s="133"/>
      <c r="EF534" s="133"/>
      <c r="EG534" s="133"/>
      <c r="EH534" s="133"/>
      <c r="EI534" s="133"/>
      <c r="EJ534" s="133"/>
      <c r="EK534" s="133"/>
      <c r="EL534" s="133"/>
      <c r="EM534" s="133"/>
      <c r="EN534" s="133"/>
      <c r="EO534" s="133"/>
      <c r="EP534" s="133"/>
      <c r="EQ534" s="133"/>
      <c r="ER534" s="133"/>
      <c r="ES534" s="133"/>
      <c r="ET534" s="133"/>
      <c r="EU534" s="133"/>
      <c r="EV534" s="133"/>
      <c r="EW534" s="133"/>
      <c r="EX534" s="133"/>
      <c r="EY534" s="133"/>
      <c r="EZ534" s="133"/>
      <c r="FA534" s="133"/>
      <c r="FB534" s="133"/>
      <c r="FC534" s="133"/>
      <c r="FD534" s="133"/>
      <c r="FE534" s="133"/>
      <c r="FF534" s="133"/>
      <c r="FG534" s="133"/>
      <c r="FH534" s="133"/>
      <c r="FI534" s="133"/>
      <c r="FJ534" s="133"/>
      <c r="FK534" s="133"/>
      <c r="FL534" s="133"/>
      <c r="FM534" s="133"/>
      <c r="FN534" s="133"/>
      <c r="FO534" s="133"/>
      <c r="FP534" s="133"/>
      <c r="FQ534" s="133"/>
      <c r="FR534" s="133"/>
      <c r="FS534" s="133"/>
      <c r="FT534" s="133"/>
      <c r="FU534" s="133"/>
      <c r="FV534" s="133"/>
      <c r="FW534" s="133"/>
      <c r="FX534" s="133"/>
      <c r="FY534" s="133"/>
      <c r="FZ534" s="133"/>
      <c r="GA534" s="133"/>
      <c r="GB534" s="133"/>
      <c r="GC534" s="133"/>
      <c r="GD534" s="133"/>
      <c r="GE534" s="133"/>
      <c r="GF534" s="133"/>
      <c r="GG534" s="133"/>
      <c r="GH534" s="133"/>
      <c r="GI534" s="133"/>
      <c r="GJ534" s="133"/>
      <c r="GK534" s="133"/>
      <c r="GL534" s="133"/>
      <c r="GM534" s="133"/>
      <c r="GN534" s="133"/>
      <c r="GO534" s="133"/>
      <c r="GP534" s="133"/>
      <c r="GQ534" s="133"/>
      <c r="GR534" s="133"/>
      <c r="GS534" s="133"/>
      <c r="GT534" s="133"/>
      <c r="GU534" s="133"/>
      <c r="GV534" s="133"/>
      <c r="GW534" s="133"/>
      <c r="GX534" s="133"/>
      <c r="GY534" s="133"/>
    </row>
    <row r="535" spans="1:207" s="133" customFormat="1" ht="27" customHeight="1" x14ac:dyDescent="0.25">
      <c r="A535" s="172" t="s">
        <v>1089</v>
      </c>
      <c r="B535" s="166" t="s">
        <v>343</v>
      </c>
      <c r="C535" s="136">
        <v>1955</v>
      </c>
      <c r="D535" s="174" t="s">
        <v>217</v>
      </c>
      <c r="E535" s="174" t="s">
        <v>20</v>
      </c>
      <c r="F535" s="175">
        <v>2</v>
      </c>
      <c r="G535" s="175">
        <v>2</v>
      </c>
      <c r="H535" s="41">
        <v>1257.8</v>
      </c>
      <c r="I535" s="48">
        <v>0</v>
      </c>
      <c r="J535" s="41">
        <v>711.3</v>
      </c>
      <c r="K535" s="201">
        <f t="shared" si="146"/>
        <v>27177879.800000001</v>
      </c>
      <c r="L535" s="171">
        <v>0</v>
      </c>
      <c r="M535" s="171">
        <v>0</v>
      </c>
      <c r="N535" s="171">
        <v>0</v>
      </c>
      <c r="O535" s="171">
        <f>'[3]Прод. прилож'!$C$1181</f>
        <v>27177879.800000001</v>
      </c>
      <c r="P535" s="171">
        <f t="shared" si="145"/>
        <v>21607.473207187155</v>
      </c>
      <c r="Q535" s="44">
        <v>9673</v>
      </c>
      <c r="R535" s="62" t="s">
        <v>96</v>
      </c>
      <c r="S535" s="50"/>
      <c r="T535" s="15"/>
      <c r="U535" s="15"/>
      <c r="V535" s="173"/>
      <c r="W535" s="173"/>
      <c r="X535" s="173"/>
    </row>
    <row r="536" spans="1:207" s="129" customFormat="1" ht="27" customHeight="1" x14ac:dyDescent="0.25">
      <c r="A536" s="172" t="s">
        <v>1090</v>
      </c>
      <c r="B536" s="166" t="s">
        <v>305</v>
      </c>
      <c r="C536" s="174">
        <v>1966</v>
      </c>
      <c r="D536" s="174" t="s">
        <v>217</v>
      </c>
      <c r="E536" s="174" t="s">
        <v>20</v>
      </c>
      <c r="F536" s="175">
        <v>3</v>
      </c>
      <c r="G536" s="175">
        <v>2</v>
      </c>
      <c r="H536" s="178">
        <v>1627.6</v>
      </c>
      <c r="I536" s="235">
        <v>0</v>
      </c>
      <c r="J536" s="41">
        <v>956.1</v>
      </c>
      <c r="K536" s="201">
        <f t="shared" si="146"/>
        <v>10082652.75</v>
      </c>
      <c r="L536" s="171">
        <v>0</v>
      </c>
      <c r="M536" s="171">
        <v>0</v>
      </c>
      <c r="N536" s="171">
        <v>0</v>
      </c>
      <c r="O536" s="171">
        <f>'[1]Прод. прилож (2)'!$C$170</f>
        <v>10082652.75</v>
      </c>
      <c r="P536" s="171">
        <f t="shared" si="145"/>
        <v>6194.7977082821335</v>
      </c>
      <c r="Q536" s="44">
        <v>9673</v>
      </c>
      <c r="R536" s="62" t="s">
        <v>94</v>
      </c>
      <c r="S536" s="59"/>
      <c r="T536" s="34"/>
      <c r="U536" s="34"/>
      <c r="V536" s="136"/>
      <c r="W536" s="136"/>
      <c r="X536" s="136"/>
    </row>
    <row r="537" spans="1:207" s="129" customFormat="1" ht="27" customHeight="1" x14ac:dyDescent="0.25">
      <c r="A537" s="172" t="s">
        <v>1091</v>
      </c>
      <c r="B537" s="166" t="s">
        <v>315</v>
      </c>
      <c r="C537" s="136">
        <v>1917</v>
      </c>
      <c r="D537" s="174" t="s">
        <v>217</v>
      </c>
      <c r="E537" s="174" t="s">
        <v>20</v>
      </c>
      <c r="F537" s="175">
        <v>2</v>
      </c>
      <c r="G537" s="175">
        <v>2</v>
      </c>
      <c r="H537" s="41">
        <v>836.9</v>
      </c>
      <c r="I537" s="243">
        <v>0</v>
      </c>
      <c r="J537" s="41">
        <v>276.89999999999998</v>
      </c>
      <c r="K537" s="201">
        <f t="shared" si="146"/>
        <v>5084000</v>
      </c>
      <c r="L537" s="171">
        <v>0</v>
      </c>
      <c r="M537" s="171">
        <v>0</v>
      </c>
      <c r="N537" s="171">
        <v>0</v>
      </c>
      <c r="O537" s="171">
        <f>'[1]Прод. прилож (2)'!$C$645</f>
        <v>5084000</v>
      </c>
      <c r="P537" s="171">
        <f t="shared" si="145"/>
        <v>6074.7998566136939</v>
      </c>
      <c r="Q537" s="44">
        <v>9673</v>
      </c>
      <c r="R537" s="62" t="s">
        <v>95</v>
      </c>
      <c r="S537" s="50"/>
      <c r="T537" s="15"/>
      <c r="U537" s="15"/>
      <c r="V537" s="173"/>
      <c r="W537" s="173"/>
      <c r="X537" s="173"/>
      <c r="Y537" s="133"/>
      <c r="Z537" s="133"/>
      <c r="AA537" s="133"/>
      <c r="AB537" s="133"/>
      <c r="AC537" s="133"/>
      <c r="AD537" s="133"/>
      <c r="AE537" s="133"/>
      <c r="AF537" s="133"/>
      <c r="AG537" s="133"/>
      <c r="AH537" s="133"/>
      <c r="AI537" s="133"/>
      <c r="AJ537" s="133"/>
      <c r="AK537" s="133"/>
      <c r="AL537" s="133"/>
      <c r="AM537" s="133"/>
      <c r="AN537" s="133"/>
      <c r="AO537" s="133"/>
      <c r="AP537" s="133"/>
      <c r="AQ537" s="133"/>
      <c r="AR537" s="133"/>
      <c r="AS537" s="133"/>
      <c r="AT537" s="133"/>
      <c r="AU537" s="133"/>
      <c r="AV537" s="133"/>
      <c r="AW537" s="133"/>
      <c r="AX537" s="133"/>
      <c r="AY537" s="133"/>
      <c r="AZ537" s="133"/>
      <c r="BA537" s="133"/>
      <c r="BB537" s="133"/>
      <c r="BC537" s="133"/>
      <c r="BD537" s="133"/>
      <c r="BE537" s="133"/>
      <c r="BF537" s="133"/>
      <c r="BG537" s="133"/>
      <c r="BH537" s="133"/>
      <c r="BI537" s="133"/>
      <c r="BJ537" s="133"/>
      <c r="BK537" s="133"/>
      <c r="BL537" s="133"/>
      <c r="BM537" s="133"/>
      <c r="BN537" s="133"/>
      <c r="BO537" s="133"/>
      <c r="BP537" s="133"/>
      <c r="BQ537" s="133"/>
      <c r="BR537" s="133"/>
      <c r="BS537" s="133"/>
      <c r="BT537" s="133"/>
      <c r="BU537" s="133"/>
      <c r="BV537" s="133"/>
      <c r="BW537" s="133"/>
      <c r="BX537" s="133"/>
      <c r="BY537" s="133"/>
      <c r="BZ537" s="133"/>
      <c r="CA537" s="133"/>
      <c r="CB537" s="133"/>
      <c r="CC537" s="133"/>
      <c r="CD537" s="133"/>
      <c r="CE537" s="133"/>
      <c r="CF537" s="133"/>
      <c r="CG537" s="133"/>
      <c r="CH537" s="133"/>
      <c r="CI537" s="133"/>
      <c r="CJ537" s="133"/>
      <c r="CK537" s="133"/>
      <c r="CL537" s="133"/>
      <c r="CM537" s="133"/>
      <c r="CN537" s="133"/>
      <c r="CO537" s="133"/>
      <c r="CP537" s="133"/>
      <c r="CQ537" s="133"/>
      <c r="CR537" s="133"/>
      <c r="CS537" s="133"/>
      <c r="CT537" s="133"/>
      <c r="CU537" s="133"/>
      <c r="CV537" s="133"/>
      <c r="CW537" s="133"/>
      <c r="CX537" s="133"/>
      <c r="CY537" s="133"/>
      <c r="CZ537" s="133"/>
      <c r="DA537" s="133"/>
      <c r="DB537" s="133"/>
      <c r="DC537" s="133"/>
      <c r="DD537" s="133"/>
      <c r="DE537" s="133"/>
      <c r="DF537" s="133"/>
      <c r="DG537" s="133"/>
      <c r="DH537" s="133"/>
      <c r="DI537" s="133"/>
      <c r="DJ537" s="133"/>
      <c r="DK537" s="133"/>
      <c r="DL537" s="133"/>
      <c r="DM537" s="133"/>
      <c r="DN537" s="133"/>
      <c r="DO537" s="133"/>
      <c r="DP537" s="133"/>
      <c r="DQ537" s="133"/>
      <c r="DR537" s="133"/>
      <c r="DS537" s="133"/>
      <c r="DT537" s="133"/>
      <c r="DU537" s="133"/>
      <c r="DV537" s="133"/>
      <c r="DW537" s="133"/>
      <c r="DX537" s="133"/>
      <c r="DY537" s="133"/>
      <c r="DZ537" s="133"/>
      <c r="EA537" s="133"/>
      <c r="EB537" s="133"/>
      <c r="EC537" s="133"/>
      <c r="ED537" s="133"/>
      <c r="EE537" s="133"/>
      <c r="EF537" s="133"/>
      <c r="EG537" s="133"/>
      <c r="EH537" s="133"/>
      <c r="EI537" s="133"/>
      <c r="EJ537" s="133"/>
      <c r="EK537" s="133"/>
      <c r="EL537" s="133"/>
      <c r="EM537" s="133"/>
      <c r="EN537" s="133"/>
      <c r="EO537" s="133"/>
      <c r="EP537" s="133"/>
      <c r="EQ537" s="133"/>
      <c r="ER537" s="133"/>
      <c r="ES537" s="133"/>
      <c r="ET537" s="133"/>
      <c r="EU537" s="133"/>
      <c r="EV537" s="133"/>
      <c r="EW537" s="133"/>
      <c r="EX537" s="133"/>
      <c r="EY537" s="133"/>
      <c r="EZ537" s="133"/>
      <c r="FA537" s="133"/>
      <c r="FB537" s="133"/>
      <c r="FC537" s="133"/>
      <c r="FD537" s="133"/>
      <c r="FE537" s="133"/>
      <c r="FF537" s="133"/>
      <c r="FG537" s="133"/>
      <c r="FH537" s="133"/>
      <c r="FI537" s="133"/>
      <c r="FJ537" s="133"/>
      <c r="FK537" s="133"/>
      <c r="FL537" s="133"/>
      <c r="FM537" s="133"/>
      <c r="FN537" s="133"/>
      <c r="FO537" s="133"/>
      <c r="FP537" s="133"/>
      <c r="FQ537" s="133"/>
      <c r="FR537" s="133"/>
      <c r="FS537" s="133"/>
      <c r="FT537" s="133"/>
      <c r="FU537" s="133"/>
      <c r="FV537" s="133"/>
      <c r="FW537" s="133"/>
      <c r="FX537" s="133"/>
      <c r="FY537" s="133"/>
      <c r="FZ537" s="133"/>
      <c r="GA537" s="133"/>
      <c r="GB537" s="133"/>
      <c r="GC537" s="133"/>
      <c r="GD537" s="133"/>
      <c r="GE537" s="133"/>
      <c r="GF537" s="133"/>
      <c r="GG537" s="133"/>
      <c r="GH537" s="133"/>
      <c r="GI537" s="133"/>
      <c r="GJ537" s="133"/>
      <c r="GK537" s="133"/>
      <c r="GL537" s="133"/>
      <c r="GM537" s="133"/>
      <c r="GN537" s="133"/>
      <c r="GO537" s="133"/>
      <c r="GP537" s="133"/>
      <c r="GQ537" s="133"/>
      <c r="GR537" s="133"/>
      <c r="GS537" s="133"/>
      <c r="GT537" s="133"/>
      <c r="GU537" s="133"/>
      <c r="GV537" s="133"/>
      <c r="GW537" s="133"/>
      <c r="GX537" s="133"/>
      <c r="GY537" s="133"/>
    </row>
    <row r="538" spans="1:207" s="15" customFormat="1" ht="27" customHeight="1" x14ac:dyDescent="0.25">
      <c r="A538" s="172" t="s">
        <v>1092</v>
      </c>
      <c r="B538" s="166" t="s">
        <v>306</v>
      </c>
      <c r="C538" s="174">
        <v>1979</v>
      </c>
      <c r="D538" s="174" t="s">
        <v>217</v>
      </c>
      <c r="E538" s="174" t="s">
        <v>20</v>
      </c>
      <c r="F538" s="175">
        <v>5</v>
      </c>
      <c r="G538" s="175">
        <v>1</v>
      </c>
      <c r="H538" s="41">
        <v>4696.3</v>
      </c>
      <c r="I538" s="238">
        <v>79.400000000000006</v>
      </c>
      <c r="J538" s="41">
        <v>2594.6</v>
      </c>
      <c r="K538" s="201">
        <f t="shared" si="146"/>
        <v>18432977.500000004</v>
      </c>
      <c r="L538" s="171">
        <v>0</v>
      </c>
      <c r="M538" s="171">
        <v>0</v>
      </c>
      <c r="N538" s="171">
        <v>0</v>
      </c>
      <c r="O538" s="171">
        <f>'[1]Прод. прилож (2)'!$C$646</f>
        <v>18432977.500000004</v>
      </c>
      <c r="P538" s="171">
        <f t="shared" si="145"/>
        <v>3925.0000000000005</v>
      </c>
      <c r="Q538" s="44">
        <v>9673</v>
      </c>
      <c r="R538" s="62" t="s">
        <v>95</v>
      </c>
      <c r="S538" s="59"/>
      <c r="T538" s="34"/>
      <c r="U538" s="34"/>
      <c r="V538" s="136"/>
      <c r="W538" s="136"/>
      <c r="X538" s="136"/>
      <c r="Y538" s="129"/>
      <c r="Z538" s="129"/>
      <c r="AA538" s="129"/>
      <c r="AB538" s="129"/>
      <c r="AC538" s="129"/>
      <c r="AD538" s="129"/>
      <c r="AE538" s="129"/>
      <c r="AF538" s="129"/>
      <c r="AG538" s="129"/>
      <c r="AH538" s="129"/>
      <c r="AI538" s="129"/>
      <c r="AJ538" s="129"/>
      <c r="AK538" s="129"/>
      <c r="AL538" s="129"/>
      <c r="AM538" s="129"/>
      <c r="AN538" s="129"/>
      <c r="AO538" s="129"/>
      <c r="AP538" s="129"/>
      <c r="AQ538" s="129"/>
      <c r="AR538" s="129"/>
      <c r="AS538" s="129"/>
      <c r="AT538" s="129"/>
      <c r="AU538" s="129"/>
      <c r="AV538" s="129"/>
      <c r="AW538" s="129"/>
      <c r="AX538" s="129"/>
      <c r="AY538" s="129"/>
      <c r="AZ538" s="129"/>
      <c r="BA538" s="129"/>
      <c r="BB538" s="129"/>
      <c r="BC538" s="129"/>
      <c r="BD538" s="129"/>
      <c r="BE538" s="129"/>
      <c r="BF538" s="129"/>
      <c r="BG538" s="129"/>
      <c r="BH538" s="129"/>
      <c r="BI538" s="129"/>
      <c r="BJ538" s="129"/>
      <c r="BK538" s="129"/>
      <c r="BL538" s="129"/>
      <c r="BM538" s="129"/>
      <c r="BN538" s="129"/>
      <c r="BO538" s="129"/>
      <c r="BP538" s="129"/>
      <c r="BQ538" s="129"/>
      <c r="BR538" s="129"/>
      <c r="BS538" s="129"/>
      <c r="BT538" s="129"/>
      <c r="BU538" s="129"/>
      <c r="BV538" s="129"/>
      <c r="BW538" s="129"/>
      <c r="BX538" s="129"/>
      <c r="BY538" s="129"/>
      <c r="BZ538" s="129"/>
      <c r="CA538" s="129"/>
      <c r="CB538" s="129"/>
      <c r="CC538" s="129"/>
      <c r="CD538" s="129"/>
      <c r="CE538" s="129"/>
      <c r="CF538" s="129"/>
      <c r="CG538" s="129"/>
      <c r="CH538" s="129"/>
      <c r="CI538" s="129"/>
      <c r="CJ538" s="129"/>
      <c r="CK538" s="129"/>
      <c r="CL538" s="129"/>
      <c r="CM538" s="129"/>
      <c r="CN538" s="129"/>
      <c r="CO538" s="129"/>
      <c r="CP538" s="129"/>
      <c r="CQ538" s="129"/>
      <c r="CR538" s="129"/>
      <c r="CS538" s="129"/>
      <c r="CT538" s="129"/>
      <c r="CU538" s="129"/>
      <c r="CV538" s="129"/>
      <c r="CW538" s="129"/>
      <c r="CX538" s="129"/>
      <c r="CY538" s="129"/>
      <c r="CZ538" s="129"/>
      <c r="DA538" s="129"/>
      <c r="DB538" s="129"/>
      <c r="DC538" s="129"/>
      <c r="DD538" s="129"/>
      <c r="DE538" s="129"/>
      <c r="DF538" s="129"/>
      <c r="DG538" s="129"/>
      <c r="DH538" s="129"/>
      <c r="DI538" s="129"/>
      <c r="DJ538" s="129"/>
      <c r="DK538" s="129"/>
      <c r="DL538" s="129"/>
      <c r="DM538" s="129"/>
      <c r="DN538" s="129"/>
      <c r="DO538" s="129"/>
      <c r="DP538" s="129"/>
      <c r="DQ538" s="129"/>
      <c r="DR538" s="129"/>
      <c r="DS538" s="129"/>
      <c r="DT538" s="129"/>
      <c r="DU538" s="129"/>
      <c r="DV538" s="129"/>
      <c r="DW538" s="129"/>
      <c r="DX538" s="129"/>
      <c r="DY538" s="129"/>
      <c r="DZ538" s="129"/>
      <c r="EA538" s="129"/>
      <c r="EB538" s="129"/>
      <c r="EC538" s="129"/>
      <c r="ED538" s="129"/>
      <c r="EE538" s="129"/>
      <c r="EF538" s="129"/>
      <c r="EG538" s="129"/>
      <c r="EH538" s="129"/>
      <c r="EI538" s="129"/>
      <c r="EJ538" s="129"/>
      <c r="EK538" s="129"/>
      <c r="EL538" s="129"/>
      <c r="EM538" s="129"/>
      <c r="EN538" s="129"/>
      <c r="EO538" s="129"/>
      <c r="EP538" s="129"/>
      <c r="EQ538" s="129"/>
      <c r="ER538" s="129"/>
      <c r="ES538" s="129"/>
      <c r="ET538" s="129"/>
      <c r="EU538" s="129"/>
      <c r="EV538" s="129"/>
      <c r="EW538" s="129"/>
      <c r="EX538" s="129"/>
      <c r="EY538" s="129"/>
      <c r="EZ538" s="129"/>
      <c r="FA538" s="129"/>
      <c r="FB538" s="129"/>
      <c r="FC538" s="129"/>
      <c r="FD538" s="129"/>
      <c r="FE538" s="129"/>
      <c r="FF538" s="129"/>
      <c r="FG538" s="129"/>
      <c r="FH538" s="129"/>
      <c r="FI538" s="129"/>
      <c r="FJ538" s="129"/>
      <c r="FK538" s="129"/>
      <c r="FL538" s="129"/>
      <c r="FM538" s="129"/>
      <c r="FN538" s="129"/>
      <c r="FO538" s="129"/>
      <c r="FP538" s="129"/>
      <c r="FQ538" s="129"/>
      <c r="FR538" s="129"/>
      <c r="FS538" s="129"/>
      <c r="FT538" s="129"/>
      <c r="FU538" s="129"/>
      <c r="FV538" s="129"/>
      <c r="FW538" s="129"/>
      <c r="FX538" s="129"/>
      <c r="FY538" s="129"/>
      <c r="FZ538" s="129"/>
      <c r="GA538" s="129"/>
      <c r="GB538" s="129"/>
      <c r="GC538" s="129"/>
      <c r="GD538" s="129"/>
      <c r="GE538" s="129"/>
      <c r="GF538" s="129"/>
      <c r="GG538" s="129"/>
      <c r="GH538" s="129"/>
      <c r="GI538" s="129"/>
      <c r="GJ538" s="129"/>
      <c r="GK538" s="129"/>
      <c r="GL538" s="129"/>
      <c r="GM538" s="129"/>
      <c r="GN538" s="129"/>
      <c r="GO538" s="129"/>
      <c r="GP538" s="129"/>
      <c r="GQ538" s="129"/>
      <c r="GR538" s="129"/>
      <c r="GS538" s="129"/>
      <c r="GT538" s="129"/>
      <c r="GU538" s="129"/>
      <c r="GV538" s="129"/>
      <c r="GW538" s="129"/>
      <c r="GX538" s="129"/>
      <c r="GY538" s="129"/>
    </row>
    <row r="539" spans="1:207" s="133" customFormat="1" ht="27" customHeight="1" x14ac:dyDescent="0.25">
      <c r="A539" s="172" t="s">
        <v>1093</v>
      </c>
      <c r="B539" s="145" t="s">
        <v>319</v>
      </c>
      <c r="C539" s="138">
        <v>1952</v>
      </c>
      <c r="D539" s="139" t="s">
        <v>217</v>
      </c>
      <c r="E539" s="138" t="s">
        <v>20</v>
      </c>
      <c r="F539" s="160">
        <v>2</v>
      </c>
      <c r="G539" s="160">
        <v>1</v>
      </c>
      <c r="H539" s="141">
        <v>1437.8</v>
      </c>
      <c r="I539" s="233">
        <v>277.89999999999998</v>
      </c>
      <c r="J539" s="41">
        <v>245.1</v>
      </c>
      <c r="K539" s="201">
        <f t="shared" si="146"/>
        <v>15060345.560000001</v>
      </c>
      <c r="L539" s="48">
        <v>0</v>
      </c>
      <c r="M539" s="48">
        <v>0</v>
      </c>
      <c r="N539" s="48">
        <v>0</v>
      </c>
      <c r="O539" s="42">
        <f>'[1]Прод. прилож (2)'!$C$647</f>
        <v>15060345.560000001</v>
      </c>
      <c r="P539" s="44">
        <f>K539/H539</f>
        <v>10474.576130198915</v>
      </c>
      <c r="Q539" s="178">
        <v>9673</v>
      </c>
      <c r="R539" s="62" t="s">
        <v>95</v>
      </c>
      <c r="S539" s="95"/>
      <c r="T539" s="95"/>
      <c r="U539" s="95"/>
      <c r="V539" s="96"/>
      <c r="W539" s="96"/>
      <c r="X539" s="96"/>
      <c r="Y539" s="96"/>
      <c r="Z539" s="96"/>
      <c r="AA539" s="96"/>
      <c r="AB539" s="96"/>
      <c r="AC539" s="96"/>
      <c r="AD539" s="96"/>
      <c r="AE539" s="96"/>
      <c r="AF539" s="96"/>
      <c r="AG539" s="96"/>
      <c r="AH539" s="96"/>
      <c r="AI539" s="96"/>
      <c r="AJ539" s="96"/>
      <c r="AK539" s="96"/>
      <c r="AL539" s="96"/>
      <c r="AM539" s="96"/>
      <c r="AN539" s="96"/>
      <c r="AO539" s="96"/>
      <c r="AP539" s="96"/>
      <c r="AQ539" s="96"/>
      <c r="AR539" s="96"/>
      <c r="AS539" s="96"/>
      <c r="AT539" s="96"/>
      <c r="AU539" s="96"/>
      <c r="AV539" s="96"/>
      <c r="AW539" s="96"/>
      <c r="AX539" s="96"/>
      <c r="AY539" s="96"/>
      <c r="AZ539" s="96"/>
      <c r="BA539" s="96"/>
      <c r="BB539" s="96"/>
      <c r="BC539" s="96"/>
      <c r="BD539" s="96"/>
      <c r="BE539" s="96"/>
      <c r="BF539" s="96"/>
      <c r="BG539" s="96"/>
      <c r="BH539" s="96"/>
      <c r="BI539" s="96"/>
      <c r="BJ539" s="96"/>
      <c r="BK539" s="96"/>
      <c r="BL539" s="96"/>
      <c r="BM539" s="96"/>
      <c r="BN539" s="96"/>
      <c r="BO539" s="96"/>
      <c r="BP539" s="96"/>
      <c r="BQ539" s="96"/>
      <c r="BR539" s="96"/>
      <c r="BS539" s="96"/>
      <c r="BT539" s="96"/>
      <c r="BU539" s="96"/>
      <c r="BV539" s="96"/>
      <c r="BW539" s="96"/>
      <c r="BX539" s="96"/>
      <c r="BY539" s="96"/>
      <c r="BZ539" s="96"/>
      <c r="CA539" s="96"/>
      <c r="CB539" s="96"/>
      <c r="CC539" s="96"/>
      <c r="CD539" s="96"/>
      <c r="CE539" s="96"/>
      <c r="CF539" s="96"/>
      <c r="CG539" s="96"/>
      <c r="CH539" s="96"/>
      <c r="CI539" s="96"/>
      <c r="CJ539" s="96"/>
      <c r="CK539" s="96"/>
      <c r="CL539" s="96"/>
      <c r="CM539" s="96"/>
      <c r="CN539" s="96"/>
      <c r="CO539" s="96"/>
      <c r="CP539" s="96"/>
      <c r="CQ539" s="96"/>
      <c r="CR539" s="96"/>
      <c r="CS539" s="96"/>
      <c r="CT539" s="96"/>
      <c r="CU539" s="96"/>
      <c r="CV539" s="96"/>
      <c r="CW539" s="96"/>
      <c r="CX539" s="96"/>
      <c r="CY539" s="96"/>
      <c r="CZ539" s="96"/>
      <c r="DA539" s="96"/>
      <c r="DB539" s="96"/>
      <c r="DC539" s="96"/>
      <c r="DD539" s="96"/>
      <c r="DE539" s="96"/>
      <c r="DF539" s="96"/>
      <c r="DG539" s="96"/>
      <c r="DH539" s="96"/>
      <c r="DI539" s="96"/>
      <c r="DJ539" s="96"/>
      <c r="DK539" s="96"/>
      <c r="DL539" s="96"/>
      <c r="DM539" s="96"/>
      <c r="DN539" s="96"/>
      <c r="DO539" s="96"/>
      <c r="DP539" s="96"/>
      <c r="DQ539" s="96"/>
      <c r="DR539" s="96"/>
      <c r="DS539" s="96"/>
      <c r="DT539" s="96"/>
      <c r="DU539" s="96"/>
      <c r="DV539" s="96"/>
      <c r="DW539" s="96"/>
      <c r="DX539" s="96"/>
      <c r="DY539" s="96"/>
      <c r="DZ539" s="96"/>
      <c r="EA539" s="96"/>
      <c r="EB539" s="96"/>
      <c r="EC539" s="96"/>
      <c r="ED539" s="96"/>
      <c r="EE539" s="96"/>
      <c r="EF539" s="96"/>
      <c r="EG539" s="96"/>
      <c r="EH539" s="96"/>
      <c r="EI539" s="96"/>
      <c r="EJ539" s="96"/>
      <c r="EK539" s="96"/>
      <c r="EL539" s="96"/>
      <c r="EM539" s="96"/>
      <c r="EN539" s="96"/>
      <c r="EO539" s="96"/>
      <c r="EP539" s="96"/>
      <c r="EQ539" s="96"/>
      <c r="ER539" s="96"/>
      <c r="ES539" s="96"/>
      <c r="ET539" s="96"/>
      <c r="EU539" s="96"/>
      <c r="EV539" s="96"/>
      <c r="EW539" s="96"/>
      <c r="EX539" s="96"/>
      <c r="EY539" s="96"/>
      <c r="EZ539" s="96"/>
      <c r="FA539" s="96"/>
      <c r="FB539" s="96"/>
      <c r="FC539" s="96"/>
      <c r="FD539" s="96"/>
      <c r="FE539" s="96"/>
      <c r="FF539" s="96"/>
      <c r="FG539" s="96"/>
      <c r="FH539" s="96"/>
      <c r="FI539" s="96"/>
      <c r="FJ539" s="96"/>
      <c r="FK539" s="96"/>
      <c r="FL539" s="96"/>
      <c r="FM539" s="96"/>
      <c r="FN539" s="96"/>
      <c r="FO539" s="96"/>
      <c r="FP539" s="96"/>
      <c r="FQ539" s="96"/>
      <c r="FR539" s="96"/>
      <c r="FS539" s="96"/>
      <c r="FT539" s="96"/>
      <c r="FU539" s="96"/>
      <c r="FV539" s="96"/>
      <c r="FW539" s="96"/>
      <c r="FX539" s="96"/>
      <c r="FY539" s="96"/>
      <c r="FZ539" s="96"/>
      <c r="GA539" s="96"/>
      <c r="GB539" s="96"/>
      <c r="GC539" s="96"/>
      <c r="GD539" s="96"/>
      <c r="GE539" s="96"/>
      <c r="GF539" s="96"/>
      <c r="GG539" s="96"/>
      <c r="GH539" s="96"/>
      <c r="GI539" s="96"/>
      <c r="GJ539" s="96"/>
      <c r="GK539" s="96"/>
      <c r="GL539" s="96"/>
      <c r="GM539" s="96"/>
      <c r="GN539" s="96"/>
      <c r="GO539" s="96"/>
      <c r="GP539" s="96"/>
      <c r="GQ539" s="96"/>
      <c r="GR539" s="96"/>
      <c r="GS539" s="96"/>
      <c r="GT539" s="96"/>
      <c r="GU539" s="96"/>
      <c r="GV539" s="96"/>
      <c r="GW539" s="96"/>
      <c r="GX539" s="96"/>
      <c r="GY539" s="96"/>
    </row>
    <row r="540" spans="1:207" s="133" customFormat="1" ht="27" customHeight="1" x14ac:dyDescent="0.25">
      <c r="A540" s="172" t="s">
        <v>1094</v>
      </c>
      <c r="B540" s="166" t="s">
        <v>316</v>
      </c>
      <c r="C540" s="136">
        <v>1954</v>
      </c>
      <c r="D540" s="174" t="s">
        <v>217</v>
      </c>
      <c r="E540" s="174" t="s">
        <v>20</v>
      </c>
      <c r="F540" s="175">
        <v>2</v>
      </c>
      <c r="G540" s="175">
        <v>2</v>
      </c>
      <c r="H540" s="41">
        <v>1197.9000000000001</v>
      </c>
      <c r="I540" s="243">
        <v>0</v>
      </c>
      <c r="J540" s="41">
        <v>659.9</v>
      </c>
      <c r="K540" s="201">
        <f t="shared" ref="K540:K572" si="157">SUM(L540:O540)</f>
        <v>4765475</v>
      </c>
      <c r="L540" s="171">
        <v>0</v>
      </c>
      <c r="M540" s="171">
        <v>0</v>
      </c>
      <c r="N540" s="171">
        <v>0</v>
      </c>
      <c r="O540" s="171">
        <f>'[1]Прод. прилож (2)'!$C$648</f>
        <v>4765475</v>
      </c>
      <c r="P540" s="171">
        <f t="shared" ref="P540:P572" si="158">K540/H540</f>
        <v>3978.1910009182734</v>
      </c>
      <c r="Q540" s="44">
        <v>9673</v>
      </c>
      <c r="R540" s="62" t="s">
        <v>95</v>
      </c>
      <c r="S540" s="50"/>
      <c r="T540" s="15"/>
      <c r="U540" s="15"/>
      <c r="V540" s="173"/>
      <c r="W540" s="173"/>
      <c r="X540" s="173"/>
    </row>
    <row r="541" spans="1:207" s="133" customFormat="1" ht="27" customHeight="1" x14ac:dyDescent="0.25">
      <c r="A541" s="172" t="s">
        <v>1095</v>
      </c>
      <c r="B541" s="89" t="s">
        <v>317</v>
      </c>
      <c r="C541" s="136">
        <v>1960</v>
      </c>
      <c r="D541" s="174" t="s">
        <v>217</v>
      </c>
      <c r="E541" s="174" t="s">
        <v>20</v>
      </c>
      <c r="F541" s="175">
        <v>2</v>
      </c>
      <c r="G541" s="175">
        <v>2</v>
      </c>
      <c r="H541" s="41">
        <v>1229.3</v>
      </c>
      <c r="I541" s="243">
        <v>0</v>
      </c>
      <c r="J541" s="41">
        <v>666.4</v>
      </c>
      <c r="K541" s="201">
        <f t="shared" si="157"/>
        <v>4780975</v>
      </c>
      <c r="L541" s="171">
        <v>0</v>
      </c>
      <c r="M541" s="171">
        <v>0</v>
      </c>
      <c r="N541" s="171">
        <v>0</v>
      </c>
      <c r="O541" s="171">
        <f>'[1]Прод. прилож (2)'!$C$649</f>
        <v>4780975</v>
      </c>
      <c r="P541" s="171">
        <f t="shared" si="158"/>
        <v>3889.1849019767351</v>
      </c>
      <c r="Q541" s="44">
        <v>9673</v>
      </c>
      <c r="R541" s="62" t="s">
        <v>95</v>
      </c>
      <c r="S541" s="50"/>
      <c r="T541" s="15"/>
      <c r="U541" s="16"/>
      <c r="V541" s="173"/>
      <c r="W541" s="173"/>
      <c r="X541" s="173"/>
    </row>
    <row r="542" spans="1:207" s="15" customFormat="1" ht="27" customHeight="1" x14ac:dyDescent="0.25">
      <c r="A542" s="172" t="s">
        <v>1096</v>
      </c>
      <c r="B542" s="166" t="s">
        <v>318</v>
      </c>
      <c r="C542" s="136">
        <v>1963</v>
      </c>
      <c r="D542" s="174" t="s">
        <v>217</v>
      </c>
      <c r="E542" s="174" t="s">
        <v>20</v>
      </c>
      <c r="F542" s="175">
        <v>3</v>
      </c>
      <c r="G542" s="175">
        <v>3</v>
      </c>
      <c r="H542" s="41">
        <v>3474.5</v>
      </c>
      <c r="I542" s="238">
        <v>124.1</v>
      </c>
      <c r="J542" s="41">
        <v>1501</v>
      </c>
      <c r="K542" s="201">
        <f t="shared" si="157"/>
        <v>6844800</v>
      </c>
      <c r="L542" s="171">
        <v>0</v>
      </c>
      <c r="M542" s="171">
        <v>0</v>
      </c>
      <c r="N542" s="171">
        <v>0</v>
      </c>
      <c r="O542" s="171">
        <f>'[1]Прод. прилож (2)'!$C$650</f>
        <v>6844800</v>
      </c>
      <c r="P542" s="171">
        <f t="shared" si="158"/>
        <v>1970.010073391855</v>
      </c>
      <c r="Q542" s="44">
        <v>9673</v>
      </c>
      <c r="R542" s="62" t="s">
        <v>95</v>
      </c>
      <c r="S542" s="50"/>
      <c r="V542" s="173"/>
      <c r="W542" s="173"/>
      <c r="X542" s="173"/>
      <c r="Y542" s="133"/>
      <c r="Z542" s="133"/>
      <c r="AA542" s="133"/>
      <c r="AB542" s="133"/>
      <c r="AC542" s="133"/>
      <c r="AD542" s="133"/>
      <c r="AE542" s="133"/>
      <c r="AF542" s="133"/>
      <c r="AG542" s="133"/>
      <c r="AH542" s="133"/>
      <c r="AI542" s="133"/>
      <c r="AJ542" s="133"/>
      <c r="AK542" s="133"/>
      <c r="AL542" s="133"/>
      <c r="AM542" s="133"/>
      <c r="AN542" s="133"/>
      <c r="AO542" s="133"/>
      <c r="AP542" s="133"/>
      <c r="AQ542" s="133"/>
      <c r="AR542" s="133"/>
      <c r="AS542" s="133"/>
      <c r="AT542" s="133"/>
      <c r="AU542" s="133"/>
      <c r="AV542" s="133"/>
      <c r="AW542" s="133"/>
      <c r="AX542" s="133"/>
      <c r="AY542" s="133"/>
      <c r="AZ542" s="133"/>
      <c r="BA542" s="133"/>
      <c r="BB542" s="133"/>
      <c r="BC542" s="133"/>
      <c r="BD542" s="133"/>
      <c r="BE542" s="133"/>
      <c r="BF542" s="133"/>
      <c r="BG542" s="133"/>
      <c r="BH542" s="133"/>
      <c r="BI542" s="133"/>
      <c r="BJ542" s="133"/>
      <c r="BK542" s="133"/>
      <c r="BL542" s="133"/>
      <c r="BM542" s="133"/>
      <c r="BN542" s="133"/>
      <c r="BO542" s="133"/>
      <c r="BP542" s="133"/>
      <c r="BQ542" s="133"/>
      <c r="BR542" s="133"/>
      <c r="BS542" s="133"/>
      <c r="BT542" s="133"/>
      <c r="BU542" s="133"/>
      <c r="BV542" s="133"/>
      <c r="BW542" s="133"/>
      <c r="BX542" s="133"/>
      <c r="BY542" s="133"/>
      <c r="BZ542" s="133"/>
      <c r="CA542" s="133"/>
      <c r="CB542" s="133"/>
      <c r="CC542" s="133"/>
      <c r="CD542" s="133"/>
      <c r="CE542" s="133"/>
      <c r="CF542" s="133"/>
      <c r="CG542" s="133"/>
      <c r="CH542" s="133"/>
      <c r="CI542" s="133"/>
      <c r="CJ542" s="133"/>
      <c r="CK542" s="133"/>
      <c r="CL542" s="133"/>
      <c r="CM542" s="133"/>
      <c r="CN542" s="133"/>
      <c r="CO542" s="133"/>
      <c r="CP542" s="133"/>
      <c r="CQ542" s="133"/>
      <c r="CR542" s="133"/>
      <c r="CS542" s="133"/>
      <c r="CT542" s="133"/>
      <c r="CU542" s="133"/>
      <c r="CV542" s="133"/>
      <c r="CW542" s="133"/>
      <c r="CX542" s="133"/>
      <c r="CY542" s="133"/>
      <c r="CZ542" s="133"/>
      <c r="DA542" s="133"/>
      <c r="DB542" s="133"/>
      <c r="DC542" s="133"/>
      <c r="DD542" s="133"/>
      <c r="DE542" s="133"/>
      <c r="DF542" s="133"/>
      <c r="DG542" s="133"/>
      <c r="DH542" s="133"/>
      <c r="DI542" s="133"/>
      <c r="DJ542" s="133"/>
      <c r="DK542" s="133"/>
      <c r="DL542" s="133"/>
      <c r="DM542" s="133"/>
      <c r="DN542" s="133"/>
      <c r="DO542" s="133"/>
      <c r="DP542" s="133"/>
      <c r="DQ542" s="133"/>
      <c r="DR542" s="133"/>
      <c r="DS542" s="133"/>
      <c r="DT542" s="133"/>
      <c r="DU542" s="133"/>
      <c r="DV542" s="133"/>
      <c r="DW542" s="133"/>
      <c r="DX542" s="133"/>
      <c r="DY542" s="133"/>
      <c r="DZ542" s="133"/>
      <c r="EA542" s="133"/>
      <c r="EB542" s="133"/>
      <c r="EC542" s="133"/>
      <c r="ED542" s="133"/>
      <c r="EE542" s="133"/>
      <c r="EF542" s="133"/>
      <c r="EG542" s="133"/>
      <c r="EH542" s="133"/>
      <c r="EI542" s="133"/>
      <c r="EJ542" s="133"/>
      <c r="EK542" s="133"/>
      <c r="EL542" s="133"/>
      <c r="EM542" s="133"/>
      <c r="EN542" s="133"/>
      <c r="EO542" s="133"/>
      <c r="EP542" s="133"/>
      <c r="EQ542" s="133"/>
      <c r="ER542" s="133"/>
      <c r="ES542" s="133"/>
      <c r="ET542" s="133"/>
      <c r="EU542" s="133"/>
      <c r="EV542" s="133"/>
      <c r="EW542" s="133"/>
      <c r="EX542" s="133"/>
      <c r="EY542" s="133"/>
      <c r="EZ542" s="133"/>
      <c r="FA542" s="133"/>
      <c r="FB542" s="133"/>
      <c r="FC542" s="133"/>
      <c r="FD542" s="133"/>
      <c r="FE542" s="133"/>
      <c r="FF542" s="133"/>
      <c r="FG542" s="133"/>
      <c r="FH542" s="133"/>
      <c r="FI542" s="133"/>
      <c r="FJ542" s="133"/>
      <c r="FK542" s="133"/>
      <c r="FL542" s="133"/>
      <c r="FM542" s="133"/>
      <c r="FN542" s="133"/>
      <c r="FO542" s="133"/>
      <c r="FP542" s="133"/>
      <c r="FQ542" s="133"/>
      <c r="FR542" s="133"/>
      <c r="FS542" s="133"/>
      <c r="FT542" s="133"/>
      <c r="FU542" s="133"/>
      <c r="FV542" s="133"/>
      <c r="FW542" s="133"/>
      <c r="FX542" s="133"/>
      <c r="FY542" s="133"/>
      <c r="FZ542" s="133"/>
      <c r="GA542" s="133"/>
      <c r="GB542" s="133"/>
      <c r="GC542" s="133"/>
      <c r="GD542" s="133"/>
      <c r="GE542" s="133"/>
      <c r="GF542" s="133"/>
      <c r="GG542" s="133"/>
      <c r="GH542" s="133"/>
      <c r="GI542" s="133"/>
      <c r="GJ542" s="133"/>
      <c r="GK542" s="133"/>
      <c r="GL542" s="133"/>
      <c r="GM542" s="133"/>
      <c r="GN542" s="133"/>
      <c r="GO542" s="133"/>
      <c r="GP542" s="133"/>
      <c r="GQ542" s="133"/>
      <c r="GR542" s="133"/>
      <c r="GS542" s="133"/>
      <c r="GT542" s="133"/>
      <c r="GU542" s="133"/>
      <c r="GV542" s="133"/>
      <c r="GW542" s="133"/>
      <c r="GX542" s="133"/>
      <c r="GY542" s="133"/>
    </row>
    <row r="543" spans="1:207" s="133" customFormat="1" ht="27" customHeight="1" x14ac:dyDescent="0.25">
      <c r="A543" s="172" t="s">
        <v>1097</v>
      </c>
      <c r="B543" s="166" t="s">
        <v>320</v>
      </c>
      <c r="C543" s="136">
        <v>1957</v>
      </c>
      <c r="D543" s="174" t="s">
        <v>217</v>
      </c>
      <c r="E543" s="174" t="s">
        <v>20</v>
      </c>
      <c r="F543" s="175">
        <v>2</v>
      </c>
      <c r="G543" s="175">
        <v>2</v>
      </c>
      <c r="H543" s="41">
        <v>1178.5999999999999</v>
      </c>
      <c r="I543" s="243">
        <v>0</v>
      </c>
      <c r="J543" s="41">
        <v>647.4</v>
      </c>
      <c r="K543" s="201">
        <f t="shared" si="157"/>
        <v>4712000</v>
      </c>
      <c r="L543" s="171">
        <v>0</v>
      </c>
      <c r="M543" s="171">
        <v>0</v>
      </c>
      <c r="N543" s="171">
        <v>0</v>
      </c>
      <c r="O543" s="171">
        <f>'[1]Прод. прилож (2)'!$C$651</f>
        <v>4712000</v>
      </c>
      <c r="P543" s="171">
        <f t="shared" si="158"/>
        <v>3997.963685728831</v>
      </c>
      <c r="Q543" s="44">
        <v>9673</v>
      </c>
      <c r="R543" s="62" t="s">
        <v>95</v>
      </c>
      <c r="S543" s="50"/>
      <c r="T543" s="15"/>
      <c r="U543" s="15"/>
      <c r="V543" s="15"/>
      <c r="W543" s="15"/>
      <c r="X543" s="15"/>
      <c r="Y543" s="15"/>
      <c r="Z543" s="15"/>
      <c r="AA543" s="15"/>
      <c r="AB543" s="15"/>
      <c r="AC543" s="15"/>
      <c r="AD543" s="15"/>
      <c r="AE543" s="15"/>
      <c r="AF543" s="15"/>
      <c r="AG543" s="15"/>
      <c r="AH543" s="15"/>
      <c r="AI543" s="15"/>
      <c r="AJ543" s="15"/>
      <c r="AK543" s="15"/>
      <c r="AL543" s="15"/>
      <c r="AM543" s="15"/>
      <c r="AN543" s="15"/>
      <c r="AO543" s="15"/>
      <c r="AP543" s="15"/>
      <c r="AQ543" s="15"/>
      <c r="AR543" s="15"/>
      <c r="AS543" s="15"/>
      <c r="AT543" s="15"/>
      <c r="AU543" s="15"/>
      <c r="AV543" s="15"/>
      <c r="AW543" s="15"/>
      <c r="AX543" s="15"/>
      <c r="AY543" s="15"/>
      <c r="AZ543" s="15"/>
      <c r="BA543" s="15"/>
      <c r="BB543" s="15"/>
      <c r="BC543" s="15"/>
      <c r="BD543" s="15"/>
      <c r="BE543" s="15"/>
      <c r="BF543" s="15"/>
      <c r="BG543" s="15"/>
      <c r="BH543" s="15"/>
      <c r="BI543" s="15"/>
      <c r="BJ543" s="15"/>
      <c r="BK543" s="15"/>
      <c r="BL543" s="15"/>
      <c r="BM543" s="15"/>
      <c r="BN543" s="15"/>
      <c r="BO543" s="15"/>
      <c r="BP543" s="15"/>
      <c r="BQ543" s="15"/>
      <c r="BR543" s="15"/>
      <c r="BS543" s="15"/>
      <c r="BT543" s="15"/>
      <c r="BU543" s="15"/>
      <c r="BV543" s="15"/>
      <c r="BW543" s="15"/>
      <c r="BX543" s="15"/>
      <c r="BY543" s="15"/>
      <c r="BZ543" s="15"/>
      <c r="CA543" s="15"/>
      <c r="CB543" s="15"/>
      <c r="CC543" s="15"/>
      <c r="CD543" s="15"/>
      <c r="CE543" s="15"/>
      <c r="CF543" s="15"/>
      <c r="CG543" s="15"/>
      <c r="CH543" s="15"/>
      <c r="CI543" s="15"/>
      <c r="CJ543" s="15"/>
      <c r="CK543" s="15"/>
      <c r="CL543" s="15"/>
      <c r="CM543" s="15"/>
      <c r="CN543" s="15"/>
      <c r="CO543" s="15"/>
      <c r="CP543" s="15"/>
      <c r="CQ543" s="15"/>
      <c r="CR543" s="15"/>
      <c r="CS543" s="15"/>
      <c r="CT543" s="15"/>
      <c r="CU543" s="15"/>
      <c r="CV543" s="15"/>
      <c r="CW543" s="15"/>
      <c r="CX543" s="15"/>
      <c r="CY543" s="15"/>
      <c r="CZ543" s="15"/>
      <c r="DA543" s="15"/>
      <c r="DB543" s="15"/>
      <c r="DC543" s="15"/>
      <c r="DD543" s="15"/>
      <c r="DE543" s="15"/>
      <c r="DF543" s="15"/>
      <c r="DG543" s="15"/>
      <c r="DH543" s="15"/>
      <c r="DI543" s="15"/>
      <c r="DJ543" s="15"/>
      <c r="DK543" s="15"/>
      <c r="DL543" s="15"/>
      <c r="DM543" s="15"/>
      <c r="DN543" s="15"/>
      <c r="DO543" s="15"/>
      <c r="DP543" s="15"/>
      <c r="DQ543" s="15"/>
      <c r="DR543" s="15"/>
      <c r="DS543" s="15"/>
      <c r="DT543" s="15"/>
      <c r="DU543" s="15"/>
      <c r="DV543" s="15"/>
      <c r="DW543" s="15"/>
      <c r="DX543" s="15"/>
      <c r="DY543" s="15"/>
      <c r="DZ543" s="15"/>
      <c r="EA543" s="15"/>
      <c r="EB543" s="15"/>
      <c r="EC543" s="15"/>
      <c r="ED543" s="15"/>
      <c r="EE543" s="15"/>
      <c r="EF543" s="15"/>
      <c r="EG543" s="15"/>
      <c r="EH543" s="15"/>
      <c r="EI543" s="15"/>
      <c r="EJ543" s="15"/>
      <c r="EK543" s="15"/>
      <c r="EL543" s="15"/>
      <c r="EM543" s="15"/>
      <c r="EN543" s="15"/>
      <c r="EO543" s="15"/>
      <c r="EP543" s="15"/>
      <c r="EQ543" s="15"/>
      <c r="ER543" s="15"/>
      <c r="ES543" s="15"/>
      <c r="ET543" s="15"/>
      <c r="EU543" s="15"/>
      <c r="EV543" s="15"/>
      <c r="EW543" s="15"/>
      <c r="EX543" s="15"/>
      <c r="EY543" s="15"/>
      <c r="EZ543" s="15"/>
      <c r="FA543" s="15"/>
      <c r="FB543" s="15"/>
      <c r="FC543" s="15"/>
      <c r="FD543" s="15"/>
      <c r="FE543" s="15"/>
      <c r="FF543" s="15"/>
      <c r="FG543" s="15"/>
      <c r="FH543" s="15"/>
      <c r="FI543" s="15"/>
      <c r="FJ543" s="15"/>
      <c r="FK543" s="15"/>
      <c r="FL543" s="15"/>
      <c r="FM543" s="15"/>
      <c r="FN543" s="15"/>
      <c r="FO543" s="15"/>
      <c r="FP543" s="15"/>
      <c r="FQ543" s="15"/>
      <c r="FR543" s="15"/>
      <c r="FS543" s="15"/>
      <c r="FT543" s="15"/>
      <c r="FU543" s="15"/>
      <c r="FV543" s="15"/>
      <c r="FW543" s="15"/>
      <c r="FX543" s="15"/>
      <c r="FY543" s="15"/>
      <c r="FZ543" s="15"/>
      <c r="GA543" s="15"/>
      <c r="GB543" s="15"/>
      <c r="GC543" s="15"/>
      <c r="GD543" s="15"/>
      <c r="GE543" s="15"/>
      <c r="GF543" s="15"/>
      <c r="GG543" s="15"/>
      <c r="GH543" s="15"/>
      <c r="GI543" s="15"/>
      <c r="GJ543" s="15"/>
      <c r="GK543" s="15"/>
      <c r="GL543" s="15"/>
      <c r="GM543" s="15"/>
      <c r="GN543" s="15"/>
      <c r="GO543" s="15"/>
      <c r="GP543" s="15"/>
      <c r="GQ543" s="15"/>
      <c r="GR543" s="15"/>
      <c r="GS543" s="15"/>
      <c r="GT543" s="15"/>
      <c r="GU543" s="15"/>
      <c r="GV543" s="15"/>
      <c r="GW543" s="15"/>
      <c r="GX543" s="15"/>
      <c r="GY543" s="15"/>
    </row>
    <row r="544" spans="1:207" s="15" customFormat="1" ht="27" customHeight="1" x14ac:dyDescent="0.25">
      <c r="A544" s="172" t="s">
        <v>1098</v>
      </c>
      <c r="B544" s="166" t="s">
        <v>321</v>
      </c>
      <c r="C544" s="136">
        <v>1976</v>
      </c>
      <c r="D544" s="174" t="s">
        <v>217</v>
      </c>
      <c r="E544" s="174" t="s">
        <v>20</v>
      </c>
      <c r="F544" s="175">
        <v>2</v>
      </c>
      <c r="G544" s="175">
        <v>3</v>
      </c>
      <c r="H544" s="41">
        <v>1606.8</v>
      </c>
      <c r="I544" s="243">
        <v>0</v>
      </c>
      <c r="J544" s="41">
        <v>894.1</v>
      </c>
      <c r="K544" s="201">
        <f t="shared" si="157"/>
        <v>3981949.9999999995</v>
      </c>
      <c r="L544" s="171">
        <v>0</v>
      </c>
      <c r="M544" s="171">
        <v>0</v>
      </c>
      <c r="N544" s="171">
        <v>0</v>
      </c>
      <c r="O544" s="171">
        <f>'[1]Прод. прилож (2)'!$C$652</f>
        <v>3981949.9999999995</v>
      </c>
      <c r="P544" s="171">
        <f t="shared" si="158"/>
        <v>2478.1864575553896</v>
      </c>
      <c r="Q544" s="44">
        <v>9673</v>
      </c>
      <c r="R544" s="62" t="s">
        <v>95</v>
      </c>
      <c r="S544" s="60"/>
      <c r="T544" s="12"/>
      <c r="U544" s="34"/>
      <c r="V544" s="136"/>
      <c r="W544" s="136"/>
      <c r="X544" s="136"/>
      <c r="Y544" s="129"/>
      <c r="Z544" s="129"/>
      <c r="AA544" s="129"/>
      <c r="AB544" s="129"/>
      <c r="AC544" s="129"/>
      <c r="AD544" s="129"/>
      <c r="AE544" s="129"/>
      <c r="AF544" s="129"/>
      <c r="AG544" s="129"/>
      <c r="AH544" s="129"/>
      <c r="AI544" s="129"/>
      <c r="AJ544" s="129"/>
      <c r="AK544" s="129"/>
      <c r="AL544" s="129"/>
      <c r="AM544" s="129"/>
      <c r="AN544" s="129"/>
      <c r="AO544" s="129"/>
      <c r="AP544" s="129"/>
      <c r="AQ544" s="129"/>
      <c r="AR544" s="129"/>
      <c r="AS544" s="129"/>
      <c r="AT544" s="129"/>
      <c r="AU544" s="129"/>
      <c r="AV544" s="129"/>
      <c r="AW544" s="129"/>
      <c r="AX544" s="129"/>
      <c r="AY544" s="129"/>
      <c r="AZ544" s="129"/>
      <c r="BA544" s="129"/>
      <c r="BB544" s="129"/>
      <c r="BC544" s="129"/>
      <c r="BD544" s="129"/>
      <c r="BE544" s="129"/>
      <c r="BF544" s="129"/>
      <c r="BG544" s="129"/>
      <c r="BH544" s="129"/>
      <c r="BI544" s="129"/>
      <c r="BJ544" s="129"/>
      <c r="BK544" s="129"/>
      <c r="BL544" s="129"/>
      <c r="BM544" s="129"/>
      <c r="BN544" s="129"/>
      <c r="BO544" s="129"/>
      <c r="BP544" s="129"/>
      <c r="BQ544" s="129"/>
      <c r="BR544" s="129"/>
      <c r="BS544" s="129"/>
      <c r="BT544" s="129"/>
      <c r="BU544" s="129"/>
      <c r="BV544" s="129"/>
      <c r="BW544" s="129"/>
      <c r="BX544" s="129"/>
      <c r="BY544" s="129"/>
      <c r="BZ544" s="129"/>
      <c r="CA544" s="129"/>
      <c r="CB544" s="129"/>
      <c r="CC544" s="129"/>
      <c r="CD544" s="129"/>
      <c r="CE544" s="129"/>
      <c r="CF544" s="129"/>
      <c r="CG544" s="129"/>
      <c r="CH544" s="129"/>
      <c r="CI544" s="129"/>
      <c r="CJ544" s="129"/>
      <c r="CK544" s="129"/>
      <c r="CL544" s="129"/>
      <c r="CM544" s="129"/>
      <c r="CN544" s="129"/>
      <c r="CO544" s="129"/>
      <c r="CP544" s="129"/>
      <c r="CQ544" s="129"/>
      <c r="CR544" s="129"/>
      <c r="CS544" s="129"/>
      <c r="CT544" s="129"/>
      <c r="CU544" s="129"/>
      <c r="CV544" s="129"/>
      <c r="CW544" s="129"/>
      <c r="CX544" s="129"/>
      <c r="CY544" s="129"/>
      <c r="CZ544" s="129"/>
      <c r="DA544" s="129"/>
      <c r="DB544" s="129"/>
      <c r="DC544" s="129"/>
      <c r="DD544" s="129"/>
      <c r="DE544" s="129"/>
      <c r="DF544" s="129"/>
      <c r="DG544" s="129"/>
      <c r="DH544" s="129"/>
      <c r="DI544" s="129"/>
      <c r="DJ544" s="129"/>
      <c r="DK544" s="129"/>
      <c r="DL544" s="129"/>
      <c r="DM544" s="129"/>
      <c r="DN544" s="129"/>
      <c r="DO544" s="129"/>
      <c r="DP544" s="129"/>
      <c r="DQ544" s="129"/>
      <c r="DR544" s="129"/>
      <c r="DS544" s="129"/>
      <c r="DT544" s="129"/>
      <c r="DU544" s="129"/>
      <c r="DV544" s="129"/>
      <c r="DW544" s="129"/>
      <c r="DX544" s="129"/>
      <c r="DY544" s="129"/>
      <c r="DZ544" s="129"/>
      <c r="EA544" s="129"/>
      <c r="EB544" s="129"/>
      <c r="EC544" s="129"/>
      <c r="ED544" s="129"/>
      <c r="EE544" s="129"/>
      <c r="EF544" s="129"/>
      <c r="EG544" s="129"/>
      <c r="EH544" s="129"/>
      <c r="EI544" s="129"/>
      <c r="EJ544" s="129"/>
      <c r="EK544" s="129"/>
      <c r="EL544" s="129"/>
      <c r="EM544" s="129"/>
      <c r="EN544" s="129"/>
      <c r="EO544" s="129"/>
      <c r="EP544" s="129"/>
      <c r="EQ544" s="129"/>
      <c r="ER544" s="129"/>
      <c r="ES544" s="129"/>
      <c r="ET544" s="129"/>
      <c r="EU544" s="129"/>
      <c r="EV544" s="129"/>
      <c r="EW544" s="129"/>
      <c r="EX544" s="129"/>
      <c r="EY544" s="129"/>
      <c r="EZ544" s="129"/>
      <c r="FA544" s="129"/>
      <c r="FB544" s="129"/>
      <c r="FC544" s="129"/>
      <c r="FD544" s="129"/>
      <c r="FE544" s="129"/>
      <c r="FF544" s="129"/>
      <c r="FG544" s="129"/>
      <c r="FH544" s="129"/>
      <c r="FI544" s="129"/>
      <c r="FJ544" s="129"/>
      <c r="FK544" s="129"/>
      <c r="FL544" s="129"/>
      <c r="FM544" s="129"/>
      <c r="FN544" s="129"/>
      <c r="FO544" s="129"/>
      <c r="FP544" s="129"/>
      <c r="FQ544" s="129"/>
      <c r="FR544" s="129"/>
      <c r="FS544" s="129"/>
      <c r="FT544" s="129"/>
      <c r="FU544" s="129"/>
      <c r="FV544" s="129"/>
      <c r="FW544" s="129"/>
      <c r="FX544" s="129"/>
      <c r="FY544" s="129"/>
      <c r="FZ544" s="129"/>
      <c r="GA544" s="129"/>
      <c r="GB544" s="129"/>
      <c r="GC544" s="129"/>
      <c r="GD544" s="129"/>
      <c r="GE544" s="129"/>
      <c r="GF544" s="129"/>
      <c r="GG544" s="129"/>
      <c r="GH544" s="129"/>
      <c r="GI544" s="129"/>
      <c r="GJ544" s="129"/>
      <c r="GK544" s="129"/>
      <c r="GL544" s="129"/>
      <c r="GM544" s="129"/>
      <c r="GN544" s="129"/>
      <c r="GO544" s="129"/>
      <c r="GP544" s="129"/>
      <c r="GQ544" s="129"/>
      <c r="GR544" s="129"/>
      <c r="GS544" s="129"/>
      <c r="GT544" s="129"/>
      <c r="GU544" s="129"/>
      <c r="GV544" s="129"/>
      <c r="GW544" s="129"/>
      <c r="GX544" s="129"/>
      <c r="GY544" s="129"/>
    </row>
    <row r="545" spans="1:207" s="133" customFormat="1" ht="27" customHeight="1" x14ac:dyDescent="0.25">
      <c r="A545" s="172" t="s">
        <v>1099</v>
      </c>
      <c r="B545" s="166" t="s">
        <v>307</v>
      </c>
      <c r="C545" s="174">
        <v>1966</v>
      </c>
      <c r="D545" s="174" t="s">
        <v>217</v>
      </c>
      <c r="E545" s="174" t="s">
        <v>20</v>
      </c>
      <c r="F545" s="175">
        <v>5</v>
      </c>
      <c r="G545" s="175">
        <v>2</v>
      </c>
      <c r="H545" s="41">
        <v>2306.6999999999998</v>
      </c>
      <c r="I545" s="238">
        <v>73.099999999999994</v>
      </c>
      <c r="J545" s="41">
        <v>1511.6</v>
      </c>
      <c r="K545" s="201">
        <f t="shared" si="157"/>
        <v>15669476.960000001</v>
      </c>
      <c r="L545" s="171">
        <v>0</v>
      </c>
      <c r="M545" s="171">
        <v>0</v>
      </c>
      <c r="N545" s="171">
        <v>0</v>
      </c>
      <c r="O545" s="171">
        <f>'[1]Прод. прилож (2)'!$C$173</f>
        <v>15669476.960000001</v>
      </c>
      <c r="P545" s="171">
        <f t="shared" si="158"/>
        <v>6793.0276845710332</v>
      </c>
      <c r="Q545" s="44">
        <v>9673</v>
      </c>
      <c r="R545" s="62" t="s">
        <v>94</v>
      </c>
      <c r="S545" s="59"/>
      <c r="T545" s="34"/>
      <c r="U545" s="34"/>
      <c r="V545" s="136"/>
      <c r="W545" s="136"/>
      <c r="X545" s="136"/>
      <c r="Y545" s="129"/>
      <c r="Z545" s="129"/>
      <c r="AA545" s="129"/>
      <c r="AB545" s="129"/>
      <c r="AC545" s="129"/>
      <c r="AD545" s="129"/>
      <c r="AE545" s="129"/>
      <c r="AF545" s="129"/>
      <c r="AG545" s="129"/>
      <c r="AH545" s="129"/>
      <c r="AI545" s="129"/>
      <c r="AJ545" s="129"/>
      <c r="AK545" s="129"/>
      <c r="AL545" s="129"/>
      <c r="AM545" s="129"/>
      <c r="AN545" s="129"/>
      <c r="AO545" s="129"/>
      <c r="AP545" s="129"/>
      <c r="AQ545" s="129"/>
      <c r="AR545" s="129"/>
      <c r="AS545" s="129"/>
      <c r="AT545" s="129"/>
      <c r="AU545" s="129"/>
      <c r="AV545" s="129"/>
      <c r="AW545" s="129"/>
      <c r="AX545" s="129"/>
      <c r="AY545" s="129"/>
      <c r="AZ545" s="129"/>
      <c r="BA545" s="129"/>
      <c r="BB545" s="129"/>
      <c r="BC545" s="129"/>
      <c r="BD545" s="129"/>
      <c r="BE545" s="129"/>
      <c r="BF545" s="129"/>
      <c r="BG545" s="129"/>
      <c r="BH545" s="129"/>
      <c r="BI545" s="129"/>
      <c r="BJ545" s="129"/>
      <c r="BK545" s="129"/>
      <c r="BL545" s="129"/>
      <c r="BM545" s="129"/>
      <c r="BN545" s="129"/>
      <c r="BO545" s="129"/>
      <c r="BP545" s="129"/>
      <c r="BQ545" s="129"/>
      <c r="BR545" s="129"/>
      <c r="BS545" s="129"/>
      <c r="BT545" s="129"/>
      <c r="BU545" s="129"/>
      <c r="BV545" s="129"/>
      <c r="BW545" s="129"/>
      <c r="BX545" s="129"/>
      <c r="BY545" s="129"/>
      <c r="BZ545" s="129"/>
      <c r="CA545" s="129"/>
      <c r="CB545" s="129"/>
      <c r="CC545" s="129"/>
      <c r="CD545" s="129"/>
      <c r="CE545" s="129"/>
      <c r="CF545" s="129"/>
      <c r="CG545" s="129"/>
      <c r="CH545" s="129"/>
      <c r="CI545" s="129"/>
      <c r="CJ545" s="129"/>
      <c r="CK545" s="129"/>
      <c r="CL545" s="129"/>
      <c r="CM545" s="129"/>
      <c r="CN545" s="129"/>
      <c r="CO545" s="129"/>
      <c r="CP545" s="129"/>
      <c r="CQ545" s="129"/>
      <c r="CR545" s="129"/>
      <c r="CS545" s="129"/>
      <c r="CT545" s="129"/>
      <c r="CU545" s="129"/>
      <c r="CV545" s="129"/>
      <c r="CW545" s="129"/>
      <c r="CX545" s="129"/>
      <c r="CY545" s="129"/>
      <c r="CZ545" s="129"/>
      <c r="DA545" s="129"/>
      <c r="DB545" s="129"/>
      <c r="DC545" s="129"/>
      <c r="DD545" s="129"/>
      <c r="DE545" s="129"/>
      <c r="DF545" s="129"/>
      <c r="DG545" s="129"/>
      <c r="DH545" s="129"/>
      <c r="DI545" s="129"/>
      <c r="DJ545" s="129"/>
      <c r="DK545" s="129"/>
      <c r="DL545" s="129"/>
      <c r="DM545" s="129"/>
      <c r="DN545" s="129"/>
      <c r="DO545" s="129"/>
      <c r="DP545" s="129"/>
      <c r="DQ545" s="129"/>
      <c r="DR545" s="129"/>
      <c r="DS545" s="129"/>
      <c r="DT545" s="129"/>
      <c r="DU545" s="129"/>
      <c r="DV545" s="129"/>
      <c r="DW545" s="129"/>
      <c r="DX545" s="129"/>
      <c r="DY545" s="129"/>
      <c r="DZ545" s="129"/>
      <c r="EA545" s="129"/>
      <c r="EB545" s="129"/>
      <c r="EC545" s="129"/>
      <c r="ED545" s="129"/>
      <c r="EE545" s="129"/>
      <c r="EF545" s="129"/>
      <c r="EG545" s="129"/>
      <c r="EH545" s="129"/>
      <c r="EI545" s="129"/>
      <c r="EJ545" s="129"/>
      <c r="EK545" s="129"/>
      <c r="EL545" s="129"/>
      <c r="EM545" s="129"/>
      <c r="EN545" s="129"/>
      <c r="EO545" s="129"/>
      <c r="EP545" s="129"/>
      <c r="EQ545" s="129"/>
      <c r="ER545" s="129"/>
      <c r="ES545" s="129"/>
      <c r="ET545" s="129"/>
      <c r="EU545" s="129"/>
      <c r="EV545" s="129"/>
      <c r="EW545" s="129"/>
      <c r="EX545" s="129"/>
      <c r="EY545" s="129"/>
      <c r="EZ545" s="129"/>
      <c r="FA545" s="129"/>
      <c r="FB545" s="129"/>
      <c r="FC545" s="129"/>
      <c r="FD545" s="129"/>
      <c r="FE545" s="129"/>
      <c r="FF545" s="129"/>
      <c r="FG545" s="129"/>
      <c r="FH545" s="129"/>
      <c r="FI545" s="129"/>
      <c r="FJ545" s="129"/>
      <c r="FK545" s="129"/>
      <c r="FL545" s="129"/>
      <c r="FM545" s="129"/>
      <c r="FN545" s="129"/>
      <c r="FO545" s="129"/>
      <c r="FP545" s="129"/>
      <c r="FQ545" s="129"/>
      <c r="FR545" s="129"/>
      <c r="FS545" s="129"/>
      <c r="FT545" s="129"/>
      <c r="FU545" s="129"/>
      <c r="FV545" s="129"/>
      <c r="FW545" s="129"/>
      <c r="FX545" s="129"/>
      <c r="FY545" s="129"/>
      <c r="FZ545" s="129"/>
      <c r="GA545" s="129"/>
      <c r="GB545" s="129"/>
      <c r="GC545" s="129"/>
      <c r="GD545" s="129"/>
      <c r="GE545" s="129"/>
      <c r="GF545" s="129"/>
      <c r="GG545" s="129"/>
      <c r="GH545" s="129"/>
      <c r="GI545" s="129"/>
      <c r="GJ545" s="129"/>
      <c r="GK545" s="129"/>
      <c r="GL545" s="129"/>
      <c r="GM545" s="129"/>
      <c r="GN545" s="129"/>
      <c r="GO545" s="129"/>
      <c r="GP545" s="129"/>
      <c r="GQ545" s="129"/>
      <c r="GR545" s="129"/>
      <c r="GS545" s="129"/>
      <c r="GT545" s="129"/>
      <c r="GU545" s="129"/>
      <c r="GV545" s="129"/>
      <c r="GW545" s="129"/>
      <c r="GX545" s="129"/>
      <c r="GY545" s="129"/>
    </row>
    <row r="546" spans="1:207" s="96" customFormat="1" ht="27" customHeight="1" x14ac:dyDescent="0.25">
      <c r="A546" s="172" t="s">
        <v>1100</v>
      </c>
      <c r="B546" s="166" t="s">
        <v>1862</v>
      </c>
      <c r="C546" s="136">
        <v>1949</v>
      </c>
      <c r="D546" s="174" t="s">
        <v>217</v>
      </c>
      <c r="E546" s="136" t="s">
        <v>20</v>
      </c>
      <c r="F546" s="57">
        <v>2</v>
      </c>
      <c r="G546" s="57">
        <v>1</v>
      </c>
      <c r="H546" s="42">
        <v>1238</v>
      </c>
      <c r="I546" s="237">
        <v>216.6</v>
      </c>
      <c r="J546" s="237">
        <v>216.6</v>
      </c>
      <c r="K546" s="201">
        <f>SUM(L546:O546)</f>
        <v>745524.46</v>
      </c>
      <c r="L546" s="48">
        <v>0</v>
      </c>
      <c r="M546" s="48">
        <v>0</v>
      </c>
      <c r="N546" s="48">
        <v>0</v>
      </c>
      <c r="O546" s="64">
        <f>'[1]Прод. прилож (2)'!$C$174</f>
        <v>745524.46</v>
      </c>
      <c r="P546" s="44">
        <f>K546/H546</f>
        <v>602.20069466882069</v>
      </c>
      <c r="Q546" s="178">
        <v>9673</v>
      </c>
      <c r="R546" s="62" t="s">
        <v>94</v>
      </c>
      <c r="S546" s="95"/>
      <c r="T546" s="95"/>
      <c r="U546" s="95"/>
      <c r="V546" s="95"/>
      <c r="W546" s="95"/>
      <c r="X546" s="95"/>
      <c r="Y546" s="95"/>
      <c r="Z546" s="95"/>
      <c r="AA546" s="95"/>
      <c r="AB546" s="95"/>
      <c r="AC546" s="95"/>
      <c r="AD546" s="95"/>
      <c r="AE546" s="95"/>
      <c r="AF546" s="95"/>
      <c r="AG546" s="95"/>
      <c r="AH546" s="95"/>
      <c r="AI546" s="95"/>
      <c r="AJ546" s="95"/>
      <c r="AK546" s="95"/>
      <c r="AL546" s="95"/>
      <c r="AM546" s="95"/>
      <c r="AN546" s="95"/>
      <c r="AO546" s="95"/>
      <c r="AP546" s="95"/>
      <c r="AQ546" s="95"/>
      <c r="AR546" s="95"/>
      <c r="AS546" s="95"/>
      <c r="AT546" s="95"/>
      <c r="AU546" s="95"/>
      <c r="AV546" s="95"/>
      <c r="AW546" s="95"/>
      <c r="AX546" s="95"/>
      <c r="AY546" s="95"/>
      <c r="AZ546" s="95"/>
      <c r="BA546" s="95"/>
      <c r="BB546" s="95"/>
      <c r="BC546" s="95"/>
      <c r="BD546" s="95"/>
      <c r="BE546" s="95"/>
      <c r="BF546" s="95"/>
      <c r="BG546" s="95"/>
      <c r="BH546" s="95"/>
      <c r="BI546" s="95"/>
      <c r="BJ546" s="95"/>
      <c r="BK546" s="95"/>
      <c r="BL546" s="95"/>
      <c r="BM546" s="95"/>
      <c r="BN546" s="95"/>
      <c r="BO546" s="95"/>
      <c r="BP546" s="95"/>
      <c r="BQ546" s="95"/>
      <c r="BR546" s="95"/>
      <c r="BS546" s="95"/>
      <c r="BT546" s="95"/>
      <c r="BU546" s="95"/>
      <c r="BV546" s="95"/>
      <c r="BW546" s="95"/>
      <c r="BX546" s="95"/>
      <c r="BY546" s="95"/>
      <c r="BZ546" s="95"/>
      <c r="CA546" s="95"/>
      <c r="CB546" s="95"/>
      <c r="CC546" s="95"/>
      <c r="CD546" s="95"/>
      <c r="CE546" s="95"/>
      <c r="CF546" s="95"/>
      <c r="CG546" s="95"/>
      <c r="CH546" s="95"/>
      <c r="CI546" s="95"/>
      <c r="CJ546" s="95"/>
      <c r="CK546" s="95"/>
      <c r="CL546" s="95"/>
      <c r="CM546" s="95"/>
      <c r="CN546" s="95"/>
      <c r="CO546" s="95"/>
      <c r="CP546" s="95"/>
      <c r="CQ546" s="95"/>
      <c r="CR546" s="95"/>
      <c r="CS546" s="95"/>
      <c r="CT546" s="95"/>
      <c r="CU546" s="95"/>
      <c r="CV546" s="95"/>
      <c r="CW546" s="95"/>
      <c r="CX546" s="95"/>
      <c r="CY546" s="95"/>
      <c r="CZ546" s="95"/>
      <c r="DA546" s="95"/>
      <c r="DB546" s="95"/>
      <c r="DC546" s="95"/>
      <c r="DD546" s="95"/>
      <c r="DE546" s="95"/>
      <c r="DF546" s="95"/>
      <c r="DG546" s="95"/>
      <c r="DH546" s="95"/>
      <c r="DI546" s="95"/>
      <c r="DJ546" s="95"/>
      <c r="DK546" s="95"/>
      <c r="DL546" s="95"/>
      <c r="DM546" s="95"/>
      <c r="DN546" s="95"/>
      <c r="DO546" s="95"/>
      <c r="DP546" s="95"/>
      <c r="DQ546" s="95"/>
      <c r="DR546" s="95"/>
      <c r="DS546" s="95"/>
      <c r="DT546" s="95"/>
      <c r="DU546" s="95"/>
      <c r="DV546" s="95"/>
      <c r="DW546" s="95"/>
      <c r="DX546" s="95"/>
      <c r="DY546" s="95"/>
      <c r="DZ546" s="95"/>
      <c r="EA546" s="95"/>
      <c r="EB546" s="95"/>
      <c r="EC546" s="95"/>
      <c r="ED546" s="95"/>
      <c r="EE546" s="95"/>
      <c r="EF546" s="95"/>
      <c r="EG546" s="95"/>
      <c r="EH546" s="95"/>
      <c r="EI546" s="95"/>
      <c r="EJ546" s="95"/>
      <c r="EK546" s="95"/>
      <c r="EL546" s="95"/>
      <c r="EM546" s="95"/>
      <c r="EN546" s="95"/>
      <c r="EO546" s="95"/>
      <c r="EP546" s="95"/>
      <c r="EQ546" s="95"/>
      <c r="ER546" s="95"/>
      <c r="ES546" s="95"/>
      <c r="ET546" s="95"/>
      <c r="EU546" s="95"/>
      <c r="EV546" s="95"/>
      <c r="EW546" s="95"/>
      <c r="EX546" s="95"/>
      <c r="EY546" s="95"/>
      <c r="EZ546" s="95"/>
      <c r="FA546" s="95"/>
      <c r="FB546" s="95"/>
      <c r="FC546" s="95"/>
      <c r="FD546" s="95"/>
      <c r="FE546" s="95"/>
      <c r="FF546" s="95"/>
      <c r="FG546" s="95"/>
      <c r="FH546" s="95"/>
      <c r="FI546" s="95"/>
      <c r="FJ546" s="95"/>
      <c r="FK546" s="95"/>
      <c r="FL546" s="95"/>
      <c r="FM546" s="95"/>
      <c r="FN546" s="95"/>
      <c r="FO546" s="95"/>
      <c r="FP546" s="95"/>
      <c r="FQ546" s="95"/>
      <c r="FR546" s="95"/>
      <c r="FS546" s="95"/>
      <c r="FT546" s="95"/>
      <c r="FU546" s="95"/>
      <c r="FV546" s="95"/>
      <c r="FW546" s="95"/>
      <c r="FX546" s="95"/>
      <c r="FY546" s="95"/>
      <c r="FZ546" s="95"/>
      <c r="GA546" s="95"/>
      <c r="GB546" s="95"/>
      <c r="GC546" s="95"/>
      <c r="GD546" s="95"/>
      <c r="GE546" s="95"/>
      <c r="GF546" s="95"/>
      <c r="GG546" s="95"/>
      <c r="GH546" s="95"/>
      <c r="GI546" s="95"/>
      <c r="GJ546" s="95"/>
      <c r="GK546" s="95"/>
      <c r="GL546" s="95"/>
      <c r="GM546" s="95"/>
      <c r="GN546" s="95"/>
      <c r="GO546" s="95"/>
      <c r="GP546" s="95"/>
      <c r="GQ546" s="95"/>
      <c r="GR546" s="95"/>
      <c r="GS546" s="95"/>
      <c r="GT546" s="95"/>
      <c r="GU546" s="95"/>
      <c r="GV546" s="95"/>
      <c r="GW546" s="95"/>
      <c r="GX546" s="95"/>
      <c r="GY546" s="95"/>
    </row>
    <row r="547" spans="1:207" s="133" customFormat="1" ht="27" customHeight="1" x14ac:dyDescent="0.25">
      <c r="A547" s="295" t="s">
        <v>1101</v>
      </c>
      <c r="B547" s="297" t="s">
        <v>308</v>
      </c>
      <c r="C547" s="305">
        <v>1962</v>
      </c>
      <c r="D547" s="305" t="s">
        <v>217</v>
      </c>
      <c r="E547" s="305" t="s">
        <v>20</v>
      </c>
      <c r="F547" s="330">
        <v>4</v>
      </c>
      <c r="G547" s="330">
        <v>2</v>
      </c>
      <c r="H547" s="293">
        <v>2009.4</v>
      </c>
      <c r="I547" s="291">
        <v>51.4</v>
      </c>
      <c r="J547" s="293">
        <v>1125.5</v>
      </c>
      <c r="K547" s="201">
        <f t="shared" ref="K547" si="159">SUM(L547:O547)</f>
        <v>10990455.34</v>
      </c>
      <c r="L547" s="171">
        <v>0</v>
      </c>
      <c r="M547" s="171">
        <v>0</v>
      </c>
      <c r="N547" s="171">
        <v>0</v>
      </c>
      <c r="O547" s="171">
        <f>'[1]Прод. прилож (2)'!$C$175</f>
        <v>10990455.34</v>
      </c>
      <c r="P547" s="171">
        <f>K547/H547</f>
        <v>5469.5209216681596</v>
      </c>
      <c r="Q547" s="44">
        <v>9673</v>
      </c>
      <c r="R547" s="62" t="s">
        <v>94</v>
      </c>
      <c r="S547" s="59"/>
      <c r="T547" s="34"/>
      <c r="U547" s="34"/>
      <c r="V547" s="136"/>
      <c r="W547" s="136"/>
      <c r="X547" s="136"/>
      <c r="Y547" s="129"/>
      <c r="Z547" s="129"/>
      <c r="AA547" s="129"/>
      <c r="AB547" s="129"/>
      <c r="AC547" s="129"/>
      <c r="AD547" s="129"/>
      <c r="AE547" s="129"/>
      <c r="AF547" s="129"/>
      <c r="AG547" s="129"/>
      <c r="AH547" s="129"/>
      <c r="AI547" s="129"/>
      <c r="AJ547" s="129"/>
      <c r="AK547" s="129"/>
      <c r="AL547" s="129"/>
      <c r="AM547" s="129"/>
      <c r="AN547" s="129"/>
      <c r="AO547" s="129"/>
      <c r="AP547" s="129"/>
      <c r="AQ547" s="129"/>
      <c r="AR547" s="129"/>
      <c r="AS547" s="129"/>
      <c r="AT547" s="129"/>
      <c r="AU547" s="129"/>
      <c r="AV547" s="129"/>
      <c r="AW547" s="129"/>
      <c r="AX547" s="129"/>
      <c r="AY547" s="129"/>
      <c r="AZ547" s="129"/>
      <c r="BA547" s="129"/>
      <c r="BB547" s="129"/>
      <c r="BC547" s="129"/>
      <c r="BD547" s="129"/>
      <c r="BE547" s="129"/>
      <c r="BF547" s="129"/>
      <c r="BG547" s="129"/>
      <c r="BH547" s="129"/>
      <c r="BI547" s="129"/>
      <c r="BJ547" s="129"/>
      <c r="BK547" s="129"/>
      <c r="BL547" s="129"/>
      <c r="BM547" s="129"/>
      <c r="BN547" s="129"/>
      <c r="BO547" s="129"/>
      <c r="BP547" s="129"/>
      <c r="BQ547" s="129"/>
      <c r="BR547" s="129"/>
      <c r="BS547" s="129"/>
      <c r="BT547" s="129"/>
      <c r="BU547" s="129"/>
      <c r="BV547" s="129"/>
      <c r="BW547" s="129"/>
      <c r="BX547" s="129"/>
      <c r="BY547" s="129"/>
      <c r="BZ547" s="129"/>
      <c r="CA547" s="129"/>
      <c r="CB547" s="129"/>
      <c r="CC547" s="129"/>
      <c r="CD547" s="129"/>
      <c r="CE547" s="129"/>
      <c r="CF547" s="129"/>
      <c r="CG547" s="129"/>
      <c r="CH547" s="129"/>
      <c r="CI547" s="129"/>
      <c r="CJ547" s="129"/>
      <c r="CK547" s="129"/>
      <c r="CL547" s="129"/>
      <c r="CM547" s="129"/>
      <c r="CN547" s="129"/>
      <c r="CO547" s="129"/>
      <c r="CP547" s="129"/>
      <c r="CQ547" s="129"/>
      <c r="CR547" s="129"/>
      <c r="CS547" s="129"/>
      <c r="CT547" s="129"/>
      <c r="CU547" s="129"/>
      <c r="CV547" s="129"/>
      <c r="CW547" s="129"/>
      <c r="CX547" s="129"/>
      <c r="CY547" s="129"/>
      <c r="CZ547" s="129"/>
      <c r="DA547" s="129"/>
      <c r="DB547" s="129"/>
      <c r="DC547" s="129"/>
      <c r="DD547" s="129"/>
      <c r="DE547" s="129"/>
      <c r="DF547" s="129"/>
      <c r="DG547" s="129"/>
      <c r="DH547" s="129"/>
      <c r="DI547" s="129"/>
      <c r="DJ547" s="129"/>
      <c r="DK547" s="129"/>
      <c r="DL547" s="129"/>
      <c r="DM547" s="129"/>
      <c r="DN547" s="129"/>
      <c r="DO547" s="129"/>
      <c r="DP547" s="129"/>
      <c r="DQ547" s="129"/>
      <c r="DR547" s="129"/>
      <c r="DS547" s="129"/>
      <c r="DT547" s="129"/>
      <c r="DU547" s="129"/>
      <c r="DV547" s="129"/>
      <c r="DW547" s="129"/>
      <c r="DX547" s="129"/>
      <c r="DY547" s="129"/>
      <c r="DZ547" s="129"/>
      <c r="EA547" s="129"/>
      <c r="EB547" s="129"/>
      <c r="EC547" s="129"/>
      <c r="ED547" s="129"/>
      <c r="EE547" s="129"/>
      <c r="EF547" s="129"/>
      <c r="EG547" s="129"/>
      <c r="EH547" s="129"/>
      <c r="EI547" s="129"/>
      <c r="EJ547" s="129"/>
      <c r="EK547" s="129"/>
      <c r="EL547" s="129"/>
      <c r="EM547" s="129"/>
      <c r="EN547" s="129"/>
      <c r="EO547" s="129"/>
      <c r="EP547" s="129"/>
      <c r="EQ547" s="129"/>
      <c r="ER547" s="129"/>
      <c r="ES547" s="129"/>
      <c r="ET547" s="129"/>
      <c r="EU547" s="129"/>
      <c r="EV547" s="129"/>
      <c r="EW547" s="129"/>
      <c r="EX547" s="129"/>
      <c r="EY547" s="129"/>
      <c r="EZ547" s="129"/>
      <c r="FA547" s="129"/>
      <c r="FB547" s="129"/>
      <c r="FC547" s="129"/>
      <c r="FD547" s="129"/>
      <c r="FE547" s="129"/>
      <c r="FF547" s="129"/>
      <c r="FG547" s="129"/>
      <c r="FH547" s="129"/>
      <c r="FI547" s="129"/>
      <c r="FJ547" s="129"/>
      <c r="FK547" s="129"/>
      <c r="FL547" s="129"/>
      <c r="FM547" s="129"/>
      <c r="FN547" s="129"/>
      <c r="FO547" s="129"/>
      <c r="FP547" s="129"/>
      <c r="FQ547" s="129"/>
      <c r="FR547" s="129"/>
      <c r="FS547" s="129"/>
      <c r="FT547" s="129"/>
      <c r="FU547" s="129"/>
      <c r="FV547" s="129"/>
      <c r="FW547" s="129"/>
      <c r="FX547" s="129"/>
      <c r="FY547" s="129"/>
      <c r="FZ547" s="129"/>
      <c r="GA547" s="129"/>
      <c r="GB547" s="129"/>
      <c r="GC547" s="129"/>
      <c r="GD547" s="129"/>
      <c r="GE547" s="129"/>
      <c r="GF547" s="129"/>
      <c r="GG547" s="129"/>
      <c r="GH547" s="129"/>
      <c r="GI547" s="129"/>
      <c r="GJ547" s="129"/>
      <c r="GK547" s="129"/>
      <c r="GL547" s="129"/>
      <c r="GM547" s="129"/>
      <c r="GN547" s="129"/>
      <c r="GO547" s="129"/>
      <c r="GP547" s="129"/>
      <c r="GQ547" s="129"/>
      <c r="GR547" s="129"/>
      <c r="GS547" s="129"/>
      <c r="GT547" s="129"/>
      <c r="GU547" s="129"/>
      <c r="GV547" s="129"/>
      <c r="GW547" s="129"/>
      <c r="GX547" s="129"/>
      <c r="GY547" s="129"/>
    </row>
    <row r="548" spans="1:207" s="133" customFormat="1" ht="27" customHeight="1" x14ac:dyDescent="0.25">
      <c r="A548" s="296"/>
      <c r="B548" s="298"/>
      <c r="C548" s="306"/>
      <c r="D548" s="306"/>
      <c r="E548" s="306"/>
      <c r="F548" s="331"/>
      <c r="G548" s="331"/>
      <c r="H548" s="294"/>
      <c r="I548" s="292"/>
      <c r="J548" s="294"/>
      <c r="K548" s="201">
        <f>SUM(L548:O548)</f>
        <v>1722055.8</v>
      </c>
      <c r="L548" s="171">
        <v>0</v>
      </c>
      <c r="M548" s="171">
        <v>0</v>
      </c>
      <c r="N548" s="171">
        <v>0</v>
      </c>
      <c r="O548" s="171">
        <f>'[1]Прод. прилож (2)'!$C$660</f>
        <v>1722055.8</v>
      </c>
      <c r="P548" s="171">
        <f>K548/H547</f>
        <v>857</v>
      </c>
      <c r="Q548" s="44">
        <v>9673</v>
      </c>
      <c r="R548" s="62" t="s">
        <v>95</v>
      </c>
      <c r="S548" s="59"/>
      <c r="T548" s="34"/>
      <c r="U548" s="34"/>
      <c r="V548" s="136"/>
      <c r="W548" s="136"/>
      <c r="X548" s="136"/>
      <c r="Y548" s="129"/>
      <c r="Z548" s="129"/>
      <c r="AA548" s="129"/>
      <c r="AB548" s="129"/>
      <c r="AC548" s="129"/>
      <c r="AD548" s="129"/>
      <c r="AE548" s="129"/>
      <c r="AF548" s="129"/>
      <c r="AG548" s="129"/>
      <c r="AH548" s="129"/>
      <c r="AI548" s="129"/>
      <c r="AJ548" s="129"/>
      <c r="AK548" s="129"/>
      <c r="AL548" s="129"/>
      <c r="AM548" s="129"/>
      <c r="AN548" s="129"/>
      <c r="AO548" s="129"/>
      <c r="AP548" s="129"/>
      <c r="AQ548" s="129"/>
      <c r="AR548" s="129"/>
      <c r="AS548" s="129"/>
      <c r="AT548" s="129"/>
      <c r="AU548" s="129"/>
      <c r="AV548" s="129"/>
      <c r="AW548" s="129"/>
      <c r="AX548" s="129"/>
      <c r="AY548" s="129"/>
      <c r="AZ548" s="129"/>
      <c r="BA548" s="129"/>
      <c r="BB548" s="129"/>
      <c r="BC548" s="129"/>
      <c r="BD548" s="129"/>
      <c r="BE548" s="129"/>
      <c r="BF548" s="129"/>
      <c r="BG548" s="129"/>
      <c r="BH548" s="129"/>
      <c r="BI548" s="129"/>
      <c r="BJ548" s="129"/>
      <c r="BK548" s="129"/>
      <c r="BL548" s="129"/>
      <c r="BM548" s="129"/>
      <c r="BN548" s="129"/>
      <c r="BO548" s="129"/>
      <c r="BP548" s="129"/>
      <c r="BQ548" s="129"/>
      <c r="BR548" s="129"/>
      <c r="BS548" s="129"/>
      <c r="BT548" s="129"/>
      <c r="BU548" s="129"/>
      <c r="BV548" s="129"/>
      <c r="BW548" s="129"/>
      <c r="BX548" s="129"/>
      <c r="BY548" s="129"/>
      <c r="BZ548" s="129"/>
      <c r="CA548" s="129"/>
      <c r="CB548" s="129"/>
      <c r="CC548" s="129"/>
      <c r="CD548" s="129"/>
      <c r="CE548" s="129"/>
      <c r="CF548" s="129"/>
      <c r="CG548" s="129"/>
      <c r="CH548" s="129"/>
      <c r="CI548" s="129"/>
      <c r="CJ548" s="129"/>
      <c r="CK548" s="129"/>
      <c r="CL548" s="129"/>
      <c r="CM548" s="129"/>
      <c r="CN548" s="129"/>
      <c r="CO548" s="129"/>
      <c r="CP548" s="129"/>
      <c r="CQ548" s="129"/>
      <c r="CR548" s="129"/>
      <c r="CS548" s="129"/>
      <c r="CT548" s="129"/>
      <c r="CU548" s="129"/>
      <c r="CV548" s="129"/>
      <c r="CW548" s="129"/>
      <c r="CX548" s="129"/>
      <c r="CY548" s="129"/>
      <c r="CZ548" s="129"/>
      <c r="DA548" s="129"/>
      <c r="DB548" s="129"/>
      <c r="DC548" s="129"/>
      <c r="DD548" s="129"/>
      <c r="DE548" s="129"/>
      <c r="DF548" s="129"/>
      <c r="DG548" s="129"/>
      <c r="DH548" s="129"/>
      <c r="DI548" s="129"/>
      <c r="DJ548" s="129"/>
      <c r="DK548" s="129"/>
      <c r="DL548" s="129"/>
      <c r="DM548" s="129"/>
      <c r="DN548" s="129"/>
      <c r="DO548" s="129"/>
      <c r="DP548" s="129"/>
      <c r="DQ548" s="129"/>
      <c r="DR548" s="129"/>
      <c r="DS548" s="129"/>
      <c r="DT548" s="129"/>
      <c r="DU548" s="129"/>
      <c r="DV548" s="129"/>
      <c r="DW548" s="129"/>
      <c r="DX548" s="129"/>
      <c r="DY548" s="129"/>
      <c r="DZ548" s="129"/>
      <c r="EA548" s="129"/>
      <c r="EB548" s="129"/>
      <c r="EC548" s="129"/>
      <c r="ED548" s="129"/>
      <c r="EE548" s="129"/>
      <c r="EF548" s="129"/>
      <c r="EG548" s="129"/>
      <c r="EH548" s="129"/>
      <c r="EI548" s="129"/>
      <c r="EJ548" s="129"/>
      <c r="EK548" s="129"/>
      <c r="EL548" s="129"/>
      <c r="EM548" s="129"/>
      <c r="EN548" s="129"/>
      <c r="EO548" s="129"/>
      <c r="EP548" s="129"/>
      <c r="EQ548" s="129"/>
      <c r="ER548" s="129"/>
      <c r="ES548" s="129"/>
      <c r="ET548" s="129"/>
      <c r="EU548" s="129"/>
      <c r="EV548" s="129"/>
      <c r="EW548" s="129"/>
      <c r="EX548" s="129"/>
      <c r="EY548" s="129"/>
      <c r="EZ548" s="129"/>
      <c r="FA548" s="129"/>
      <c r="FB548" s="129"/>
      <c r="FC548" s="129"/>
      <c r="FD548" s="129"/>
      <c r="FE548" s="129"/>
      <c r="FF548" s="129"/>
      <c r="FG548" s="129"/>
      <c r="FH548" s="129"/>
      <c r="FI548" s="129"/>
      <c r="FJ548" s="129"/>
      <c r="FK548" s="129"/>
      <c r="FL548" s="129"/>
      <c r="FM548" s="129"/>
      <c r="FN548" s="129"/>
      <c r="FO548" s="129"/>
      <c r="FP548" s="129"/>
      <c r="FQ548" s="129"/>
      <c r="FR548" s="129"/>
      <c r="FS548" s="129"/>
      <c r="FT548" s="129"/>
      <c r="FU548" s="129"/>
      <c r="FV548" s="129"/>
      <c r="FW548" s="129"/>
      <c r="FX548" s="129"/>
      <c r="FY548" s="129"/>
      <c r="FZ548" s="129"/>
      <c r="GA548" s="129"/>
      <c r="GB548" s="129"/>
      <c r="GC548" s="129"/>
      <c r="GD548" s="129"/>
      <c r="GE548" s="129"/>
      <c r="GF548" s="129"/>
      <c r="GG548" s="129"/>
      <c r="GH548" s="129"/>
      <c r="GI548" s="129"/>
      <c r="GJ548" s="129"/>
      <c r="GK548" s="129"/>
      <c r="GL548" s="129"/>
      <c r="GM548" s="129"/>
      <c r="GN548" s="129"/>
      <c r="GO548" s="129"/>
      <c r="GP548" s="129"/>
      <c r="GQ548" s="129"/>
      <c r="GR548" s="129"/>
      <c r="GS548" s="129"/>
      <c r="GT548" s="129"/>
      <c r="GU548" s="129"/>
      <c r="GV548" s="129"/>
      <c r="GW548" s="129"/>
      <c r="GX548" s="129"/>
      <c r="GY548" s="129"/>
    </row>
    <row r="549" spans="1:207" s="95" customFormat="1" ht="27" customHeight="1" x14ac:dyDescent="0.25">
      <c r="A549" s="172" t="s">
        <v>1102</v>
      </c>
      <c r="B549" s="166" t="s">
        <v>2174</v>
      </c>
      <c r="C549" s="136">
        <v>1941</v>
      </c>
      <c r="D549" s="174" t="s">
        <v>217</v>
      </c>
      <c r="E549" s="136" t="s">
        <v>20</v>
      </c>
      <c r="F549" s="57">
        <v>3</v>
      </c>
      <c r="G549" s="57">
        <v>3</v>
      </c>
      <c r="H549" s="42">
        <v>2184.6999999999998</v>
      </c>
      <c r="I549" s="222">
        <v>1080.5999999999999</v>
      </c>
      <c r="J549" s="41">
        <v>862.6</v>
      </c>
      <c r="K549" s="201">
        <f t="shared" ref="K549" si="160">SUM(L549:O549)</f>
        <v>1440937.2</v>
      </c>
      <c r="L549" s="48">
        <v>0</v>
      </c>
      <c r="M549" s="48">
        <v>0</v>
      </c>
      <c r="N549" s="48">
        <v>0</v>
      </c>
      <c r="O549" s="42">
        <f>'[1]Прод. прилож (2)'!$C$176</f>
        <v>1440937.2</v>
      </c>
      <c r="P549" s="44">
        <f t="shared" si="158"/>
        <v>659.55838330205529</v>
      </c>
      <c r="Q549" s="178">
        <v>9673</v>
      </c>
      <c r="R549" s="62" t="s">
        <v>94</v>
      </c>
      <c r="S549" s="97"/>
      <c r="T549" s="97"/>
      <c r="V549" s="96"/>
      <c r="W549" s="96"/>
      <c r="X549" s="96"/>
      <c r="Y549" s="96"/>
      <c r="Z549" s="96"/>
      <c r="AA549" s="96"/>
      <c r="AB549" s="96"/>
      <c r="AC549" s="96"/>
      <c r="AD549" s="96"/>
      <c r="AE549" s="96"/>
      <c r="AF549" s="96"/>
      <c r="AG549" s="96"/>
      <c r="AH549" s="96"/>
      <c r="AI549" s="96"/>
      <c r="AJ549" s="96"/>
      <c r="AK549" s="96"/>
      <c r="AL549" s="96"/>
      <c r="AM549" s="96"/>
      <c r="AN549" s="96"/>
      <c r="AO549" s="96"/>
      <c r="AP549" s="96"/>
      <c r="AQ549" s="96"/>
      <c r="AR549" s="96"/>
      <c r="AS549" s="96"/>
      <c r="AT549" s="96"/>
      <c r="AU549" s="96"/>
      <c r="AV549" s="96"/>
      <c r="AW549" s="96"/>
      <c r="AX549" s="96"/>
      <c r="AY549" s="96"/>
      <c r="AZ549" s="96"/>
      <c r="BA549" s="96"/>
      <c r="BB549" s="96"/>
      <c r="BC549" s="96"/>
      <c r="BD549" s="96"/>
      <c r="BE549" s="96"/>
      <c r="BF549" s="96"/>
      <c r="BG549" s="96"/>
      <c r="BH549" s="96"/>
      <c r="BI549" s="96"/>
      <c r="BJ549" s="96"/>
      <c r="BK549" s="96"/>
      <c r="BL549" s="96"/>
      <c r="BM549" s="96"/>
      <c r="BN549" s="96"/>
      <c r="BO549" s="96"/>
      <c r="BP549" s="96"/>
      <c r="BQ549" s="96"/>
      <c r="BR549" s="96"/>
      <c r="BS549" s="96"/>
      <c r="BT549" s="96"/>
      <c r="BU549" s="96"/>
      <c r="BV549" s="96"/>
      <c r="BW549" s="96"/>
      <c r="BX549" s="96"/>
      <c r="BY549" s="96"/>
      <c r="BZ549" s="96"/>
      <c r="CA549" s="96"/>
      <c r="CB549" s="96"/>
      <c r="CC549" s="96"/>
      <c r="CD549" s="96"/>
      <c r="CE549" s="96"/>
      <c r="CF549" s="96"/>
      <c r="CG549" s="96"/>
      <c r="CH549" s="96"/>
      <c r="CI549" s="96"/>
      <c r="CJ549" s="96"/>
      <c r="CK549" s="96"/>
      <c r="CL549" s="96"/>
      <c r="CM549" s="96"/>
      <c r="CN549" s="96"/>
      <c r="CO549" s="96"/>
      <c r="CP549" s="96"/>
      <c r="CQ549" s="96"/>
      <c r="CR549" s="96"/>
      <c r="CS549" s="96"/>
      <c r="CT549" s="96"/>
      <c r="CU549" s="96"/>
      <c r="CV549" s="96"/>
      <c r="CW549" s="96"/>
      <c r="CX549" s="96"/>
      <c r="CY549" s="96"/>
      <c r="CZ549" s="96"/>
      <c r="DA549" s="96"/>
      <c r="DB549" s="96"/>
      <c r="DC549" s="96"/>
      <c r="DD549" s="96"/>
      <c r="DE549" s="96"/>
      <c r="DF549" s="96"/>
      <c r="DG549" s="96"/>
      <c r="DH549" s="96"/>
      <c r="DI549" s="96"/>
      <c r="DJ549" s="96"/>
      <c r="DK549" s="96"/>
      <c r="DL549" s="96"/>
      <c r="DM549" s="96"/>
      <c r="DN549" s="96"/>
      <c r="DO549" s="96"/>
      <c r="DP549" s="96"/>
      <c r="DQ549" s="96"/>
      <c r="DR549" s="96"/>
      <c r="DS549" s="96"/>
      <c r="DT549" s="96"/>
      <c r="DU549" s="96"/>
      <c r="DV549" s="96"/>
      <c r="DW549" s="96"/>
      <c r="DX549" s="96"/>
      <c r="DY549" s="96"/>
      <c r="DZ549" s="96"/>
      <c r="EA549" s="96"/>
      <c r="EB549" s="96"/>
      <c r="EC549" s="96"/>
      <c r="ED549" s="96"/>
      <c r="EE549" s="96"/>
      <c r="EF549" s="96"/>
      <c r="EG549" s="96"/>
      <c r="EH549" s="96"/>
      <c r="EI549" s="96"/>
      <c r="EJ549" s="96"/>
      <c r="EK549" s="96"/>
      <c r="EL549" s="96"/>
      <c r="EM549" s="96"/>
      <c r="EN549" s="96"/>
      <c r="EO549" s="96"/>
      <c r="EP549" s="96"/>
      <c r="EQ549" s="96"/>
      <c r="ER549" s="96"/>
      <c r="ES549" s="96"/>
      <c r="ET549" s="96"/>
      <c r="EU549" s="96"/>
      <c r="EV549" s="96"/>
      <c r="EW549" s="96"/>
      <c r="EX549" s="96"/>
      <c r="EY549" s="96"/>
      <c r="EZ549" s="96"/>
      <c r="FA549" s="96"/>
      <c r="FB549" s="96"/>
      <c r="FC549" s="96"/>
      <c r="FD549" s="96"/>
      <c r="FE549" s="96"/>
      <c r="FF549" s="96"/>
      <c r="FG549" s="96"/>
      <c r="FH549" s="96"/>
      <c r="FI549" s="96"/>
      <c r="FJ549" s="96"/>
      <c r="FK549" s="96"/>
      <c r="FL549" s="96"/>
      <c r="FM549" s="96"/>
      <c r="FN549" s="96"/>
      <c r="FO549" s="96"/>
      <c r="FP549" s="96"/>
      <c r="FQ549" s="96"/>
      <c r="FR549" s="96"/>
      <c r="FS549" s="96"/>
      <c r="FT549" s="96"/>
      <c r="FU549" s="96"/>
      <c r="FV549" s="96"/>
      <c r="FW549" s="96"/>
      <c r="FX549" s="96"/>
      <c r="FY549" s="96"/>
      <c r="FZ549" s="96"/>
      <c r="GA549" s="96"/>
      <c r="GB549" s="96"/>
      <c r="GC549" s="96"/>
      <c r="GD549" s="96"/>
      <c r="GE549" s="96"/>
      <c r="GF549" s="96"/>
      <c r="GG549" s="96"/>
      <c r="GH549" s="96"/>
      <c r="GI549" s="96"/>
      <c r="GJ549" s="96"/>
      <c r="GK549" s="96"/>
      <c r="GL549" s="96"/>
      <c r="GM549" s="96"/>
      <c r="GN549" s="96"/>
      <c r="GO549" s="96"/>
      <c r="GP549" s="96"/>
      <c r="GQ549" s="96"/>
      <c r="GR549" s="96"/>
      <c r="GS549" s="96"/>
      <c r="GT549" s="96"/>
      <c r="GU549" s="96"/>
      <c r="GV549" s="96"/>
      <c r="GW549" s="96"/>
      <c r="GX549" s="96"/>
      <c r="GY549" s="96"/>
    </row>
    <row r="550" spans="1:207" s="133" customFormat="1" ht="27" customHeight="1" x14ac:dyDescent="0.25">
      <c r="A550" s="172" t="s">
        <v>1103</v>
      </c>
      <c r="B550" s="166" t="s">
        <v>1737</v>
      </c>
      <c r="C550" s="174">
        <v>1984</v>
      </c>
      <c r="D550" s="174" t="s">
        <v>217</v>
      </c>
      <c r="E550" s="174" t="s">
        <v>20</v>
      </c>
      <c r="F550" s="175">
        <v>3</v>
      </c>
      <c r="G550" s="175">
        <v>2</v>
      </c>
      <c r="H550" s="41">
        <v>3703</v>
      </c>
      <c r="I550" s="238">
        <v>0</v>
      </c>
      <c r="J550" s="41">
        <v>1053</v>
      </c>
      <c r="K550" s="201">
        <f>SUM(L550:O550)</f>
        <v>3229200</v>
      </c>
      <c r="L550" s="171">
        <v>0</v>
      </c>
      <c r="M550" s="171">
        <v>0</v>
      </c>
      <c r="N550" s="171">
        <v>0</v>
      </c>
      <c r="O550" s="171">
        <f>'[1]Прод. прилож (2)'!$C$653</f>
        <v>3229200</v>
      </c>
      <c r="P550" s="171">
        <f t="shared" si="158"/>
        <v>872.0496894409938</v>
      </c>
      <c r="Q550" s="44">
        <v>9673</v>
      </c>
      <c r="R550" s="62" t="s">
        <v>95</v>
      </c>
      <c r="S550" s="59"/>
      <c r="T550" s="34"/>
      <c r="U550" s="34"/>
      <c r="V550" s="136"/>
      <c r="W550" s="136"/>
      <c r="X550" s="136"/>
      <c r="Y550" s="129"/>
      <c r="Z550" s="129"/>
      <c r="AA550" s="129"/>
      <c r="AB550" s="129"/>
      <c r="AC550" s="129"/>
      <c r="AD550" s="129"/>
      <c r="AE550" s="129"/>
      <c r="AF550" s="129"/>
      <c r="AG550" s="129"/>
      <c r="AH550" s="129"/>
      <c r="AI550" s="129"/>
      <c r="AJ550" s="129"/>
      <c r="AK550" s="129"/>
      <c r="AL550" s="129"/>
      <c r="AM550" s="129"/>
      <c r="AN550" s="129"/>
      <c r="AO550" s="129"/>
      <c r="AP550" s="129"/>
      <c r="AQ550" s="129"/>
      <c r="AR550" s="129"/>
      <c r="AS550" s="129"/>
      <c r="AT550" s="129"/>
      <c r="AU550" s="129"/>
      <c r="AV550" s="129"/>
      <c r="AW550" s="129"/>
      <c r="AX550" s="129"/>
      <c r="AY550" s="129"/>
      <c r="AZ550" s="129"/>
      <c r="BA550" s="129"/>
      <c r="BB550" s="129"/>
      <c r="BC550" s="129"/>
      <c r="BD550" s="129"/>
      <c r="BE550" s="129"/>
      <c r="BF550" s="129"/>
      <c r="BG550" s="129"/>
      <c r="BH550" s="129"/>
      <c r="BI550" s="129"/>
      <c r="BJ550" s="129"/>
      <c r="BK550" s="129"/>
      <c r="BL550" s="129"/>
      <c r="BM550" s="129"/>
      <c r="BN550" s="129"/>
      <c r="BO550" s="129"/>
      <c r="BP550" s="129"/>
      <c r="BQ550" s="129"/>
      <c r="BR550" s="129"/>
      <c r="BS550" s="129"/>
      <c r="BT550" s="129"/>
      <c r="BU550" s="129"/>
      <c r="BV550" s="129"/>
      <c r="BW550" s="129"/>
      <c r="BX550" s="129"/>
      <c r="BY550" s="129"/>
      <c r="BZ550" s="129"/>
      <c r="CA550" s="129"/>
      <c r="CB550" s="129"/>
      <c r="CC550" s="129"/>
      <c r="CD550" s="129"/>
      <c r="CE550" s="129"/>
      <c r="CF550" s="129"/>
      <c r="CG550" s="129"/>
      <c r="CH550" s="129"/>
      <c r="CI550" s="129"/>
      <c r="CJ550" s="129"/>
      <c r="CK550" s="129"/>
      <c r="CL550" s="129"/>
      <c r="CM550" s="129"/>
      <c r="CN550" s="129"/>
      <c r="CO550" s="129"/>
      <c r="CP550" s="129"/>
      <c r="CQ550" s="129"/>
      <c r="CR550" s="129"/>
      <c r="CS550" s="129"/>
      <c r="CT550" s="129"/>
      <c r="CU550" s="129"/>
      <c r="CV550" s="129"/>
      <c r="CW550" s="129"/>
      <c r="CX550" s="129"/>
      <c r="CY550" s="129"/>
      <c r="CZ550" s="129"/>
      <c r="DA550" s="129"/>
      <c r="DB550" s="129"/>
      <c r="DC550" s="129"/>
      <c r="DD550" s="129"/>
      <c r="DE550" s="129"/>
      <c r="DF550" s="129"/>
      <c r="DG550" s="129"/>
      <c r="DH550" s="129"/>
      <c r="DI550" s="129"/>
      <c r="DJ550" s="129"/>
      <c r="DK550" s="129"/>
      <c r="DL550" s="129"/>
      <c r="DM550" s="129"/>
      <c r="DN550" s="129"/>
      <c r="DO550" s="129"/>
      <c r="DP550" s="129"/>
      <c r="DQ550" s="129"/>
      <c r="DR550" s="129"/>
      <c r="DS550" s="129"/>
      <c r="DT550" s="129"/>
      <c r="DU550" s="129"/>
      <c r="DV550" s="129"/>
      <c r="DW550" s="129"/>
      <c r="DX550" s="129"/>
      <c r="DY550" s="129"/>
      <c r="DZ550" s="129"/>
      <c r="EA550" s="129"/>
      <c r="EB550" s="129"/>
      <c r="EC550" s="129"/>
      <c r="ED550" s="129"/>
      <c r="EE550" s="129"/>
      <c r="EF550" s="129"/>
      <c r="EG550" s="129"/>
      <c r="EH550" s="129"/>
      <c r="EI550" s="129"/>
      <c r="EJ550" s="129"/>
      <c r="EK550" s="129"/>
      <c r="EL550" s="129"/>
      <c r="EM550" s="129"/>
      <c r="EN550" s="129"/>
      <c r="EO550" s="129"/>
      <c r="EP550" s="129"/>
      <c r="EQ550" s="129"/>
      <c r="ER550" s="129"/>
      <c r="ES550" s="129"/>
      <c r="ET550" s="129"/>
      <c r="EU550" s="129"/>
      <c r="EV550" s="129"/>
      <c r="EW550" s="129"/>
      <c r="EX550" s="129"/>
      <c r="EY550" s="129"/>
      <c r="EZ550" s="129"/>
      <c r="FA550" s="129"/>
      <c r="FB550" s="129"/>
      <c r="FC550" s="129"/>
      <c r="FD550" s="129"/>
      <c r="FE550" s="129"/>
      <c r="FF550" s="129"/>
      <c r="FG550" s="129"/>
      <c r="FH550" s="129"/>
      <c r="FI550" s="129"/>
      <c r="FJ550" s="129"/>
      <c r="FK550" s="129"/>
      <c r="FL550" s="129"/>
      <c r="FM550" s="129"/>
      <c r="FN550" s="129"/>
      <c r="FO550" s="129"/>
      <c r="FP550" s="129"/>
      <c r="FQ550" s="129"/>
      <c r="FR550" s="129"/>
      <c r="FS550" s="129"/>
      <c r="FT550" s="129"/>
      <c r="FU550" s="129"/>
      <c r="FV550" s="129"/>
      <c r="FW550" s="129"/>
      <c r="FX550" s="129"/>
      <c r="FY550" s="129"/>
      <c r="FZ550" s="129"/>
      <c r="GA550" s="129"/>
      <c r="GB550" s="129"/>
      <c r="GC550" s="129"/>
      <c r="GD550" s="129"/>
      <c r="GE550" s="129"/>
      <c r="GF550" s="129"/>
      <c r="GG550" s="129"/>
      <c r="GH550" s="129"/>
      <c r="GI550" s="129"/>
      <c r="GJ550" s="129"/>
      <c r="GK550" s="129"/>
      <c r="GL550" s="129"/>
      <c r="GM550" s="129"/>
      <c r="GN550" s="129"/>
      <c r="GO550" s="129"/>
      <c r="GP550" s="129"/>
      <c r="GQ550" s="129"/>
      <c r="GR550" s="129"/>
      <c r="GS550" s="129"/>
      <c r="GT550" s="129"/>
      <c r="GU550" s="129"/>
      <c r="GV550" s="129"/>
      <c r="GW550" s="129"/>
      <c r="GX550" s="129"/>
      <c r="GY550" s="129"/>
    </row>
    <row r="551" spans="1:207" s="133" customFormat="1" ht="27" customHeight="1" x14ac:dyDescent="0.25">
      <c r="A551" s="172" t="s">
        <v>1104</v>
      </c>
      <c r="B551" s="166" t="s">
        <v>344</v>
      </c>
      <c r="C551" s="136">
        <v>1988</v>
      </c>
      <c r="D551" s="174" t="s">
        <v>217</v>
      </c>
      <c r="E551" s="174" t="s">
        <v>20</v>
      </c>
      <c r="F551" s="175">
        <v>3</v>
      </c>
      <c r="G551" s="175">
        <v>4</v>
      </c>
      <c r="H551" s="41">
        <v>3528.8</v>
      </c>
      <c r="I551" s="48">
        <v>0</v>
      </c>
      <c r="J551" s="41">
        <v>1787.2</v>
      </c>
      <c r="K551" s="201">
        <f t="shared" si="157"/>
        <v>4318661.1999999993</v>
      </c>
      <c r="L551" s="171">
        <v>0</v>
      </c>
      <c r="M551" s="171">
        <v>0</v>
      </c>
      <c r="N551" s="171">
        <v>0</v>
      </c>
      <c r="O551" s="171">
        <f>'[3]Прод. прилож'!$C$1182</f>
        <v>4318661.1999999993</v>
      </c>
      <c r="P551" s="171">
        <f t="shared" si="158"/>
        <v>1223.8328043527542</v>
      </c>
      <c r="Q551" s="44">
        <v>9673</v>
      </c>
      <c r="R551" s="62" t="s">
        <v>96</v>
      </c>
      <c r="S551" s="50"/>
      <c r="T551" s="15"/>
      <c r="U551" s="15"/>
      <c r="V551" s="173"/>
      <c r="W551" s="173"/>
      <c r="X551" s="173"/>
    </row>
    <row r="552" spans="1:207" s="133" customFormat="1" ht="27" customHeight="1" x14ac:dyDescent="0.25">
      <c r="A552" s="172" t="s">
        <v>1105</v>
      </c>
      <c r="B552" s="166" t="s">
        <v>309</v>
      </c>
      <c r="C552" s="136">
        <v>1978</v>
      </c>
      <c r="D552" s="174" t="s">
        <v>217</v>
      </c>
      <c r="E552" s="174" t="s">
        <v>20</v>
      </c>
      <c r="F552" s="175">
        <v>2</v>
      </c>
      <c r="G552" s="175">
        <v>3</v>
      </c>
      <c r="H552" s="178">
        <v>1566.8</v>
      </c>
      <c r="I552" s="235">
        <v>123</v>
      </c>
      <c r="J552" s="41">
        <v>763.8</v>
      </c>
      <c r="K552" s="201">
        <f t="shared" si="157"/>
        <v>3020544</v>
      </c>
      <c r="L552" s="171">
        <v>0</v>
      </c>
      <c r="M552" s="171">
        <v>0</v>
      </c>
      <c r="N552" s="171">
        <v>0</v>
      </c>
      <c r="O552" s="171">
        <f>'[1]Прод. прилож (2)'!$C$654</f>
        <v>3020544</v>
      </c>
      <c r="P552" s="171">
        <f t="shared" si="158"/>
        <v>1927.8427367883585</v>
      </c>
      <c r="Q552" s="44">
        <v>9673</v>
      </c>
      <c r="R552" s="62" t="s">
        <v>95</v>
      </c>
      <c r="S552" s="59"/>
      <c r="T552" s="34"/>
      <c r="U552" s="34"/>
      <c r="V552" s="136"/>
      <c r="W552" s="136"/>
      <c r="X552" s="136"/>
      <c r="Y552" s="129"/>
      <c r="Z552" s="129"/>
      <c r="AA552" s="129"/>
      <c r="AB552" s="129"/>
      <c r="AC552" s="129"/>
      <c r="AD552" s="129"/>
      <c r="AE552" s="129"/>
      <c r="AF552" s="129"/>
      <c r="AG552" s="129"/>
      <c r="AH552" s="129"/>
      <c r="AI552" s="129"/>
      <c r="AJ552" s="129"/>
      <c r="AK552" s="129"/>
      <c r="AL552" s="129"/>
      <c r="AM552" s="129"/>
      <c r="AN552" s="129"/>
      <c r="AO552" s="129"/>
      <c r="AP552" s="129"/>
      <c r="AQ552" s="129"/>
      <c r="AR552" s="129"/>
      <c r="AS552" s="129"/>
      <c r="AT552" s="129"/>
      <c r="AU552" s="129"/>
      <c r="AV552" s="129"/>
      <c r="AW552" s="129"/>
      <c r="AX552" s="129"/>
      <c r="AY552" s="129"/>
      <c r="AZ552" s="129"/>
      <c r="BA552" s="129"/>
      <c r="BB552" s="129"/>
      <c r="BC552" s="129"/>
      <c r="BD552" s="129"/>
      <c r="BE552" s="129"/>
      <c r="BF552" s="129"/>
      <c r="BG552" s="129"/>
      <c r="BH552" s="129"/>
      <c r="BI552" s="129"/>
      <c r="BJ552" s="129"/>
      <c r="BK552" s="129"/>
      <c r="BL552" s="129"/>
      <c r="BM552" s="129"/>
      <c r="BN552" s="129"/>
      <c r="BO552" s="129"/>
      <c r="BP552" s="129"/>
      <c r="BQ552" s="129"/>
      <c r="BR552" s="129"/>
      <c r="BS552" s="129"/>
      <c r="BT552" s="129"/>
      <c r="BU552" s="129"/>
      <c r="BV552" s="129"/>
      <c r="BW552" s="129"/>
      <c r="BX552" s="129"/>
      <c r="BY552" s="129"/>
      <c r="BZ552" s="129"/>
      <c r="CA552" s="129"/>
      <c r="CB552" s="129"/>
      <c r="CC552" s="129"/>
      <c r="CD552" s="129"/>
      <c r="CE552" s="129"/>
      <c r="CF552" s="129"/>
      <c r="CG552" s="129"/>
      <c r="CH552" s="129"/>
      <c r="CI552" s="129"/>
      <c r="CJ552" s="129"/>
      <c r="CK552" s="129"/>
      <c r="CL552" s="129"/>
      <c r="CM552" s="129"/>
      <c r="CN552" s="129"/>
      <c r="CO552" s="129"/>
      <c r="CP552" s="129"/>
      <c r="CQ552" s="129"/>
      <c r="CR552" s="129"/>
      <c r="CS552" s="129"/>
      <c r="CT552" s="129"/>
      <c r="CU552" s="129"/>
      <c r="CV552" s="129"/>
      <c r="CW552" s="129"/>
      <c r="CX552" s="129"/>
      <c r="CY552" s="129"/>
      <c r="CZ552" s="129"/>
      <c r="DA552" s="129"/>
      <c r="DB552" s="129"/>
      <c r="DC552" s="129"/>
      <c r="DD552" s="129"/>
      <c r="DE552" s="129"/>
      <c r="DF552" s="129"/>
      <c r="DG552" s="129"/>
      <c r="DH552" s="129"/>
      <c r="DI552" s="129"/>
      <c r="DJ552" s="129"/>
      <c r="DK552" s="129"/>
      <c r="DL552" s="129"/>
      <c r="DM552" s="129"/>
      <c r="DN552" s="129"/>
      <c r="DO552" s="129"/>
      <c r="DP552" s="129"/>
      <c r="DQ552" s="129"/>
      <c r="DR552" s="129"/>
      <c r="DS552" s="129"/>
      <c r="DT552" s="129"/>
      <c r="DU552" s="129"/>
      <c r="DV552" s="129"/>
      <c r="DW552" s="129"/>
      <c r="DX552" s="129"/>
      <c r="DY552" s="129"/>
      <c r="DZ552" s="129"/>
      <c r="EA552" s="129"/>
      <c r="EB552" s="129"/>
      <c r="EC552" s="129"/>
      <c r="ED552" s="129"/>
      <c r="EE552" s="129"/>
      <c r="EF552" s="129"/>
      <c r="EG552" s="129"/>
      <c r="EH552" s="129"/>
      <c r="EI552" s="129"/>
      <c r="EJ552" s="129"/>
      <c r="EK552" s="129"/>
      <c r="EL552" s="129"/>
      <c r="EM552" s="129"/>
      <c r="EN552" s="129"/>
      <c r="EO552" s="129"/>
      <c r="EP552" s="129"/>
      <c r="EQ552" s="129"/>
      <c r="ER552" s="129"/>
      <c r="ES552" s="129"/>
      <c r="ET552" s="129"/>
      <c r="EU552" s="129"/>
      <c r="EV552" s="129"/>
      <c r="EW552" s="129"/>
      <c r="EX552" s="129"/>
      <c r="EY552" s="129"/>
      <c r="EZ552" s="129"/>
      <c r="FA552" s="129"/>
      <c r="FB552" s="129"/>
      <c r="FC552" s="129"/>
      <c r="FD552" s="129"/>
      <c r="FE552" s="129"/>
      <c r="FF552" s="129"/>
      <c r="FG552" s="129"/>
      <c r="FH552" s="129"/>
      <c r="FI552" s="129"/>
      <c r="FJ552" s="129"/>
      <c r="FK552" s="129"/>
      <c r="FL552" s="129"/>
      <c r="FM552" s="129"/>
      <c r="FN552" s="129"/>
      <c r="FO552" s="129"/>
      <c r="FP552" s="129"/>
      <c r="FQ552" s="129"/>
      <c r="FR552" s="129"/>
      <c r="FS552" s="129"/>
      <c r="FT552" s="129"/>
      <c r="FU552" s="129"/>
      <c r="FV552" s="129"/>
      <c r="FW552" s="129"/>
      <c r="FX552" s="129"/>
      <c r="FY552" s="129"/>
      <c r="FZ552" s="129"/>
      <c r="GA552" s="129"/>
      <c r="GB552" s="129"/>
      <c r="GC552" s="129"/>
      <c r="GD552" s="129"/>
      <c r="GE552" s="129"/>
      <c r="GF552" s="129"/>
      <c r="GG552" s="129"/>
      <c r="GH552" s="129"/>
      <c r="GI552" s="129"/>
      <c r="GJ552" s="129"/>
      <c r="GK552" s="129"/>
      <c r="GL552" s="129"/>
      <c r="GM552" s="129"/>
      <c r="GN552" s="129"/>
      <c r="GO552" s="129"/>
      <c r="GP552" s="129"/>
      <c r="GQ552" s="129"/>
      <c r="GR552" s="129"/>
      <c r="GS552" s="129"/>
      <c r="GT552" s="129"/>
      <c r="GU552" s="129"/>
      <c r="GV552" s="129"/>
      <c r="GW552" s="129"/>
      <c r="GX552" s="129"/>
      <c r="GY552" s="129"/>
    </row>
    <row r="553" spans="1:207" s="133" customFormat="1" ht="27" customHeight="1" x14ac:dyDescent="0.25">
      <c r="A553" s="172" t="s">
        <v>1106</v>
      </c>
      <c r="B553" s="166" t="s">
        <v>322</v>
      </c>
      <c r="C553" s="136">
        <v>1970</v>
      </c>
      <c r="D553" s="174" t="s">
        <v>217</v>
      </c>
      <c r="E553" s="174" t="s">
        <v>20</v>
      </c>
      <c r="F553" s="175">
        <v>5</v>
      </c>
      <c r="G553" s="175">
        <v>3</v>
      </c>
      <c r="H553" s="41">
        <v>4146.6000000000004</v>
      </c>
      <c r="I553" s="238">
        <v>569</v>
      </c>
      <c r="J553" s="41">
        <v>2005.6</v>
      </c>
      <c r="K553" s="201">
        <f t="shared" si="157"/>
        <v>7711680.9000000004</v>
      </c>
      <c r="L553" s="171">
        <v>0</v>
      </c>
      <c r="M553" s="171">
        <v>0</v>
      </c>
      <c r="N553" s="171">
        <v>0</v>
      </c>
      <c r="O553" s="171">
        <f>'[1]Прод. прилож (2)'!$C$655</f>
        <v>7711680.9000000004</v>
      </c>
      <c r="P553" s="171">
        <f t="shared" si="158"/>
        <v>1859.7600202575604</v>
      </c>
      <c r="Q553" s="44">
        <v>9673</v>
      </c>
      <c r="R553" s="62" t="s">
        <v>95</v>
      </c>
      <c r="S553" s="50"/>
      <c r="T553" s="15"/>
      <c r="U553" s="15"/>
      <c r="V553" s="15"/>
      <c r="W553" s="15"/>
      <c r="X553" s="15"/>
      <c r="Y553" s="15"/>
      <c r="Z553" s="15"/>
      <c r="AA553" s="15"/>
      <c r="AB553" s="15"/>
      <c r="AC553" s="15"/>
      <c r="AD553" s="15"/>
      <c r="AE553" s="15"/>
      <c r="AF553" s="15"/>
      <c r="AG553" s="15"/>
      <c r="AH553" s="15"/>
      <c r="AI553" s="15"/>
      <c r="AJ553" s="15"/>
      <c r="AK553" s="15"/>
      <c r="AL553" s="15"/>
      <c r="AM553" s="15"/>
      <c r="AN553" s="15"/>
      <c r="AO553" s="15"/>
      <c r="AP553" s="15"/>
      <c r="AQ553" s="15"/>
      <c r="AR553" s="15"/>
      <c r="AS553" s="15"/>
      <c r="AT553" s="15"/>
      <c r="AU553" s="15"/>
      <c r="AV553" s="15"/>
      <c r="AW553" s="15"/>
      <c r="AX553" s="15"/>
      <c r="AY553" s="15"/>
      <c r="AZ553" s="15"/>
      <c r="BA553" s="15"/>
      <c r="BB553" s="15"/>
      <c r="BC553" s="15"/>
      <c r="BD553" s="15"/>
      <c r="BE553" s="15"/>
      <c r="BF553" s="15"/>
      <c r="BG553" s="15"/>
      <c r="BH553" s="15"/>
      <c r="BI553" s="15"/>
      <c r="BJ553" s="15"/>
      <c r="BK553" s="15"/>
      <c r="BL553" s="15"/>
      <c r="BM553" s="15"/>
      <c r="BN553" s="15"/>
      <c r="BO553" s="15"/>
      <c r="BP553" s="15"/>
      <c r="BQ553" s="15"/>
      <c r="BR553" s="15"/>
      <c r="BS553" s="15"/>
      <c r="BT553" s="15"/>
      <c r="BU553" s="15"/>
      <c r="BV553" s="15"/>
      <c r="BW553" s="15"/>
      <c r="BX553" s="15"/>
      <c r="BY553" s="15"/>
      <c r="BZ553" s="15"/>
      <c r="CA553" s="15"/>
      <c r="CB553" s="15"/>
      <c r="CC553" s="15"/>
      <c r="CD553" s="15"/>
      <c r="CE553" s="15"/>
      <c r="CF553" s="15"/>
      <c r="CG553" s="15"/>
      <c r="CH553" s="15"/>
      <c r="CI553" s="15"/>
      <c r="CJ553" s="15"/>
      <c r="CK553" s="15"/>
      <c r="CL553" s="15"/>
      <c r="CM553" s="15"/>
      <c r="CN553" s="15"/>
      <c r="CO553" s="15"/>
      <c r="CP553" s="15"/>
      <c r="CQ553" s="15"/>
      <c r="CR553" s="15"/>
      <c r="CS553" s="15"/>
      <c r="CT553" s="15"/>
      <c r="CU553" s="15"/>
      <c r="CV553" s="15"/>
      <c r="CW553" s="15"/>
      <c r="CX553" s="15"/>
      <c r="CY553" s="15"/>
      <c r="CZ553" s="15"/>
      <c r="DA553" s="15"/>
      <c r="DB553" s="15"/>
      <c r="DC553" s="15"/>
      <c r="DD553" s="15"/>
      <c r="DE553" s="15"/>
      <c r="DF553" s="15"/>
      <c r="DG553" s="15"/>
      <c r="DH553" s="15"/>
      <c r="DI553" s="15"/>
      <c r="DJ553" s="15"/>
      <c r="DK553" s="15"/>
      <c r="DL553" s="15"/>
      <c r="DM553" s="15"/>
      <c r="DN553" s="15"/>
      <c r="DO553" s="15"/>
      <c r="DP553" s="15"/>
      <c r="DQ553" s="15"/>
      <c r="DR553" s="15"/>
      <c r="DS553" s="15"/>
      <c r="DT553" s="15"/>
      <c r="DU553" s="15"/>
      <c r="DV553" s="15"/>
      <c r="DW553" s="15"/>
      <c r="DX553" s="15"/>
      <c r="DY553" s="15"/>
      <c r="DZ553" s="15"/>
      <c r="EA553" s="15"/>
      <c r="EB553" s="15"/>
      <c r="EC553" s="15"/>
      <c r="ED553" s="15"/>
      <c r="EE553" s="15"/>
      <c r="EF553" s="15"/>
      <c r="EG553" s="15"/>
      <c r="EH553" s="15"/>
      <c r="EI553" s="15"/>
      <c r="EJ553" s="15"/>
      <c r="EK553" s="15"/>
      <c r="EL553" s="15"/>
      <c r="EM553" s="15"/>
      <c r="EN553" s="15"/>
      <c r="EO553" s="15"/>
      <c r="EP553" s="15"/>
      <c r="EQ553" s="15"/>
      <c r="ER553" s="15"/>
      <c r="ES553" s="15"/>
      <c r="ET553" s="15"/>
      <c r="EU553" s="15"/>
      <c r="EV553" s="15"/>
      <c r="EW553" s="15"/>
      <c r="EX553" s="15"/>
      <c r="EY553" s="15"/>
      <c r="EZ553" s="15"/>
      <c r="FA553" s="15"/>
      <c r="FB553" s="15"/>
      <c r="FC553" s="15"/>
      <c r="FD553" s="15"/>
      <c r="FE553" s="15"/>
      <c r="FF553" s="15"/>
      <c r="FG553" s="15"/>
      <c r="FH553" s="15"/>
      <c r="FI553" s="15"/>
      <c r="FJ553" s="15"/>
      <c r="FK553" s="15"/>
      <c r="FL553" s="15"/>
      <c r="FM553" s="15"/>
      <c r="FN553" s="15"/>
      <c r="FO553" s="15"/>
      <c r="FP553" s="15"/>
      <c r="FQ553" s="15"/>
      <c r="FR553" s="15"/>
      <c r="FS553" s="15"/>
      <c r="FT553" s="15"/>
      <c r="FU553" s="15"/>
      <c r="FV553" s="15"/>
      <c r="FW553" s="15"/>
      <c r="FX553" s="15"/>
      <c r="FY553" s="15"/>
      <c r="FZ553" s="15"/>
      <c r="GA553" s="15"/>
      <c r="GB553" s="15"/>
      <c r="GC553" s="15"/>
      <c r="GD553" s="15"/>
      <c r="GE553" s="15"/>
      <c r="GF553" s="15"/>
      <c r="GG553" s="15"/>
      <c r="GH553" s="15"/>
      <c r="GI553" s="15"/>
      <c r="GJ553" s="15"/>
      <c r="GK553" s="15"/>
      <c r="GL553" s="15"/>
      <c r="GM553" s="15"/>
      <c r="GN553" s="15"/>
      <c r="GO553" s="15"/>
      <c r="GP553" s="15"/>
      <c r="GQ553" s="15"/>
      <c r="GR553" s="15"/>
      <c r="GS553" s="15"/>
      <c r="GT553" s="15"/>
      <c r="GU553" s="15"/>
      <c r="GV553" s="15"/>
      <c r="GW553" s="15"/>
      <c r="GX553" s="15"/>
      <c r="GY553" s="15"/>
    </row>
    <row r="554" spans="1:207" s="133" customFormat="1" ht="27" customHeight="1" x14ac:dyDescent="0.25">
      <c r="A554" s="172" t="s">
        <v>1107</v>
      </c>
      <c r="B554" s="166" t="s">
        <v>323</v>
      </c>
      <c r="C554" s="136">
        <v>1989</v>
      </c>
      <c r="D554" s="174" t="s">
        <v>217</v>
      </c>
      <c r="E554" s="174" t="s">
        <v>20</v>
      </c>
      <c r="F554" s="175">
        <v>3</v>
      </c>
      <c r="G554" s="175">
        <v>2</v>
      </c>
      <c r="H554" s="41">
        <v>2110.5</v>
      </c>
      <c r="I554" s="243">
        <v>0</v>
      </c>
      <c r="J554" s="41">
        <v>961.9</v>
      </c>
      <c r="K554" s="201">
        <f t="shared" si="157"/>
        <v>10324580.699999999</v>
      </c>
      <c r="L554" s="171">
        <v>0</v>
      </c>
      <c r="M554" s="171">
        <v>0</v>
      </c>
      <c r="N554" s="171">
        <v>0</v>
      </c>
      <c r="O554" s="171">
        <f>'[1]Прод. прилож (2)'!$C$656</f>
        <v>10324580.699999999</v>
      </c>
      <c r="P554" s="171">
        <f t="shared" si="158"/>
        <v>4892.0069651741287</v>
      </c>
      <c r="Q554" s="44">
        <v>9673</v>
      </c>
      <c r="R554" s="62" t="s">
        <v>95</v>
      </c>
      <c r="S554" s="50"/>
      <c r="T554" s="15"/>
      <c r="U554" s="15"/>
      <c r="V554" s="173"/>
      <c r="W554" s="173"/>
      <c r="X554" s="173"/>
    </row>
    <row r="555" spans="1:207" s="133" customFormat="1" ht="27" customHeight="1" x14ac:dyDescent="0.25">
      <c r="A555" s="172" t="s">
        <v>1108</v>
      </c>
      <c r="B555" s="166" t="s">
        <v>310</v>
      </c>
      <c r="C555" s="174">
        <v>1965</v>
      </c>
      <c r="D555" s="174" t="s">
        <v>217</v>
      </c>
      <c r="E555" s="174" t="s">
        <v>20</v>
      </c>
      <c r="F555" s="175">
        <v>4</v>
      </c>
      <c r="G555" s="175">
        <v>1</v>
      </c>
      <c r="H555" s="178">
        <v>2669.1</v>
      </c>
      <c r="I555" s="235">
        <v>0</v>
      </c>
      <c r="J555" s="41">
        <v>1135.0999999999999</v>
      </c>
      <c r="K555" s="201">
        <f t="shared" si="157"/>
        <v>9732399.3999999985</v>
      </c>
      <c r="L555" s="171">
        <v>0</v>
      </c>
      <c r="M555" s="171">
        <v>0</v>
      </c>
      <c r="N555" s="171">
        <v>0</v>
      </c>
      <c r="O555" s="171">
        <f>'[1]Прод. прилож (2)'!$C$177</f>
        <v>9732399.3999999985</v>
      </c>
      <c r="P555" s="171">
        <f t="shared" si="158"/>
        <v>3646.322505713536</v>
      </c>
      <c r="Q555" s="44">
        <v>9673</v>
      </c>
      <c r="R555" s="62" t="s">
        <v>94</v>
      </c>
      <c r="S555" s="60"/>
      <c r="T555" s="12"/>
      <c r="U555" s="34"/>
      <c r="V555" s="136"/>
      <c r="W555" s="136"/>
      <c r="X555" s="136"/>
      <c r="Y555" s="129"/>
      <c r="Z555" s="129"/>
      <c r="AA555" s="129"/>
      <c r="AB555" s="129"/>
      <c r="AC555" s="129"/>
      <c r="AD555" s="129"/>
      <c r="AE555" s="129"/>
      <c r="AF555" s="129"/>
      <c r="AG555" s="129"/>
      <c r="AH555" s="129"/>
      <c r="AI555" s="129"/>
      <c r="AJ555" s="129"/>
      <c r="AK555" s="129"/>
      <c r="AL555" s="129"/>
      <c r="AM555" s="129"/>
      <c r="AN555" s="129"/>
      <c r="AO555" s="129"/>
      <c r="AP555" s="129"/>
      <c r="AQ555" s="129"/>
      <c r="AR555" s="129"/>
      <c r="AS555" s="129"/>
      <c r="AT555" s="129"/>
      <c r="AU555" s="129"/>
      <c r="AV555" s="129"/>
      <c r="AW555" s="129"/>
      <c r="AX555" s="129"/>
      <c r="AY555" s="129"/>
      <c r="AZ555" s="129"/>
      <c r="BA555" s="129"/>
      <c r="BB555" s="129"/>
      <c r="BC555" s="129"/>
      <c r="BD555" s="129"/>
      <c r="BE555" s="129"/>
      <c r="BF555" s="129"/>
      <c r="BG555" s="129"/>
      <c r="BH555" s="129"/>
      <c r="BI555" s="129"/>
      <c r="BJ555" s="129"/>
      <c r="BK555" s="129"/>
      <c r="BL555" s="129"/>
      <c r="BM555" s="129"/>
      <c r="BN555" s="129"/>
      <c r="BO555" s="129"/>
      <c r="BP555" s="129"/>
      <c r="BQ555" s="129"/>
      <c r="BR555" s="129"/>
      <c r="BS555" s="129"/>
      <c r="BT555" s="129"/>
      <c r="BU555" s="129"/>
      <c r="BV555" s="129"/>
      <c r="BW555" s="129"/>
      <c r="BX555" s="129"/>
      <c r="BY555" s="129"/>
      <c r="BZ555" s="129"/>
      <c r="CA555" s="129"/>
      <c r="CB555" s="129"/>
      <c r="CC555" s="129"/>
      <c r="CD555" s="129"/>
      <c r="CE555" s="129"/>
      <c r="CF555" s="129"/>
      <c r="CG555" s="129"/>
      <c r="CH555" s="129"/>
      <c r="CI555" s="129"/>
      <c r="CJ555" s="129"/>
      <c r="CK555" s="129"/>
      <c r="CL555" s="129"/>
      <c r="CM555" s="129"/>
      <c r="CN555" s="129"/>
      <c r="CO555" s="129"/>
      <c r="CP555" s="129"/>
      <c r="CQ555" s="129"/>
      <c r="CR555" s="129"/>
      <c r="CS555" s="129"/>
      <c r="CT555" s="129"/>
      <c r="CU555" s="129"/>
      <c r="CV555" s="129"/>
      <c r="CW555" s="129"/>
      <c r="CX555" s="129"/>
      <c r="CY555" s="129"/>
      <c r="CZ555" s="129"/>
      <c r="DA555" s="129"/>
      <c r="DB555" s="129"/>
      <c r="DC555" s="129"/>
      <c r="DD555" s="129"/>
      <c r="DE555" s="129"/>
      <c r="DF555" s="129"/>
      <c r="DG555" s="129"/>
      <c r="DH555" s="129"/>
      <c r="DI555" s="129"/>
      <c r="DJ555" s="129"/>
      <c r="DK555" s="129"/>
      <c r="DL555" s="129"/>
      <c r="DM555" s="129"/>
      <c r="DN555" s="129"/>
      <c r="DO555" s="129"/>
      <c r="DP555" s="129"/>
      <c r="DQ555" s="129"/>
      <c r="DR555" s="129"/>
      <c r="DS555" s="129"/>
      <c r="DT555" s="129"/>
      <c r="DU555" s="129"/>
      <c r="DV555" s="129"/>
      <c r="DW555" s="129"/>
      <c r="DX555" s="129"/>
      <c r="DY555" s="129"/>
      <c r="DZ555" s="129"/>
      <c r="EA555" s="129"/>
      <c r="EB555" s="129"/>
      <c r="EC555" s="129"/>
      <c r="ED555" s="129"/>
      <c r="EE555" s="129"/>
      <c r="EF555" s="129"/>
      <c r="EG555" s="129"/>
      <c r="EH555" s="129"/>
      <c r="EI555" s="129"/>
      <c r="EJ555" s="129"/>
      <c r="EK555" s="129"/>
      <c r="EL555" s="129"/>
      <c r="EM555" s="129"/>
      <c r="EN555" s="129"/>
      <c r="EO555" s="129"/>
      <c r="EP555" s="129"/>
      <c r="EQ555" s="129"/>
      <c r="ER555" s="129"/>
      <c r="ES555" s="129"/>
      <c r="ET555" s="129"/>
      <c r="EU555" s="129"/>
      <c r="EV555" s="129"/>
      <c r="EW555" s="129"/>
      <c r="EX555" s="129"/>
      <c r="EY555" s="129"/>
      <c r="EZ555" s="129"/>
      <c r="FA555" s="129"/>
      <c r="FB555" s="129"/>
      <c r="FC555" s="129"/>
      <c r="FD555" s="129"/>
      <c r="FE555" s="129"/>
      <c r="FF555" s="129"/>
      <c r="FG555" s="129"/>
      <c r="FH555" s="129"/>
      <c r="FI555" s="129"/>
      <c r="FJ555" s="129"/>
      <c r="FK555" s="129"/>
      <c r="FL555" s="129"/>
      <c r="FM555" s="129"/>
      <c r="FN555" s="129"/>
      <c r="FO555" s="129"/>
      <c r="FP555" s="129"/>
      <c r="FQ555" s="129"/>
      <c r="FR555" s="129"/>
      <c r="FS555" s="129"/>
      <c r="FT555" s="129"/>
      <c r="FU555" s="129"/>
      <c r="FV555" s="129"/>
      <c r="FW555" s="129"/>
      <c r="FX555" s="129"/>
      <c r="FY555" s="129"/>
      <c r="FZ555" s="129"/>
      <c r="GA555" s="129"/>
      <c r="GB555" s="129"/>
      <c r="GC555" s="129"/>
      <c r="GD555" s="129"/>
      <c r="GE555" s="129"/>
      <c r="GF555" s="129"/>
      <c r="GG555" s="129"/>
      <c r="GH555" s="129"/>
      <c r="GI555" s="129"/>
      <c r="GJ555" s="129"/>
      <c r="GK555" s="129"/>
      <c r="GL555" s="129"/>
      <c r="GM555" s="129"/>
      <c r="GN555" s="129"/>
      <c r="GO555" s="129"/>
      <c r="GP555" s="129"/>
      <c r="GQ555" s="129"/>
      <c r="GR555" s="129"/>
      <c r="GS555" s="129"/>
      <c r="GT555" s="129"/>
      <c r="GU555" s="129"/>
      <c r="GV555" s="129"/>
      <c r="GW555" s="129"/>
      <c r="GX555" s="129"/>
      <c r="GY555" s="129"/>
    </row>
    <row r="556" spans="1:207" s="133" customFormat="1" ht="27" customHeight="1" x14ac:dyDescent="0.25">
      <c r="A556" s="172" t="s">
        <v>1109</v>
      </c>
      <c r="B556" s="166" t="s">
        <v>311</v>
      </c>
      <c r="C556" s="174">
        <v>1969</v>
      </c>
      <c r="D556" s="174" t="s">
        <v>217</v>
      </c>
      <c r="E556" s="174" t="s">
        <v>20</v>
      </c>
      <c r="F556" s="175">
        <v>4</v>
      </c>
      <c r="G556" s="175">
        <v>1</v>
      </c>
      <c r="H556" s="178">
        <v>2682.7</v>
      </c>
      <c r="I556" s="235">
        <v>0</v>
      </c>
      <c r="J556" s="41">
        <v>1100.9000000000001</v>
      </c>
      <c r="K556" s="201">
        <f t="shared" si="157"/>
        <v>9097775.7999999989</v>
      </c>
      <c r="L556" s="171">
        <v>0</v>
      </c>
      <c r="M556" s="171">
        <v>0</v>
      </c>
      <c r="N556" s="171">
        <v>0</v>
      </c>
      <c r="O556" s="171">
        <f>'[1]Прод. прилож (2)'!$C$657</f>
        <v>9097775.7999999989</v>
      </c>
      <c r="P556" s="171">
        <f t="shared" si="158"/>
        <v>3391.2758787788421</v>
      </c>
      <c r="Q556" s="44">
        <v>9673</v>
      </c>
      <c r="R556" s="62" t="s">
        <v>95</v>
      </c>
      <c r="S556" s="60"/>
      <c r="T556" s="12"/>
      <c r="U556" s="34"/>
      <c r="V556" s="136"/>
      <c r="W556" s="136"/>
      <c r="X556" s="136"/>
      <c r="Y556" s="129"/>
      <c r="Z556" s="129"/>
      <c r="AA556" s="129"/>
      <c r="AB556" s="129"/>
      <c r="AC556" s="129"/>
      <c r="AD556" s="129"/>
      <c r="AE556" s="129"/>
      <c r="AF556" s="129"/>
      <c r="AG556" s="129"/>
      <c r="AH556" s="129"/>
      <c r="AI556" s="129"/>
      <c r="AJ556" s="129"/>
      <c r="AK556" s="129"/>
      <c r="AL556" s="129"/>
      <c r="AM556" s="129"/>
      <c r="AN556" s="129"/>
      <c r="AO556" s="129"/>
      <c r="AP556" s="129"/>
      <c r="AQ556" s="129"/>
      <c r="AR556" s="129"/>
      <c r="AS556" s="129"/>
      <c r="AT556" s="129"/>
      <c r="AU556" s="129"/>
      <c r="AV556" s="129"/>
      <c r="AW556" s="129"/>
      <c r="AX556" s="129"/>
      <c r="AY556" s="129"/>
      <c r="AZ556" s="129"/>
      <c r="BA556" s="129"/>
      <c r="BB556" s="129"/>
      <c r="BC556" s="129"/>
      <c r="BD556" s="129"/>
      <c r="BE556" s="129"/>
      <c r="BF556" s="129"/>
      <c r="BG556" s="129"/>
      <c r="BH556" s="129"/>
      <c r="BI556" s="129"/>
      <c r="BJ556" s="129"/>
      <c r="BK556" s="129"/>
      <c r="BL556" s="129"/>
      <c r="BM556" s="129"/>
      <c r="BN556" s="129"/>
      <c r="BO556" s="129"/>
      <c r="BP556" s="129"/>
      <c r="BQ556" s="129"/>
      <c r="BR556" s="129"/>
      <c r="BS556" s="129"/>
      <c r="BT556" s="129"/>
      <c r="BU556" s="129"/>
      <c r="BV556" s="129"/>
      <c r="BW556" s="129"/>
      <c r="BX556" s="129"/>
      <c r="BY556" s="129"/>
      <c r="BZ556" s="129"/>
      <c r="CA556" s="129"/>
      <c r="CB556" s="129"/>
      <c r="CC556" s="129"/>
      <c r="CD556" s="129"/>
      <c r="CE556" s="129"/>
      <c r="CF556" s="129"/>
      <c r="CG556" s="129"/>
      <c r="CH556" s="129"/>
      <c r="CI556" s="129"/>
      <c r="CJ556" s="129"/>
      <c r="CK556" s="129"/>
      <c r="CL556" s="129"/>
      <c r="CM556" s="129"/>
      <c r="CN556" s="129"/>
      <c r="CO556" s="129"/>
      <c r="CP556" s="129"/>
      <c r="CQ556" s="129"/>
      <c r="CR556" s="129"/>
      <c r="CS556" s="129"/>
      <c r="CT556" s="129"/>
      <c r="CU556" s="129"/>
      <c r="CV556" s="129"/>
      <c r="CW556" s="129"/>
      <c r="CX556" s="129"/>
      <c r="CY556" s="129"/>
      <c r="CZ556" s="129"/>
      <c r="DA556" s="129"/>
      <c r="DB556" s="129"/>
      <c r="DC556" s="129"/>
      <c r="DD556" s="129"/>
      <c r="DE556" s="129"/>
      <c r="DF556" s="129"/>
      <c r="DG556" s="129"/>
      <c r="DH556" s="129"/>
      <c r="DI556" s="129"/>
      <c r="DJ556" s="129"/>
      <c r="DK556" s="129"/>
      <c r="DL556" s="129"/>
      <c r="DM556" s="129"/>
      <c r="DN556" s="129"/>
      <c r="DO556" s="129"/>
      <c r="DP556" s="129"/>
      <c r="DQ556" s="129"/>
      <c r="DR556" s="129"/>
      <c r="DS556" s="129"/>
      <c r="DT556" s="129"/>
      <c r="DU556" s="129"/>
      <c r="DV556" s="129"/>
      <c r="DW556" s="129"/>
      <c r="DX556" s="129"/>
      <c r="DY556" s="129"/>
      <c r="DZ556" s="129"/>
      <c r="EA556" s="129"/>
      <c r="EB556" s="129"/>
      <c r="EC556" s="129"/>
      <c r="ED556" s="129"/>
      <c r="EE556" s="129"/>
      <c r="EF556" s="129"/>
      <c r="EG556" s="129"/>
      <c r="EH556" s="129"/>
      <c r="EI556" s="129"/>
      <c r="EJ556" s="129"/>
      <c r="EK556" s="129"/>
      <c r="EL556" s="129"/>
      <c r="EM556" s="129"/>
      <c r="EN556" s="129"/>
      <c r="EO556" s="129"/>
      <c r="EP556" s="129"/>
      <c r="EQ556" s="129"/>
      <c r="ER556" s="129"/>
      <c r="ES556" s="129"/>
      <c r="ET556" s="129"/>
      <c r="EU556" s="129"/>
      <c r="EV556" s="129"/>
      <c r="EW556" s="129"/>
      <c r="EX556" s="129"/>
      <c r="EY556" s="129"/>
      <c r="EZ556" s="129"/>
      <c r="FA556" s="129"/>
      <c r="FB556" s="129"/>
      <c r="FC556" s="129"/>
      <c r="FD556" s="129"/>
      <c r="FE556" s="129"/>
      <c r="FF556" s="129"/>
      <c r="FG556" s="129"/>
      <c r="FH556" s="129"/>
      <c r="FI556" s="129"/>
      <c r="FJ556" s="129"/>
      <c r="FK556" s="129"/>
      <c r="FL556" s="129"/>
      <c r="FM556" s="129"/>
      <c r="FN556" s="129"/>
      <c r="FO556" s="129"/>
      <c r="FP556" s="129"/>
      <c r="FQ556" s="129"/>
      <c r="FR556" s="129"/>
      <c r="FS556" s="129"/>
      <c r="FT556" s="129"/>
      <c r="FU556" s="129"/>
      <c r="FV556" s="129"/>
      <c r="FW556" s="129"/>
      <c r="FX556" s="129"/>
      <c r="FY556" s="129"/>
      <c r="FZ556" s="129"/>
      <c r="GA556" s="129"/>
      <c r="GB556" s="129"/>
      <c r="GC556" s="129"/>
      <c r="GD556" s="129"/>
      <c r="GE556" s="129"/>
      <c r="GF556" s="129"/>
      <c r="GG556" s="129"/>
      <c r="GH556" s="129"/>
      <c r="GI556" s="129"/>
      <c r="GJ556" s="129"/>
      <c r="GK556" s="129"/>
      <c r="GL556" s="129"/>
      <c r="GM556" s="129"/>
      <c r="GN556" s="129"/>
      <c r="GO556" s="129"/>
      <c r="GP556" s="129"/>
      <c r="GQ556" s="129"/>
      <c r="GR556" s="129"/>
      <c r="GS556" s="129"/>
      <c r="GT556" s="129"/>
      <c r="GU556" s="129"/>
      <c r="GV556" s="129"/>
      <c r="GW556" s="129"/>
      <c r="GX556" s="129"/>
      <c r="GY556" s="129"/>
    </row>
    <row r="557" spans="1:207" s="133" customFormat="1" ht="27" customHeight="1" x14ac:dyDescent="0.25">
      <c r="A557" s="172" t="s">
        <v>1110</v>
      </c>
      <c r="B557" s="89" t="s">
        <v>324</v>
      </c>
      <c r="C557" s="136">
        <v>1969</v>
      </c>
      <c r="D557" s="174" t="s">
        <v>217</v>
      </c>
      <c r="E557" s="174" t="s">
        <v>20</v>
      </c>
      <c r="F557" s="175">
        <v>3</v>
      </c>
      <c r="G557" s="175">
        <v>2</v>
      </c>
      <c r="H557" s="48">
        <v>947.1</v>
      </c>
      <c r="I557" s="243">
        <v>0</v>
      </c>
      <c r="J557" s="41">
        <v>875.3</v>
      </c>
      <c r="K557" s="201">
        <f t="shared" si="157"/>
        <v>3972675</v>
      </c>
      <c r="L557" s="171">
        <v>0</v>
      </c>
      <c r="M557" s="171">
        <v>0</v>
      </c>
      <c r="N557" s="171">
        <v>0</v>
      </c>
      <c r="O557" s="171">
        <f>'[1]Прод. прилож (2)'!$C$661</f>
        <v>3972675</v>
      </c>
      <c r="P557" s="171">
        <f t="shared" si="158"/>
        <v>4194.5676274944562</v>
      </c>
      <c r="Q557" s="44">
        <v>9673</v>
      </c>
      <c r="R557" s="62" t="s">
        <v>95</v>
      </c>
      <c r="S557" s="50"/>
      <c r="T557" s="15"/>
      <c r="U557" s="15"/>
      <c r="V557" s="15"/>
      <c r="W557" s="15"/>
      <c r="X557" s="15"/>
      <c r="Y557" s="15"/>
      <c r="Z557" s="15"/>
      <c r="AA557" s="15"/>
      <c r="AB557" s="15"/>
      <c r="AC557" s="15"/>
      <c r="AD557" s="15"/>
      <c r="AE557" s="15"/>
      <c r="AF557" s="15"/>
      <c r="AG557" s="15"/>
      <c r="AH557" s="15"/>
      <c r="AI557" s="15"/>
      <c r="AJ557" s="15"/>
      <c r="AK557" s="15"/>
      <c r="AL557" s="15"/>
      <c r="AM557" s="15"/>
      <c r="AN557" s="15"/>
      <c r="AO557" s="15"/>
      <c r="AP557" s="15"/>
      <c r="AQ557" s="15"/>
      <c r="AR557" s="15"/>
      <c r="AS557" s="15"/>
      <c r="AT557" s="15"/>
      <c r="AU557" s="15"/>
      <c r="AV557" s="15"/>
      <c r="AW557" s="15"/>
      <c r="AX557" s="15"/>
      <c r="AY557" s="15"/>
      <c r="AZ557" s="15"/>
      <c r="BA557" s="15"/>
      <c r="BB557" s="15"/>
      <c r="BC557" s="15"/>
      <c r="BD557" s="15"/>
      <c r="BE557" s="15"/>
      <c r="BF557" s="15"/>
      <c r="BG557" s="15"/>
      <c r="BH557" s="15"/>
      <c r="BI557" s="15"/>
      <c r="BJ557" s="15"/>
      <c r="BK557" s="15"/>
      <c r="BL557" s="15"/>
      <c r="BM557" s="15"/>
      <c r="BN557" s="15"/>
      <c r="BO557" s="15"/>
      <c r="BP557" s="15"/>
      <c r="BQ557" s="15"/>
      <c r="BR557" s="15"/>
      <c r="BS557" s="15"/>
      <c r="BT557" s="15"/>
      <c r="BU557" s="15"/>
      <c r="BV557" s="15"/>
      <c r="BW557" s="15"/>
      <c r="BX557" s="15"/>
      <c r="BY557" s="15"/>
      <c r="BZ557" s="15"/>
      <c r="CA557" s="15"/>
      <c r="CB557" s="15"/>
      <c r="CC557" s="15"/>
      <c r="CD557" s="15"/>
      <c r="CE557" s="15"/>
      <c r="CF557" s="15"/>
      <c r="CG557" s="15"/>
      <c r="CH557" s="15"/>
      <c r="CI557" s="15"/>
      <c r="CJ557" s="15"/>
      <c r="CK557" s="15"/>
      <c r="CL557" s="15"/>
      <c r="CM557" s="15"/>
      <c r="CN557" s="15"/>
      <c r="CO557" s="15"/>
      <c r="CP557" s="15"/>
      <c r="CQ557" s="15"/>
      <c r="CR557" s="15"/>
      <c r="CS557" s="15"/>
      <c r="CT557" s="15"/>
      <c r="CU557" s="15"/>
      <c r="CV557" s="15"/>
      <c r="CW557" s="15"/>
      <c r="CX557" s="15"/>
      <c r="CY557" s="15"/>
      <c r="CZ557" s="15"/>
      <c r="DA557" s="15"/>
      <c r="DB557" s="15"/>
      <c r="DC557" s="15"/>
      <c r="DD557" s="15"/>
      <c r="DE557" s="15"/>
      <c r="DF557" s="15"/>
      <c r="DG557" s="15"/>
      <c r="DH557" s="15"/>
      <c r="DI557" s="15"/>
      <c r="DJ557" s="15"/>
      <c r="DK557" s="15"/>
      <c r="DL557" s="15"/>
      <c r="DM557" s="15"/>
      <c r="DN557" s="15"/>
      <c r="DO557" s="15"/>
      <c r="DP557" s="15"/>
      <c r="DQ557" s="15"/>
      <c r="DR557" s="15"/>
      <c r="DS557" s="15"/>
      <c r="DT557" s="15"/>
      <c r="DU557" s="15"/>
      <c r="DV557" s="15"/>
      <c r="DW557" s="15"/>
      <c r="DX557" s="15"/>
      <c r="DY557" s="15"/>
      <c r="DZ557" s="15"/>
      <c r="EA557" s="15"/>
      <c r="EB557" s="15"/>
      <c r="EC557" s="15"/>
      <c r="ED557" s="15"/>
      <c r="EE557" s="15"/>
      <c r="EF557" s="15"/>
      <c r="EG557" s="15"/>
      <c r="EH557" s="15"/>
      <c r="EI557" s="15"/>
      <c r="EJ557" s="15"/>
      <c r="EK557" s="15"/>
      <c r="EL557" s="15"/>
      <c r="EM557" s="15"/>
      <c r="EN557" s="15"/>
      <c r="EO557" s="15"/>
      <c r="EP557" s="15"/>
      <c r="EQ557" s="15"/>
      <c r="ER557" s="15"/>
      <c r="ES557" s="15"/>
      <c r="ET557" s="15"/>
      <c r="EU557" s="15"/>
      <c r="EV557" s="15"/>
      <c r="EW557" s="15"/>
      <c r="EX557" s="15"/>
      <c r="EY557" s="15"/>
      <c r="EZ557" s="15"/>
      <c r="FA557" s="15"/>
      <c r="FB557" s="15"/>
      <c r="FC557" s="15"/>
      <c r="FD557" s="15"/>
      <c r="FE557" s="15"/>
      <c r="FF557" s="15"/>
      <c r="FG557" s="15"/>
      <c r="FH557" s="15"/>
      <c r="FI557" s="15"/>
      <c r="FJ557" s="15"/>
      <c r="FK557" s="15"/>
      <c r="FL557" s="15"/>
      <c r="FM557" s="15"/>
      <c r="FN557" s="15"/>
      <c r="FO557" s="15"/>
      <c r="FP557" s="15"/>
      <c r="FQ557" s="15"/>
      <c r="FR557" s="15"/>
      <c r="FS557" s="15"/>
      <c r="FT557" s="15"/>
      <c r="FU557" s="15"/>
      <c r="FV557" s="15"/>
      <c r="FW557" s="15"/>
      <c r="FX557" s="15"/>
      <c r="FY557" s="15"/>
      <c r="FZ557" s="15"/>
      <c r="GA557" s="15"/>
      <c r="GB557" s="15"/>
      <c r="GC557" s="15"/>
      <c r="GD557" s="15"/>
      <c r="GE557" s="15"/>
      <c r="GF557" s="15"/>
      <c r="GG557" s="15"/>
      <c r="GH557" s="15"/>
      <c r="GI557" s="15"/>
      <c r="GJ557" s="15"/>
      <c r="GK557" s="15"/>
      <c r="GL557" s="15"/>
      <c r="GM557" s="15"/>
      <c r="GN557" s="15"/>
      <c r="GO557" s="15"/>
      <c r="GP557" s="15"/>
      <c r="GQ557" s="15"/>
      <c r="GR557" s="15"/>
      <c r="GS557" s="15"/>
      <c r="GT557" s="15"/>
      <c r="GU557" s="15"/>
      <c r="GV557" s="15"/>
      <c r="GW557" s="15"/>
      <c r="GX557" s="15"/>
      <c r="GY557" s="15"/>
    </row>
    <row r="558" spans="1:207" ht="27" customHeight="1" x14ac:dyDescent="0.25">
      <c r="A558" s="172" t="s">
        <v>2504</v>
      </c>
      <c r="B558" s="89" t="s">
        <v>325</v>
      </c>
      <c r="C558" s="136">
        <v>1961</v>
      </c>
      <c r="D558" s="174" t="s">
        <v>217</v>
      </c>
      <c r="E558" s="174" t="s">
        <v>20</v>
      </c>
      <c r="F558" s="175">
        <v>2</v>
      </c>
      <c r="G558" s="175">
        <v>1</v>
      </c>
      <c r="H558" s="41">
        <v>515.70000000000005</v>
      </c>
      <c r="I558" s="243">
        <v>0</v>
      </c>
      <c r="J558" s="41">
        <v>280</v>
      </c>
      <c r="K558" s="201">
        <f t="shared" si="157"/>
        <v>1387702.9000000001</v>
      </c>
      <c r="L558" s="171">
        <v>0</v>
      </c>
      <c r="M558" s="171">
        <v>0</v>
      </c>
      <c r="N558" s="171">
        <v>0</v>
      </c>
      <c r="O558" s="171">
        <f>'[1]Прод. прилож (2)'!$C$662</f>
        <v>1387702.9000000001</v>
      </c>
      <c r="P558" s="171">
        <f t="shared" si="158"/>
        <v>2690.9111886755868</v>
      </c>
      <c r="Q558" s="44">
        <v>9673</v>
      </c>
      <c r="R558" s="62" t="s">
        <v>95</v>
      </c>
      <c r="T558" s="17"/>
      <c r="U558" s="17"/>
    </row>
    <row r="559" spans="1:207" ht="27" customHeight="1" x14ac:dyDescent="0.25">
      <c r="A559" s="172" t="s">
        <v>1111</v>
      </c>
      <c r="B559" s="89" t="s">
        <v>326</v>
      </c>
      <c r="C559" s="174">
        <v>1962</v>
      </c>
      <c r="D559" s="174" t="s">
        <v>217</v>
      </c>
      <c r="E559" s="174" t="s">
        <v>20</v>
      </c>
      <c r="F559" s="175">
        <v>2</v>
      </c>
      <c r="G559" s="175">
        <v>2</v>
      </c>
      <c r="H559" s="41">
        <v>693.9</v>
      </c>
      <c r="I559" s="243">
        <v>0</v>
      </c>
      <c r="J559" s="41">
        <v>381.9</v>
      </c>
      <c r="K559" s="201">
        <f t="shared" si="157"/>
        <v>2772950</v>
      </c>
      <c r="L559" s="171">
        <v>0</v>
      </c>
      <c r="M559" s="171">
        <v>0</v>
      </c>
      <c r="N559" s="171">
        <v>0</v>
      </c>
      <c r="O559" s="171">
        <f>'[1]Прод. прилож (2)'!$C$663</f>
        <v>2772950</v>
      </c>
      <c r="P559" s="171">
        <f t="shared" si="158"/>
        <v>3996.1810059086324</v>
      </c>
      <c r="Q559" s="44">
        <v>9673</v>
      </c>
      <c r="R559" s="62" t="s">
        <v>95</v>
      </c>
    </row>
    <row r="560" spans="1:207" s="133" customFormat="1" ht="27" customHeight="1" x14ac:dyDescent="0.25">
      <c r="A560" s="172" t="s">
        <v>1112</v>
      </c>
      <c r="B560" s="89" t="s">
        <v>327</v>
      </c>
      <c r="C560" s="136">
        <v>1956</v>
      </c>
      <c r="D560" s="174" t="s">
        <v>217</v>
      </c>
      <c r="E560" s="174" t="s">
        <v>20</v>
      </c>
      <c r="F560" s="175">
        <v>2</v>
      </c>
      <c r="G560" s="175">
        <v>2</v>
      </c>
      <c r="H560" s="41">
        <v>1215.9000000000001</v>
      </c>
      <c r="I560" s="243">
        <v>0</v>
      </c>
      <c r="J560" s="41">
        <v>672.1</v>
      </c>
      <c r="K560" s="201">
        <f t="shared" si="157"/>
        <v>2731701.6</v>
      </c>
      <c r="L560" s="171">
        <v>0</v>
      </c>
      <c r="M560" s="171">
        <v>0</v>
      </c>
      <c r="N560" s="171">
        <v>0</v>
      </c>
      <c r="O560" s="171">
        <f>'[1]Прод. прилож (2)'!$C$664</f>
        <v>2731701.6</v>
      </c>
      <c r="P560" s="171">
        <f t="shared" si="158"/>
        <v>2246.6498889711324</v>
      </c>
      <c r="Q560" s="44">
        <v>9673</v>
      </c>
      <c r="R560" s="62" t="s">
        <v>95</v>
      </c>
      <c r="S560" s="58"/>
      <c r="T560" s="16"/>
      <c r="U560" s="15"/>
      <c r="V560" s="173"/>
      <c r="W560" s="173"/>
      <c r="X560" s="173"/>
    </row>
    <row r="561" spans="1:207" s="133" customFormat="1" ht="27" customHeight="1" x14ac:dyDescent="0.25">
      <c r="A561" s="172" t="s">
        <v>1113</v>
      </c>
      <c r="B561" s="89" t="s">
        <v>328</v>
      </c>
      <c r="C561" s="136">
        <v>1963</v>
      </c>
      <c r="D561" s="174" t="s">
        <v>217</v>
      </c>
      <c r="E561" s="174" t="s">
        <v>20</v>
      </c>
      <c r="F561" s="175">
        <v>2</v>
      </c>
      <c r="G561" s="175">
        <v>2</v>
      </c>
      <c r="H561" s="41">
        <v>1136.5</v>
      </c>
      <c r="I561" s="243">
        <v>0</v>
      </c>
      <c r="J561" s="41">
        <v>642.5</v>
      </c>
      <c r="K561" s="201">
        <f t="shared" si="157"/>
        <v>4632175</v>
      </c>
      <c r="L561" s="171">
        <v>0</v>
      </c>
      <c r="M561" s="171">
        <v>0</v>
      </c>
      <c r="N561" s="171">
        <v>0</v>
      </c>
      <c r="O561" s="171">
        <f>'[1]Прод. прилож (2)'!$C$666</f>
        <v>4632175</v>
      </c>
      <c r="P561" s="171">
        <f t="shared" si="158"/>
        <v>4075.8249010118784</v>
      </c>
      <c r="Q561" s="44">
        <v>9673</v>
      </c>
      <c r="R561" s="62" t="s">
        <v>95</v>
      </c>
      <c r="S561" s="50"/>
      <c r="T561" s="15"/>
      <c r="U561" s="15"/>
      <c r="V561" s="173"/>
      <c r="W561" s="173"/>
      <c r="X561" s="173"/>
    </row>
    <row r="562" spans="1:207" ht="27" customHeight="1" x14ac:dyDescent="0.25">
      <c r="A562" s="172" t="s">
        <v>1114</v>
      </c>
      <c r="B562" s="89" t="s">
        <v>329</v>
      </c>
      <c r="C562" s="136">
        <v>1964</v>
      </c>
      <c r="D562" s="174" t="s">
        <v>217</v>
      </c>
      <c r="E562" s="174" t="s">
        <v>20</v>
      </c>
      <c r="F562" s="175">
        <v>4</v>
      </c>
      <c r="G562" s="175">
        <v>2</v>
      </c>
      <c r="H562" s="41">
        <v>1788</v>
      </c>
      <c r="I562" s="238">
        <v>72.400000000000006</v>
      </c>
      <c r="J562" s="41">
        <v>1193.9000000000001</v>
      </c>
      <c r="K562" s="201">
        <f t="shared" si="157"/>
        <v>4391925</v>
      </c>
      <c r="L562" s="171">
        <v>0</v>
      </c>
      <c r="M562" s="171">
        <v>0</v>
      </c>
      <c r="N562" s="171">
        <v>0</v>
      </c>
      <c r="O562" s="171">
        <f>'[1]Прод. прилож (2)'!$C$667</f>
        <v>4391925</v>
      </c>
      <c r="P562" s="171">
        <f t="shared" si="158"/>
        <v>2456.3338926174497</v>
      </c>
      <c r="Q562" s="44">
        <v>9673</v>
      </c>
      <c r="R562" s="62" t="s">
        <v>95</v>
      </c>
      <c r="S562" s="17"/>
      <c r="T562" s="17"/>
    </row>
    <row r="563" spans="1:207" ht="27" customHeight="1" x14ac:dyDescent="0.25">
      <c r="A563" s="172" t="s">
        <v>1115</v>
      </c>
      <c r="B563" s="85" t="s">
        <v>312</v>
      </c>
      <c r="C563" s="174">
        <v>1962</v>
      </c>
      <c r="D563" s="174" t="s">
        <v>217</v>
      </c>
      <c r="E563" s="174" t="s">
        <v>20</v>
      </c>
      <c r="F563" s="175">
        <v>3</v>
      </c>
      <c r="G563" s="175">
        <v>2</v>
      </c>
      <c r="H563" s="41">
        <v>1898.4</v>
      </c>
      <c r="I563" s="235">
        <v>0</v>
      </c>
      <c r="J563" s="238">
        <v>956.4</v>
      </c>
      <c r="K563" s="201">
        <f t="shared" si="157"/>
        <v>1572472</v>
      </c>
      <c r="L563" s="171">
        <v>0</v>
      </c>
      <c r="M563" s="171">
        <v>0</v>
      </c>
      <c r="N563" s="171">
        <v>0</v>
      </c>
      <c r="O563" s="44">
        <f>'[1]Прод. прилож (2)'!$C$668</f>
        <v>1572472</v>
      </c>
      <c r="P563" s="171">
        <f t="shared" si="158"/>
        <v>828.31436999578591</v>
      </c>
      <c r="Q563" s="44">
        <v>9673</v>
      </c>
      <c r="R563" s="62" t="s">
        <v>95</v>
      </c>
      <c r="S563" s="163"/>
      <c r="T563" s="163"/>
      <c r="U563" s="163"/>
      <c r="V563" s="63"/>
      <c r="W563" s="63"/>
      <c r="X563" s="63"/>
      <c r="Y563" s="63"/>
      <c r="Z563" s="63"/>
      <c r="AA563" s="63"/>
      <c r="AB563" s="63"/>
      <c r="AC563" s="63"/>
      <c r="AD563" s="63"/>
      <c r="AE563" s="63"/>
      <c r="AF563" s="63"/>
      <c r="AG563" s="63"/>
      <c r="AH563" s="63"/>
      <c r="AI563" s="63"/>
      <c r="AJ563" s="63"/>
      <c r="AK563" s="63"/>
      <c r="AL563" s="63"/>
      <c r="AM563" s="63"/>
      <c r="AN563" s="63"/>
      <c r="AO563" s="63"/>
      <c r="AP563" s="63"/>
      <c r="AQ563" s="63"/>
      <c r="AR563" s="63"/>
      <c r="AS563" s="63"/>
      <c r="AT563" s="63"/>
      <c r="AU563" s="63"/>
      <c r="AV563" s="63"/>
      <c r="AW563" s="63"/>
      <c r="AX563" s="63"/>
      <c r="AY563" s="63"/>
      <c r="AZ563" s="63"/>
      <c r="BA563" s="63"/>
      <c r="BB563" s="63"/>
      <c r="BC563" s="63"/>
      <c r="BD563" s="63"/>
      <c r="BE563" s="63"/>
      <c r="BF563" s="63"/>
      <c r="BG563" s="63"/>
      <c r="BH563" s="63"/>
      <c r="BI563" s="63"/>
      <c r="BJ563" s="63"/>
      <c r="BK563" s="63"/>
      <c r="BL563" s="63"/>
      <c r="BM563" s="63"/>
      <c r="BN563" s="63"/>
      <c r="BO563" s="63"/>
      <c r="BP563" s="63"/>
      <c r="BQ563" s="63"/>
      <c r="BR563" s="63"/>
      <c r="BS563" s="63"/>
      <c r="BT563" s="63"/>
      <c r="BU563" s="63"/>
      <c r="BV563" s="63"/>
      <c r="BW563" s="63"/>
      <c r="BX563" s="63"/>
      <c r="BY563" s="63"/>
      <c r="BZ563" s="63"/>
      <c r="CA563" s="63"/>
      <c r="CB563" s="63"/>
      <c r="CC563" s="63"/>
      <c r="CD563" s="63"/>
      <c r="CE563" s="63"/>
      <c r="CF563" s="63"/>
      <c r="CG563" s="63"/>
      <c r="CH563" s="63"/>
      <c r="CI563" s="63"/>
      <c r="CJ563" s="63"/>
      <c r="CK563" s="63"/>
      <c r="CL563" s="63"/>
      <c r="CM563" s="63"/>
      <c r="CN563" s="63"/>
      <c r="CO563" s="63"/>
      <c r="CP563" s="63"/>
      <c r="CQ563" s="63"/>
      <c r="CR563" s="63"/>
      <c r="CS563" s="63"/>
      <c r="CT563" s="63"/>
      <c r="CU563" s="63"/>
      <c r="CV563" s="63"/>
      <c r="CW563" s="63"/>
      <c r="CX563" s="63"/>
      <c r="CY563" s="63"/>
      <c r="CZ563" s="63"/>
      <c r="DA563" s="63"/>
      <c r="DB563" s="63"/>
      <c r="DC563" s="63"/>
      <c r="DD563" s="63"/>
      <c r="DE563" s="63"/>
      <c r="DF563" s="63"/>
      <c r="DG563" s="63"/>
      <c r="DH563" s="63"/>
      <c r="DI563" s="63"/>
      <c r="DJ563" s="63"/>
      <c r="DK563" s="63"/>
      <c r="DL563" s="63"/>
      <c r="DM563" s="63"/>
      <c r="DN563" s="63"/>
      <c r="DO563" s="63"/>
      <c r="DP563" s="63"/>
      <c r="DQ563" s="63"/>
      <c r="DR563" s="63"/>
      <c r="DS563" s="63"/>
      <c r="DT563" s="63"/>
      <c r="DU563" s="63"/>
      <c r="DV563" s="63"/>
      <c r="DW563" s="63"/>
      <c r="DX563" s="63"/>
      <c r="DY563" s="63"/>
      <c r="DZ563" s="63"/>
      <c r="EA563" s="63"/>
      <c r="EB563" s="63"/>
      <c r="EC563" s="63"/>
      <c r="ED563" s="63"/>
      <c r="EE563" s="63"/>
      <c r="EF563" s="63"/>
      <c r="EG563" s="63"/>
      <c r="EH563" s="63"/>
      <c r="EI563" s="63"/>
      <c r="EJ563" s="63"/>
      <c r="EK563" s="63"/>
      <c r="EL563" s="63"/>
      <c r="EM563" s="63"/>
      <c r="EN563" s="63"/>
      <c r="EO563" s="63"/>
      <c r="EP563" s="63"/>
      <c r="EQ563" s="63"/>
      <c r="ER563" s="63"/>
      <c r="ES563" s="63"/>
      <c r="ET563" s="63"/>
      <c r="EU563" s="63"/>
      <c r="EV563" s="63"/>
      <c r="EW563" s="63"/>
      <c r="EX563" s="63"/>
      <c r="EY563" s="63"/>
      <c r="EZ563" s="63"/>
      <c r="FA563" s="63"/>
      <c r="FB563" s="63"/>
      <c r="FC563" s="63"/>
      <c r="FD563" s="63"/>
      <c r="FE563" s="63"/>
      <c r="FF563" s="63"/>
      <c r="FG563" s="63"/>
      <c r="FH563" s="63"/>
      <c r="FI563" s="63"/>
      <c r="FJ563" s="63"/>
      <c r="FK563" s="63"/>
      <c r="FL563" s="63"/>
      <c r="FM563" s="63"/>
      <c r="FN563" s="63"/>
      <c r="FO563" s="63"/>
      <c r="FP563" s="63"/>
      <c r="FQ563" s="63"/>
      <c r="FR563" s="63"/>
      <c r="FS563" s="63"/>
      <c r="FT563" s="63"/>
      <c r="FU563" s="63"/>
      <c r="FV563" s="63"/>
      <c r="FW563" s="63"/>
      <c r="FX563" s="63"/>
      <c r="FY563" s="63"/>
      <c r="FZ563" s="63"/>
      <c r="GA563" s="63"/>
      <c r="GB563" s="63"/>
      <c r="GC563" s="63"/>
      <c r="GD563" s="63"/>
      <c r="GE563" s="63"/>
      <c r="GF563" s="63"/>
      <c r="GG563" s="63"/>
      <c r="GH563" s="63"/>
      <c r="GI563" s="63"/>
      <c r="GJ563" s="63"/>
      <c r="GK563" s="63"/>
      <c r="GL563" s="63"/>
      <c r="GM563" s="63"/>
      <c r="GN563" s="63"/>
      <c r="GO563" s="63"/>
      <c r="GP563" s="63"/>
      <c r="GQ563" s="63"/>
      <c r="GR563" s="63"/>
      <c r="GS563" s="63"/>
      <c r="GT563" s="63"/>
      <c r="GU563" s="63"/>
      <c r="GV563" s="63"/>
      <c r="GW563" s="63"/>
      <c r="GX563" s="63"/>
      <c r="GY563" s="63"/>
    </row>
    <row r="564" spans="1:207" s="96" customFormat="1" ht="27" customHeight="1" x14ac:dyDescent="0.25">
      <c r="A564" s="349" t="s">
        <v>1116</v>
      </c>
      <c r="B564" s="367" t="s">
        <v>1826</v>
      </c>
      <c r="C564" s="285" t="s">
        <v>1827</v>
      </c>
      <c r="D564" s="305" t="s">
        <v>217</v>
      </c>
      <c r="E564" s="285" t="s">
        <v>20</v>
      </c>
      <c r="F564" s="328">
        <v>4</v>
      </c>
      <c r="G564" s="328">
        <v>4</v>
      </c>
      <c r="H564" s="293">
        <v>2694.1</v>
      </c>
      <c r="I564" s="293">
        <v>1661.5</v>
      </c>
      <c r="J564" s="293">
        <v>1559.5</v>
      </c>
      <c r="K564" s="201">
        <f t="shared" ref="K564" si="161">SUM(L564:O564)</f>
        <v>2193717.6</v>
      </c>
      <c r="L564" s="41">
        <v>0</v>
      </c>
      <c r="M564" s="41">
        <v>0</v>
      </c>
      <c r="N564" s="41">
        <v>0</v>
      </c>
      <c r="O564" s="42">
        <f>'[1]Прод. прилож (2)'!$C$178</f>
        <v>2193717.6</v>
      </c>
      <c r="P564" s="44">
        <f t="shared" ref="P564" si="162">K564/H564</f>
        <v>814.26732489514131</v>
      </c>
      <c r="Q564" s="178">
        <v>9673</v>
      </c>
      <c r="R564" s="62" t="s">
        <v>94</v>
      </c>
      <c r="S564" s="95"/>
      <c r="T564" s="95"/>
      <c r="U564" s="95"/>
    </row>
    <row r="565" spans="1:207" s="96" customFormat="1" ht="27" customHeight="1" x14ac:dyDescent="0.25">
      <c r="A565" s="350"/>
      <c r="B565" s="368"/>
      <c r="C565" s="286"/>
      <c r="D565" s="306"/>
      <c r="E565" s="286"/>
      <c r="F565" s="329">
        <v>4</v>
      </c>
      <c r="G565" s="329">
        <v>4</v>
      </c>
      <c r="H565" s="294"/>
      <c r="I565" s="294"/>
      <c r="J565" s="294">
        <v>1559.5</v>
      </c>
      <c r="K565" s="201">
        <f t="shared" si="157"/>
        <v>2308843.7000000002</v>
      </c>
      <c r="L565" s="41">
        <v>0</v>
      </c>
      <c r="M565" s="41">
        <v>0</v>
      </c>
      <c r="N565" s="41">
        <v>0</v>
      </c>
      <c r="O565" s="42">
        <f>'[1]Прод. прилож (2)'!$C$665</f>
        <v>2308843.7000000002</v>
      </c>
      <c r="P565" s="44">
        <f>K565/H564</f>
        <v>857.00000000000011</v>
      </c>
      <c r="Q565" s="178">
        <v>9673</v>
      </c>
      <c r="R565" s="62" t="s">
        <v>95</v>
      </c>
      <c r="S565" s="95"/>
      <c r="T565" s="95"/>
      <c r="U565" s="95"/>
    </row>
    <row r="566" spans="1:207" ht="27" customHeight="1" x14ac:dyDescent="0.25">
      <c r="A566" s="172" t="s">
        <v>1117</v>
      </c>
      <c r="B566" s="166" t="s">
        <v>345</v>
      </c>
      <c r="C566" s="136">
        <v>1964</v>
      </c>
      <c r="D566" s="174" t="s">
        <v>217</v>
      </c>
      <c r="E566" s="174" t="s">
        <v>20</v>
      </c>
      <c r="F566" s="175">
        <v>3</v>
      </c>
      <c r="G566" s="175">
        <v>2</v>
      </c>
      <c r="H566" s="41">
        <v>1488.4</v>
      </c>
      <c r="I566" s="48">
        <v>0</v>
      </c>
      <c r="J566" s="41">
        <v>970.6</v>
      </c>
      <c r="K566" s="201">
        <f t="shared" si="157"/>
        <v>20313078.600000001</v>
      </c>
      <c r="L566" s="171">
        <v>0</v>
      </c>
      <c r="M566" s="171">
        <v>0</v>
      </c>
      <c r="N566" s="171">
        <v>0</v>
      </c>
      <c r="O566" s="171">
        <f>'[3]Прод. прилож'!$C$1183</f>
        <v>20313078.600000001</v>
      </c>
      <c r="P566" s="171">
        <f t="shared" si="158"/>
        <v>13647.593791991399</v>
      </c>
      <c r="Q566" s="44">
        <v>9673</v>
      </c>
      <c r="R566" s="62" t="s">
        <v>96</v>
      </c>
      <c r="S566" s="17"/>
    </row>
    <row r="567" spans="1:207" s="133" customFormat="1" ht="27" customHeight="1" x14ac:dyDescent="0.25">
      <c r="A567" s="172" t="s">
        <v>1118</v>
      </c>
      <c r="B567" s="166" t="s">
        <v>346</v>
      </c>
      <c r="C567" s="136">
        <v>1962</v>
      </c>
      <c r="D567" s="174" t="s">
        <v>217</v>
      </c>
      <c r="E567" s="174" t="s">
        <v>20</v>
      </c>
      <c r="F567" s="175">
        <v>2</v>
      </c>
      <c r="G567" s="175">
        <v>2</v>
      </c>
      <c r="H567" s="41">
        <v>1098.8</v>
      </c>
      <c r="I567" s="48">
        <v>0</v>
      </c>
      <c r="J567" s="41">
        <v>490.6</v>
      </c>
      <c r="K567" s="201">
        <f t="shared" si="157"/>
        <v>11060991.700000001</v>
      </c>
      <c r="L567" s="171">
        <v>0</v>
      </c>
      <c r="M567" s="171">
        <v>0</v>
      </c>
      <c r="N567" s="171">
        <v>0</v>
      </c>
      <c r="O567" s="171">
        <f>'[3]Прод. прилож'!$C$1184</f>
        <v>11060991.700000001</v>
      </c>
      <c r="P567" s="171">
        <f t="shared" si="158"/>
        <v>10066.428558427377</v>
      </c>
      <c r="Q567" s="44">
        <v>9673</v>
      </c>
      <c r="R567" s="62" t="s">
        <v>96</v>
      </c>
      <c r="S567" s="50"/>
      <c r="T567" s="15"/>
      <c r="U567" s="15"/>
      <c r="V567" s="173"/>
      <c r="W567" s="173"/>
      <c r="X567" s="173"/>
    </row>
    <row r="568" spans="1:207" s="96" customFormat="1" ht="27" customHeight="1" x14ac:dyDescent="0.25">
      <c r="A568" s="172" t="s">
        <v>1119</v>
      </c>
      <c r="B568" s="166" t="s">
        <v>1728</v>
      </c>
      <c r="C568" s="136">
        <v>1958</v>
      </c>
      <c r="D568" s="174" t="s">
        <v>217</v>
      </c>
      <c r="E568" s="136" t="s">
        <v>20</v>
      </c>
      <c r="F568" s="57">
        <v>2</v>
      </c>
      <c r="G568" s="57">
        <v>1</v>
      </c>
      <c r="H568" s="42">
        <v>701.5</v>
      </c>
      <c r="I568" s="237">
        <v>388</v>
      </c>
      <c r="J568" s="237">
        <v>374.5</v>
      </c>
      <c r="K568" s="201">
        <f>SUM(L568:O568)</f>
        <v>2452831</v>
      </c>
      <c r="L568" s="41">
        <v>0</v>
      </c>
      <c r="M568" s="41">
        <v>0</v>
      </c>
      <c r="N568" s="41">
        <v>0</v>
      </c>
      <c r="O568" s="42">
        <f>'[1]Прод. прилож (2)'!$C$669</f>
        <v>2452831</v>
      </c>
      <c r="P568" s="44">
        <f t="shared" si="158"/>
        <v>3496.5516749821809</v>
      </c>
      <c r="Q568" s="178">
        <v>9673</v>
      </c>
      <c r="R568" s="62" t="s">
        <v>95</v>
      </c>
      <c r="S568" s="95"/>
      <c r="T568" s="95"/>
      <c r="U568" s="95"/>
    </row>
    <row r="569" spans="1:207" s="96" customFormat="1" ht="27" customHeight="1" x14ac:dyDescent="0.25">
      <c r="A569" s="172" t="s">
        <v>1120</v>
      </c>
      <c r="B569" s="166" t="s">
        <v>1729</v>
      </c>
      <c r="C569" s="136">
        <v>1959</v>
      </c>
      <c r="D569" s="174" t="s">
        <v>217</v>
      </c>
      <c r="E569" s="136" t="s">
        <v>20</v>
      </c>
      <c r="F569" s="57">
        <v>2</v>
      </c>
      <c r="G569" s="57">
        <v>1</v>
      </c>
      <c r="H569" s="42">
        <v>713.8</v>
      </c>
      <c r="I569" s="237">
        <v>398.6</v>
      </c>
      <c r="J569" s="237">
        <v>398.6</v>
      </c>
      <c r="K569" s="201">
        <f>SUM(L569:O569)</f>
        <v>2494085.1999999997</v>
      </c>
      <c r="L569" s="44">
        <v>0</v>
      </c>
      <c r="M569" s="44">
        <v>0</v>
      </c>
      <c r="N569" s="44">
        <v>0</v>
      </c>
      <c r="O569" s="42">
        <f>'[1]Прод. прилож (2)'!$C$670</f>
        <v>2494085.1999999997</v>
      </c>
      <c r="P569" s="44">
        <f t="shared" si="158"/>
        <v>3494.0952647800505</v>
      </c>
      <c r="Q569" s="178">
        <v>9673</v>
      </c>
      <c r="R569" s="62" t="s">
        <v>95</v>
      </c>
      <c r="S569" s="95"/>
      <c r="T569" s="95"/>
      <c r="U569" s="95"/>
    </row>
    <row r="570" spans="1:207" s="133" customFormat="1" ht="27" customHeight="1" x14ac:dyDescent="0.25">
      <c r="A570" s="172" t="s">
        <v>1121</v>
      </c>
      <c r="B570" s="85" t="s">
        <v>347</v>
      </c>
      <c r="C570" s="174">
        <v>1957</v>
      </c>
      <c r="D570" s="174" t="s">
        <v>217</v>
      </c>
      <c r="E570" s="174" t="s">
        <v>20</v>
      </c>
      <c r="F570" s="175">
        <v>2</v>
      </c>
      <c r="G570" s="175">
        <v>1</v>
      </c>
      <c r="H570" s="41">
        <v>804.4</v>
      </c>
      <c r="I570" s="48">
        <v>0</v>
      </c>
      <c r="J570" s="41">
        <v>451.8</v>
      </c>
      <c r="K570" s="201">
        <f t="shared" si="157"/>
        <v>8342818.4999999991</v>
      </c>
      <c r="L570" s="171">
        <v>0</v>
      </c>
      <c r="M570" s="171">
        <v>0</v>
      </c>
      <c r="N570" s="171">
        <v>0</v>
      </c>
      <c r="O570" s="171">
        <f>'[3]Прод. прилож'!$C$1185</f>
        <v>8342818.4999999991</v>
      </c>
      <c r="P570" s="171">
        <f t="shared" si="158"/>
        <v>10371.479985082047</v>
      </c>
      <c r="Q570" s="44">
        <v>9673</v>
      </c>
      <c r="R570" s="62" t="s">
        <v>96</v>
      </c>
      <c r="S570" s="50"/>
      <c r="T570" s="15"/>
      <c r="U570" s="15"/>
      <c r="V570" s="173"/>
      <c r="W570" s="173"/>
      <c r="X570" s="173"/>
    </row>
    <row r="571" spans="1:207" s="133" customFormat="1" ht="27" customHeight="1" x14ac:dyDescent="0.25">
      <c r="A571" s="172" t="s">
        <v>1122</v>
      </c>
      <c r="B571" s="89" t="s">
        <v>330</v>
      </c>
      <c r="C571" s="136">
        <v>1966</v>
      </c>
      <c r="D571" s="174" t="s">
        <v>217</v>
      </c>
      <c r="E571" s="174" t="s">
        <v>20</v>
      </c>
      <c r="F571" s="175">
        <v>2</v>
      </c>
      <c r="G571" s="175">
        <v>2</v>
      </c>
      <c r="H571" s="41">
        <v>559.5</v>
      </c>
      <c r="I571" s="41">
        <v>71.099999999999994</v>
      </c>
      <c r="J571" s="41">
        <v>235.5</v>
      </c>
      <c r="K571" s="201">
        <f t="shared" si="157"/>
        <v>2797957.5999999996</v>
      </c>
      <c r="L571" s="171">
        <v>0</v>
      </c>
      <c r="M571" s="171">
        <v>0</v>
      </c>
      <c r="N571" s="171">
        <v>0</v>
      </c>
      <c r="O571" s="171">
        <f>'[3]Прод. прилож'!$C$1186</f>
        <v>2797957.5999999996</v>
      </c>
      <c r="P571" s="171">
        <f t="shared" si="158"/>
        <v>5000.8178731009821</v>
      </c>
      <c r="Q571" s="44">
        <v>9673</v>
      </c>
      <c r="R571" s="62" t="s">
        <v>96</v>
      </c>
      <c r="S571" s="50"/>
      <c r="T571" s="15"/>
      <c r="U571" s="15"/>
      <c r="V571" s="15"/>
      <c r="W571" s="15"/>
      <c r="X571" s="15"/>
      <c r="Y571" s="15"/>
      <c r="Z571" s="15"/>
      <c r="AA571" s="15"/>
      <c r="AB571" s="15"/>
      <c r="AC571" s="15"/>
      <c r="AD571" s="15"/>
      <c r="AE571" s="15"/>
      <c r="AF571" s="15"/>
      <c r="AG571" s="15"/>
      <c r="AH571" s="15"/>
      <c r="AI571" s="15"/>
      <c r="AJ571" s="15"/>
      <c r="AK571" s="15"/>
      <c r="AL571" s="15"/>
      <c r="AM571" s="15"/>
      <c r="AN571" s="15"/>
      <c r="AO571" s="15"/>
      <c r="AP571" s="15"/>
      <c r="AQ571" s="15"/>
      <c r="AR571" s="15"/>
      <c r="AS571" s="15"/>
      <c r="AT571" s="15"/>
      <c r="AU571" s="15"/>
      <c r="AV571" s="15"/>
      <c r="AW571" s="15"/>
      <c r="AX571" s="15"/>
      <c r="AY571" s="15"/>
      <c r="AZ571" s="15"/>
      <c r="BA571" s="15"/>
      <c r="BB571" s="15"/>
      <c r="BC571" s="15"/>
      <c r="BD571" s="15"/>
      <c r="BE571" s="15"/>
      <c r="BF571" s="15"/>
      <c r="BG571" s="15"/>
      <c r="BH571" s="15"/>
      <c r="BI571" s="15"/>
      <c r="BJ571" s="15"/>
      <c r="BK571" s="15"/>
      <c r="BL571" s="15"/>
      <c r="BM571" s="15"/>
      <c r="BN571" s="15"/>
      <c r="BO571" s="15"/>
      <c r="BP571" s="15"/>
      <c r="BQ571" s="15"/>
      <c r="BR571" s="15"/>
      <c r="BS571" s="15"/>
      <c r="BT571" s="15"/>
      <c r="BU571" s="15"/>
      <c r="BV571" s="15"/>
      <c r="BW571" s="15"/>
      <c r="BX571" s="15"/>
      <c r="BY571" s="15"/>
      <c r="BZ571" s="15"/>
      <c r="CA571" s="15"/>
      <c r="CB571" s="15"/>
      <c r="CC571" s="15"/>
      <c r="CD571" s="15"/>
      <c r="CE571" s="15"/>
      <c r="CF571" s="15"/>
      <c r="CG571" s="15"/>
      <c r="CH571" s="15"/>
      <c r="CI571" s="15"/>
      <c r="CJ571" s="15"/>
      <c r="CK571" s="15"/>
      <c r="CL571" s="15"/>
      <c r="CM571" s="15"/>
      <c r="CN571" s="15"/>
      <c r="CO571" s="15"/>
      <c r="CP571" s="15"/>
      <c r="CQ571" s="15"/>
      <c r="CR571" s="15"/>
      <c r="CS571" s="15"/>
      <c r="CT571" s="15"/>
      <c r="CU571" s="15"/>
      <c r="CV571" s="15"/>
      <c r="CW571" s="15"/>
      <c r="CX571" s="15"/>
      <c r="CY571" s="15"/>
      <c r="CZ571" s="15"/>
      <c r="DA571" s="15"/>
      <c r="DB571" s="15"/>
      <c r="DC571" s="15"/>
      <c r="DD571" s="15"/>
      <c r="DE571" s="15"/>
      <c r="DF571" s="15"/>
      <c r="DG571" s="15"/>
      <c r="DH571" s="15"/>
      <c r="DI571" s="15"/>
      <c r="DJ571" s="15"/>
      <c r="DK571" s="15"/>
      <c r="DL571" s="15"/>
      <c r="DM571" s="15"/>
      <c r="DN571" s="15"/>
      <c r="DO571" s="15"/>
      <c r="DP571" s="15"/>
      <c r="DQ571" s="15"/>
      <c r="DR571" s="15"/>
      <c r="DS571" s="15"/>
      <c r="DT571" s="15"/>
      <c r="DU571" s="15"/>
      <c r="DV571" s="15"/>
      <c r="DW571" s="15"/>
      <c r="DX571" s="15"/>
      <c r="DY571" s="15"/>
      <c r="DZ571" s="15"/>
      <c r="EA571" s="15"/>
      <c r="EB571" s="15"/>
      <c r="EC571" s="15"/>
      <c r="ED571" s="15"/>
      <c r="EE571" s="15"/>
      <c r="EF571" s="15"/>
      <c r="EG571" s="15"/>
      <c r="EH571" s="15"/>
      <c r="EI571" s="15"/>
      <c r="EJ571" s="15"/>
      <c r="EK571" s="15"/>
      <c r="EL571" s="15"/>
      <c r="EM571" s="15"/>
      <c r="EN571" s="15"/>
      <c r="EO571" s="15"/>
      <c r="EP571" s="15"/>
      <c r="EQ571" s="15"/>
      <c r="ER571" s="15"/>
      <c r="ES571" s="15"/>
      <c r="ET571" s="15"/>
      <c r="EU571" s="15"/>
      <c r="EV571" s="15"/>
      <c r="EW571" s="15"/>
      <c r="EX571" s="15"/>
      <c r="EY571" s="15"/>
      <c r="EZ571" s="15"/>
      <c r="FA571" s="15"/>
      <c r="FB571" s="15"/>
      <c r="FC571" s="15"/>
      <c r="FD571" s="15"/>
      <c r="FE571" s="15"/>
      <c r="FF571" s="15"/>
      <c r="FG571" s="15"/>
      <c r="FH571" s="15"/>
      <c r="FI571" s="15"/>
      <c r="FJ571" s="15"/>
      <c r="FK571" s="15"/>
      <c r="FL571" s="15"/>
      <c r="FM571" s="15"/>
      <c r="FN571" s="15"/>
      <c r="FO571" s="15"/>
      <c r="FP571" s="15"/>
      <c r="FQ571" s="15"/>
      <c r="FR571" s="15"/>
      <c r="FS571" s="15"/>
      <c r="FT571" s="15"/>
      <c r="FU571" s="15"/>
      <c r="FV571" s="15"/>
      <c r="FW571" s="15"/>
      <c r="FX571" s="15"/>
      <c r="FY571" s="15"/>
      <c r="FZ571" s="15"/>
      <c r="GA571" s="15"/>
      <c r="GB571" s="15"/>
      <c r="GC571" s="15"/>
      <c r="GD571" s="15"/>
      <c r="GE571" s="15"/>
      <c r="GF571" s="15"/>
      <c r="GG571" s="15"/>
      <c r="GH571" s="15"/>
      <c r="GI571" s="15"/>
      <c r="GJ571" s="15"/>
      <c r="GK571" s="15"/>
      <c r="GL571" s="15"/>
      <c r="GM571" s="15"/>
      <c r="GN571" s="15"/>
      <c r="GO571" s="15"/>
      <c r="GP571" s="15"/>
      <c r="GQ571" s="15"/>
      <c r="GR571" s="15"/>
      <c r="GS571" s="15"/>
      <c r="GT571" s="15"/>
      <c r="GU571" s="15"/>
      <c r="GV571" s="15"/>
      <c r="GW571" s="15"/>
      <c r="GX571" s="15"/>
      <c r="GY571" s="15"/>
    </row>
    <row r="572" spans="1:207" s="133" customFormat="1" ht="27" customHeight="1" x14ac:dyDescent="0.25">
      <c r="A572" s="172" t="s">
        <v>1123</v>
      </c>
      <c r="B572" s="166" t="s">
        <v>348</v>
      </c>
      <c r="C572" s="136">
        <v>1961</v>
      </c>
      <c r="D572" s="174" t="s">
        <v>217</v>
      </c>
      <c r="E572" s="174" t="s">
        <v>20</v>
      </c>
      <c r="F572" s="175">
        <v>3</v>
      </c>
      <c r="G572" s="175">
        <v>1</v>
      </c>
      <c r="H572" s="41">
        <v>1038.9000000000001</v>
      </c>
      <c r="I572" s="48">
        <v>0</v>
      </c>
      <c r="J572" s="41">
        <v>602.6</v>
      </c>
      <c r="K572" s="201">
        <f t="shared" si="157"/>
        <v>3613571.1</v>
      </c>
      <c r="L572" s="171">
        <v>0</v>
      </c>
      <c r="M572" s="171">
        <v>0</v>
      </c>
      <c r="N572" s="171">
        <v>0</v>
      </c>
      <c r="O572" s="171">
        <f>'[3]Прод. прилож'!$C$1187</f>
        <v>3613571.1</v>
      </c>
      <c r="P572" s="171">
        <f t="shared" si="158"/>
        <v>3478.2665319087496</v>
      </c>
      <c r="Q572" s="44">
        <v>9673</v>
      </c>
      <c r="R572" s="62" t="s">
        <v>96</v>
      </c>
      <c r="S572" s="50"/>
      <c r="T572" s="15"/>
      <c r="U572" s="15"/>
      <c r="V572" s="173"/>
      <c r="W572" s="173"/>
      <c r="X572" s="173"/>
    </row>
    <row r="573" spans="1:207" ht="34.9" customHeight="1" x14ac:dyDescent="0.25">
      <c r="A573" s="320" t="s">
        <v>2188</v>
      </c>
      <c r="B573" s="320"/>
      <c r="C573" s="320"/>
      <c r="D573" s="320"/>
      <c r="E573" s="320"/>
      <c r="F573" s="320"/>
      <c r="G573" s="320"/>
      <c r="H573" s="320"/>
      <c r="I573" s="320"/>
      <c r="J573" s="320"/>
      <c r="K573" s="320"/>
      <c r="L573" s="320"/>
      <c r="M573" s="320"/>
      <c r="N573" s="320"/>
      <c r="O573" s="320"/>
      <c r="P573" s="320"/>
      <c r="Q573" s="320"/>
      <c r="R573" s="320"/>
    </row>
    <row r="574" spans="1:207" s="14" customFormat="1" ht="34.9" customHeight="1" x14ac:dyDescent="0.25">
      <c r="A574" s="321" t="s">
        <v>290</v>
      </c>
      <c r="B574" s="321"/>
      <c r="C574" s="147" t="s">
        <v>21</v>
      </c>
      <c r="D574" s="147" t="s">
        <v>21</v>
      </c>
      <c r="E574" s="147" t="s">
        <v>21</v>
      </c>
      <c r="F574" s="80" t="s">
        <v>21</v>
      </c>
      <c r="G574" s="80" t="s">
        <v>21</v>
      </c>
      <c r="H574" s="81">
        <f>SUM(H575:H577)</f>
        <v>1952</v>
      </c>
      <c r="I574" s="81">
        <f t="shared" ref="I574:O574" si="163">SUM(I575:I577)</f>
        <v>0</v>
      </c>
      <c r="J574" s="81">
        <f t="shared" si="163"/>
        <v>1190.4000000000001</v>
      </c>
      <c r="K574" s="81">
        <f t="shared" si="163"/>
        <v>6053390.7999999998</v>
      </c>
      <c r="L574" s="81">
        <f t="shared" si="163"/>
        <v>0</v>
      </c>
      <c r="M574" s="81">
        <f t="shared" si="163"/>
        <v>0</v>
      </c>
      <c r="N574" s="81">
        <f t="shared" si="163"/>
        <v>0</v>
      </c>
      <c r="O574" s="81">
        <f t="shared" si="163"/>
        <v>6053390.7999999998</v>
      </c>
      <c r="P574" s="31">
        <f>K574/H574</f>
        <v>3101.1223360655736</v>
      </c>
      <c r="Q574" s="82" t="s">
        <v>21</v>
      </c>
      <c r="R574" s="83" t="s">
        <v>21</v>
      </c>
      <c r="S574" s="17"/>
      <c r="T574" s="17"/>
    </row>
    <row r="575" spans="1:207" s="133" customFormat="1" ht="22.9" customHeight="1" x14ac:dyDescent="0.25">
      <c r="A575" s="172" t="s">
        <v>1124</v>
      </c>
      <c r="B575" s="84" t="s">
        <v>788</v>
      </c>
      <c r="C575" s="136">
        <v>1980</v>
      </c>
      <c r="D575" s="136" t="s">
        <v>217</v>
      </c>
      <c r="E575" s="174" t="s">
        <v>22</v>
      </c>
      <c r="F575" s="175">
        <v>2</v>
      </c>
      <c r="G575" s="175">
        <v>1</v>
      </c>
      <c r="H575" s="41">
        <v>844.1</v>
      </c>
      <c r="I575" s="237">
        <v>0</v>
      </c>
      <c r="J575" s="238">
        <v>501.8</v>
      </c>
      <c r="K575" s="201">
        <f>SUM(L575:O575)</f>
        <v>2295500</v>
      </c>
      <c r="L575" s="171">
        <v>0</v>
      </c>
      <c r="M575" s="171">
        <v>0</v>
      </c>
      <c r="N575" s="171">
        <v>0</v>
      </c>
      <c r="O575" s="171">
        <f>'[1]Прод. прилож (2)'!$C$672</f>
        <v>2295500</v>
      </c>
      <c r="P575" s="171">
        <f>K575/H575</f>
        <v>2719.464518421988</v>
      </c>
      <c r="Q575" s="44">
        <v>9673</v>
      </c>
      <c r="R575" s="62" t="s">
        <v>95</v>
      </c>
      <c r="S575" s="50"/>
      <c r="T575" s="15"/>
      <c r="U575" s="15"/>
      <c r="V575" s="173"/>
      <c r="W575" s="173"/>
      <c r="X575" s="173"/>
    </row>
    <row r="576" spans="1:207" s="133" customFormat="1" ht="22.9" customHeight="1" x14ac:dyDescent="0.25">
      <c r="A576" s="172" t="s">
        <v>1125</v>
      </c>
      <c r="B576" s="84" t="s">
        <v>789</v>
      </c>
      <c r="C576" s="136">
        <v>1980</v>
      </c>
      <c r="D576" s="136" t="s">
        <v>217</v>
      </c>
      <c r="E576" s="174" t="s">
        <v>22</v>
      </c>
      <c r="F576" s="175">
        <v>2</v>
      </c>
      <c r="G576" s="175">
        <v>1</v>
      </c>
      <c r="H576" s="41">
        <v>835.5</v>
      </c>
      <c r="I576" s="237">
        <v>0</v>
      </c>
      <c r="J576" s="238">
        <v>500.3</v>
      </c>
      <c r="K576" s="201">
        <f>SUM(L576:O576)</f>
        <v>2295500</v>
      </c>
      <c r="L576" s="171">
        <v>0</v>
      </c>
      <c r="M576" s="171">
        <v>0</v>
      </c>
      <c r="N576" s="171">
        <v>0</v>
      </c>
      <c r="O576" s="171">
        <f>'[1]Прод. прилож (2)'!$C$673</f>
        <v>2295500</v>
      </c>
      <c r="P576" s="171">
        <f>K576/H576</f>
        <v>2747.4566128067027</v>
      </c>
      <c r="Q576" s="44">
        <v>9673</v>
      </c>
      <c r="R576" s="62" t="s">
        <v>95</v>
      </c>
      <c r="S576" s="50"/>
      <c r="T576" s="15"/>
      <c r="U576" s="15"/>
      <c r="V576" s="173"/>
      <c r="W576" s="173"/>
      <c r="X576" s="173"/>
    </row>
    <row r="577" spans="1:207" s="133" customFormat="1" ht="22.9" customHeight="1" x14ac:dyDescent="0.25">
      <c r="A577" s="172" t="s">
        <v>1126</v>
      </c>
      <c r="B577" s="84" t="s">
        <v>790</v>
      </c>
      <c r="C577" s="136">
        <v>1964</v>
      </c>
      <c r="D577" s="136" t="s">
        <v>217</v>
      </c>
      <c r="E577" s="174" t="s">
        <v>20</v>
      </c>
      <c r="F577" s="175">
        <v>2</v>
      </c>
      <c r="G577" s="175">
        <v>1</v>
      </c>
      <c r="H577" s="41">
        <v>272.39999999999998</v>
      </c>
      <c r="I577" s="237">
        <v>0</v>
      </c>
      <c r="J577" s="238">
        <v>188.3</v>
      </c>
      <c r="K577" s="201">
        <f>SUM(L577:O577)</f>
        <v>1462390.8</v>
      </c>
      <c r="L577" s="171">
        <v>0</v>
      </c>
      <c r="M577" s="171">
        <v>0</v>
      </c>
      <c r="N577" s="171">
        <v>0</v>
      </c>
      <c r="O577" s="171">
        <f>'[1]Прод. прилож (2)'!$C$674</f>
        <v>1462390.8</v>
      </c>
      <c r="P577" s="171">
        <f>K577/H577</f>
        <v>5368.5418502202647</v>
      </c>
      <c r="Q577" s="44">
        <v>9673</v>
      </c>
      <c r="R577" s="62" t="s">
        <v>95</v>
      </c>
      <c r="S577" s="50"/>
      <c r="T577" s="15"/>
      <c r="U577" s="15"/>
      <c r="V577" s="173"/>
      <c r="W577" s="173"/>
      <c r="X577" s="173"/>
    </row>
    <row r="578" spans="1:207" ht="34.9" customHeight="1" x14ac:dyDescent="0.25">
      <c r="A578" s="320" t="s">
        <v>2189</v>
      </c>
      <c r="B578" s="320"/>
      <c r="C578" s="320"/>
      <c r="D578" s="320"/>
      <c r="E578" s="320"/>
      <c r="F578" s="320"/>
      <c r="G578" s="320"/>
      <c r="H578" s="320"/>
      <c r="I578" s="320"/>
      <c r="J578" s="320"/>
      <c r="K578" s="320"/>
      <c r="L578" s="320"/>
      <c r="M578" s="320"/>
      <c r="N578" s="320"/>
      <c r="O578" s="320"/>
      <c r="P578" s="320"/>
      <c r="Q578" s="320"/>
      <c r="R578" s="320"/>
    </row>
    <row r="579" spans="1:207" s="14" customFormat="1" ht="34.9" customHeight="1" x14ac:dyDescent="0.25">
      <c r="A579" s="321" t="s">
        <v>48</v>
      </c>
      <c r="B579" s="321"/>
      <c r="C579" s="147" t="s">
        <v>21</v>
      </c>
      <c r="D579" s="147" t="s">
        <v>21</v>
      </c>
      <c r="E579" s="147" t="s">
        <v>21</v>
      </c>
      <c r="F579" s="80" t="s">
        <v>21</v>
      </c>
      <c r="G579" s="80" t="s">
        <v>21</v>
      </c>
      <c r="H579" s="81">
        <f t="shared" ref="H579:O579" si="164">SUM(H580:H587)</f>
        <v>3932.0199999999995</v>
      </c>
      <c r="I579" s="81">
        <f t="shared" si="164"/>
        <v>0</v>
      </c>
      <c r="J579" s="81">
        <f t="shared" si="164"/>
        <v>3242.9</v>
      </c>
      <c r="K579" s="81">
        <f t="shared" si="164"/>
        <v>67818341.670000002</v>
      </c>
      <c r="L579" s="81">
        <f t="shared" si="164"/>
        <v>0</v>
      </c>
      <c r="M579" s="81">
        <f t="shared" si="164"/>
        <v>0</v>
      </c>
      <c r="N579" s="81">
        <f t="shared" si="164"/>
        <v>0</v>
      </c>
      <c r="O579" s="81">
        <f t="shared" si="164"/>
        <v>67818341.670000002</v>
      </c>
      <c r="P579" s="31">
        <f t="shared" ref="P579:P587" si="165">K579/H579</f>
        <v>17247.710253254056</v>
      </c>
      <c r="Q579" s="82" t="s">
        <v>21</v>
      </c>
      <c r="R579" s="83" t="s">
        <v>21</v>
      </c>
      <c r="S579" s="17"/>
      <c r="T579" s="17"/>
    </row>
    <row r="580" spans="1:207" s="133" customFormat="1" ht="22.9" customHeight="1" x14ac:dyDescent="0.25">
      <c r="A580" s="172" t="s">
        <v>1127</v>
      </c>
      <c r="B580" s="166" t="s">
        <v>795</v>
      </c>
      <c r="C580" s="136">
        <v>1965</v>
      </c>
      <c r="D580" s="136" t="s">
        <v>217</v>
      </c>
      <c r="E580" s="174" t="s">
        <v>20</v>
      </c>
      <c r="F580" s="175">
        <v>2</v>
      </c>
      <c r="G580" s="175">
        <v>2</v>
      </c>
      <c r="H580" s="41">
        <v>596.9</v>
      </c>
      <c r="I580" s="222">
        <v>0</v>
      </c>
      <c r="J580" s="41">
        <v>560</v>
      </c>
      <c r="K580" s="201">
        <f t="shared" ref="K580:K587" si="166">SUM(L580:O580)</f>
        <v>10542970</v>
      </c>
      <c r="L580" s="171">
        <v>0</v>
      </c>
      <c r="M580" s="171">
        <v>0</v>
      </c>
      <c r="N580" s="171">
        <v>0</v>
      </c>
      <c r="O580" s="171">
        <f>'[3]Прод. прилож'!$C$1191</f>
        <v>10542970</v>
      </c>
      <c r="P580" s="171">
        <f t="shared" si="165"/>
        <v>17662.874853409281</v>
      </c>
      <c r="Q580" s="44">
        <v>9673</v>
      </c>
      <c r="R580" s="62" t="s">
        <v>96</v>
      </c>
      <c r="S580" s="58"/>
      <c r="T580" s="16"/>
      <c r="U580" s="15"/>
      <c r="V580" s="173"/>
      <c r="W580" s="173"/>
      <c r="X580" s="173"/>
    </row>
    <row r="581" spans="1:207" s="133" customFormat="1" ht="22.9" customHeight="1" x14ac:dyDescent="0.25">
      <c r="A581" s="172" t="s">
        <v>1128</v>
      </c>
      <c r="B581" s="166" t="s">
        <v>2173</v>
      </c>
      <c r="C581" s="136">
        <v>1965</v>
      </c>
      <c r="D581" s="136" t="s">
        <v>217</v>
      </c>
      <c r="E581" s="174" t="s">
        <v>20</v>
      </c>
      <c r="F581" s="175">
        <v>2</v>
      </c>
      <c r="G581" s="175">
        <v>2</v>
      </c>
      <c r="H581" s="41">
        <v>624</v>
      </c>
      <c r="I581" s="237">
        <v>0</v>
      </c>
      <c r="J581" s="238">
        <v>487.9</v>
      </c>
      <c r="K581" s="201">
        <f t="shared" si="166"/>
        <v>3691325</v>
      </c>
      <c r="L581" s="171">
        <v>0</v>
      </c>
      <c r="M581" s="171">
        <v>0</v>
      </c>
      <c r="N581" s="171">
        <v>0</v>
      </c>
      <c r="O581" s="171">
        <f>'[1]Прод. прилож (2)'!$C$676</f>
        <v>3691325</v>
      </c>
      <c r="P581" s="171">
        <f t="shared" si="165"/>
        <v>5915.5849358974356</v>
      </c>
      <c r="Q581" s="44">
        <v>9673</v>
      </c>
      <c r="R581" s="62" t="s">
        <v>95</v>
      </c>
      <c r="S581" s="58"/>
      <c r="T581" s="16"/>
      <c r="U581" s="15"/>
      <c r="V581" s="173"/>
      <c r="W581" s="173"/>
      <c r="X581" s="173"/>
    </row>
    <row r="582" spans="1:207" s="133" customFormat="1" ht="22.9" customHeight="1" x14ac:dyDescent="0.25">
      <c r="A582" s="172" t="s">
        <v>1129</v>
      </c>
      <c r="B582" s="166" t="s">
        <v>796</v>
      </c>
      <c r="C582" s="136">
        <v>1962</v>
      </c>
      <c r="D582" s="136" t="s">
        <v>217</v>
      </c>
      <c r="E582" s="174" t="s">
        <v>20</v>
      </c>
      <c r="F582" s="175">
        <v>2</v>
      </c>
      <c r="G582" s="175">
        <v>2</v>
      </c>
      <c r="H582" s="41">
        <v>375.6</v>
      </c>
      <c r="I582" s="237">
        <v>0</v>
      </c>
      <c r="J582" s="238">
        <v>258</v>
      </c>
      <c r="K582" s="201">
        <f t="shared" si="166"/>
        <v>6759250.7999999998</v>
      </c>
      <c r="L582" s="171">
        <v>0</v>
      </c>
      <c r="M582" s="171">
        <v>0</v>
      </c>
      <c r="N582" s="171">
        <v>0</v>
      </c>
      <c r="O582" s="171">
        <f>'[1]Прод. прилож (2)'!$C$678</f>
        <v>6759250.7999999998</v>
      </c>
      <c r="P582" s="171">
        <f t="shared" si="165"/>
        <v>17995.875399361023</v>
      </c>
      <c r="Q582" s="44">
        <v>9673</v>
      </c>
      <c r="R582" s="62" t="s">
        <v>95</v>
      </c>
      <c r="S582" s="58"/>
      <c r="T582" s="16"/>
      <c r="U582" s="15"/>
      <c r="V582" s="173"/>
      <c r="W582" s="173"/>
      <c r="X582" s="173"/>
    </row>
    <row r="583" spans="1:207" s="133" customFormat="1" ht="22.9" customHeight="1" x14ac:dyDescent="0.25">
      <c r="A583" s="172" t="s">
        <v>1130</v>
      </c>
      <c r="B583" s="166" t="s">
        <v>797</v>
      </c>
      <c r="C583" s="174">
        <v>1962</v>
      </c>
      <c r="D583" s="174" t="s">
        <v>217</v>
      </c>
      <c r="E583" s="174" t="s">
        <v>20</v>
      </c>
      <c r="F583" s="175">
        <v>2</v>
      </c>
      <c r="G583" s="175">
        <v>2</v>
      </c>
      <c r="H583" s="178">
        <v>461.02</v>
      </c>
      <c r="I583" s="235">
        <v>0</v>
      </c>
      <c r="J583" s="235">
        <v>258.5</v>
      </c>
      <c r="K583" s="201">
        <f t="shared" si="166"/>
        <v>3416374.6499999994</v>
      </c>
      <c r="L583" s="171">
        <v>0</v>
      </c>
      <c r="M583" s="171">
        <v>0</v>
      </c>
      <c r="N583" s="171">
        <v>0</v>
      </c>
      <c r="O583" s="178">
        <f>'[1]Прод. прилож (2)'!$C$180</f>
        <v>3416374.6499999994</v>
      </c>
      <c r="P583" s="171">
        <f t="shared" si="165"/>
        <v>7410.4695024077037</v>
      </c>
      <c r="Q583" s="44">
        <v>9673</v>
      </c>
      <c r="R583" s="62" t="s">
        <v>94</v>
      </c>
      <c r="S583" s="58"/>
      <c r="T583" s="16"/>
      <c r="U583" s="15"/>
      <c r="V583" s="173"/>
      <c r="W583" s="173"/>
      <c r="X583" s="173"/>
    </row>
    <row r="584" spans="1:207" s="133" customFormat="1" ht="22.9" customHeight="1" x14ac:dyDescent="0.25">
      <c r="A584" s="172" t="s">
        <v>1131</v>
      </c>
      <c r="B584" s="84" t="s">
        <v>791</v>
      </c>
      <c r="C584" s="136">
        <v>1963</v>
      </c>
      <c r="D584" s="136" t="s">
        <v>217</v>
      </c>
      <c r="E584" s="174" t="s">
        <v>20</v>
      </c>
      <c r="F584" s="175">
        <v>2</v>
      </c>
      <c r="G584" s="175">
        <v>2</v>
      </c>
      <c r="H584" s="41">
        <v>420.2</v>
      </c>
      <c r="I584" s="237">
        <v>0</v>
      </c>
      <c r="J584" s="238">
        <v>379.2</v>
      </c>
      <c r="K584" s="201">
        <f t="shared" si="166"/>
        <v>1915902.22</v>
      </c>
      <c r="L584" s="171">
        <v>0</v>
      </c>
      <c r="M584" s="171">
        <v>0</v>
      </c>
      <c r="N584" s="171">
        <v>0</v>
      </c>
      <c r="O584" s="171">
        <f>'[1]Прод. прилож (2)'!$C$181</f>
        <v>1915902.22</v>
      </c>
      <c r="P584" s="171">
        <f t="shared" si="165"/>
        <v>4559.5007615421227</v>
      </c>
      <c r="Q584" s="44">
        <v>9673</v>
      </c>
      <c r="R584" s="62" t="s">
        <v>94</v>
      </c>
      <c r="S584" s="58"/>
      <c r="T584" s="16"/>
      <c r="U584" s="15"/>
      <c r="V584" s="173"/>
      <c r="W584" s="173"/>
      <c r="X584" s="173"/>
    </row>
    <row r="585" spans="1:207" s="133" customFormat="1" ht="22.9" customHeight="1" x14ac:dyDescent="0.25">
      <c r="A585" s="172" t="s">
        <v>1132</v>
      </c>
      <c r="B585" s="166" t="s">
        <v>792</v>
      </c>
      <c r="C585" s="136">
        <v>1966</v>
      </c>
      <c r="D585" s="136" t="s">
        <v>217</v>
      </c>
      <c r="E585" s="174" t="s">
        <v>20</v>
      </c>
      <c r="F585" s="175">
        <v>2</v>
      </c>
      <c r="G585" s="175">
        <v>2</v>
      </c>
      <c r="H585" s="41">
        <v>570.79999999999995</v>
      </c>
      <c r="I585" s="222">
        <v>0</v>
      </c>
      <c r="J585" s="41">
        <v>510.8</v>
      </c>
      <c r="K585" s="201">
        <f t="shared" si="166"/>
        <v>24256925.800000001</v>
      </c>
      <c r="L585" s="171">
        <v>0</v>
      </c>
      <c r="M585" s="171">
        <v>0</v>
      </c>
      <c r="N585" s="171">
        <v>0</v>
      </c>
      <c r="O585" s="171">
        <f>'[3]Прод. прилож'!$C$1189</f>
        <v>24256925.800000001</v>
      </c>
      <c r="P585" s="171">
        <f t="shared" si="165"/>
        <v>42496.366152768052</v>
      </c>
      <c r="Q585" s="44">
        <v>9673</v>
      </c>
      <c r="R585" s="62" t="s">
        <v>96</v>
      </c>
      <c r="S585" s="58"/>
      <c r="T585" s="16"/>
      <c r="U585" s="15"/>
      <c r="V585" s="173"/>
      <c r="W585" s="173"/>
      <c r="X585" s="173"/>
    </row>
    <row r="586" spans="1:207" s="133" customFormat="1" ht="22.9" customHeight="1" x14ac:dyDescent="0.25">
      <c r="A586" s="172" t="s">
        <v>1133</v>
      </c>
      <c r="B586" s="166" t="s">
        <v>793</v>
      </c>
      <c r="C586" s="136">
        <v>1966</v>
      </c>
      <c r="D586" s="136" t="s">
        <v>217</v>
      </c>
      <c r="E586" s="174" t="s">
        <v>22</v>
      </c>
      <c r="F586" s="175">
        <v>2</v>
      </c>
      <c r="G586" s="175">
        <v>2</v>
      </c>
      <c r="H586" s="41">
        <v>575</v>
      </c>
      <c r="I586" s="222">
        <v>0</v>
      </c>
      <c r="J586" s="41">
        <v>515</v>
      </c>
      <c r="K586" s="201">
        <f t="shared" si="166"/>
        <v>10539593.199999999</v>
      </c>
      <c r="L586" s="171">
        <v>0</v>
      </c>
      <c r="M586" s="171">
        <v>0</v>
      </c>
      <c r="N586" s="171">
        <v>0</v>
      </c>
      <c r="O586" s="171">
        <f>'[3]Прод. прилож'!$C$1190</f>
        <v>10539593.199999999</v>
      </c>
      <c r="P586" s="171">
        <f t="shared" si="165"/>
        <v>18329.727304347824</v>
      </c>
      <c r="Q586" s="44">
        <v>9673</v>
      </c>
      <c r="R586" s="62" t="s">
        <v>96</v>
      </c>
      <c r="S586" s="58"/>
      <c r="T586" s="16"/>
      <c r="U586" s="15"/>
      <c r="V586" s="173"/>
      <c r="W586" s="173"/>
      <c r="X586" s="173"/>
    </row>
    <row r="587" spans="1:207" s="14" customFormat="1" ht="22.9" customHeight="1" x14ac:dyDescent="0.25">
      <c r="A587" s="172" t="s">
        <v>1134</v>
      </c>
      <c r="B587" s="166" t="s">
        <v>794</v>
      </c>
      <c r="C587" s="136">
        <v>1966</v>
      </c>
      <c r="D587" s="136" t="s">
        <v>217</v>
      </c>
      <c r="E587" s="174" t="s">
        <v>20</v>
      </c>
      <c r="F587" s="175">
        <v>2</v>
      </c>
      <c r="G587" s="175">
        <v>2</v>
      </c>
      <c r="H587" s="41">
        <v>308.5</v>
      </c>
      <c r="I587" s="237">
        <v>0</v>
      </c>
      <c r="J587" s="238">
        <v>273.5</v>
      </c>
      <c r="K587" s="201">
        <f t="shared" si="166"/>
        <v>6696000</v>
      </c>
      <c r="L587" s="171">
        <v>0</v>
      </c>
      <c r="M587" s="171">
        <v>0</v>
      </c>
      <c r="N587" s="171">
        <v>0</v>
      </c>
      <c r="O587" s="171">
        <f>'[1]Прод. прилож (2)'!$C$677</f>
        <v>6696000</v>
      </c>
      <c r="P587" s="171">
        <f t="shared" si="165"/>
        <v>21705.024311183144</v>
      </c>
      <c r="Q587" s="44">
        <v>9673</v>
      </c>
      <c r="R587" s="62" t="s">
        <v>95</v>
      </c>
      <c r="S587" s="17"/>
      <c r="T587" s="17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2"/>
      <c r="AT587" s="2"/>
      <c r="AU587" s="2"/>
      <c r="AV587" s="2"/>
      <c r="AW587" s="2"/>
      <c r="AX587" s="2"/>
      <c r="AY587" s="2"/>
      <c r="AZ587" s="2"/>
      <c r="BA587" s="2"/>
      <c r="BB587" s="2"/>
      <c r="BC587" s="2"/>
      <c r="BD587" s="2"/>
      <c r="BE587" s="2"/>
      <c r="BF587" s="2"/>
      <c r="BG587" s="2"/>
      <c r="BH587" s="2"/>
      <c r="BI587" s="2"/>
      <c r="BJ587" s="2"/>
      <c r="BK587" s="2"/>
      <c r="BL587" s="2"/>
      <c r="BM587" s="2"/>
      <c r="BN587" s="2"/>
      <c r="BO587" s="2"/>
      <c r="BP587" s="2"/>
      <c r="BQ587" s="2"/>
      <c r="BR587" s="2"/>
      <c r="BS587" s="2"/>
      <c r="BT587" s="2"/>
      <c r="BU587" s="2"/>
      <c r="BV587" s="2"/>
      <c r="BW587" s="2"/>
      <c r="BX587" s="2"/>
      <c r="BY587" s="2"/>
      <c r="BZ587" s="2"/>
      <c r="CA587" s="2"/>
      <c r="CB587" s="2"/>
      <c r="CC587" s="2"/>
      <c r="CD587" s="2"/>
      <c r="CE587" s="2"/>
      <c r="CF587" s="2"/>
      <c r="CG587" s="2"/>
      <c r="CH587" s="2"/>
      <c r="CI587" s="2"/>
      <c r="CJ587" s="2"/>
      <c r="CK587" s="2"/>
      <c r="CL587" s="2"/>
      <c r="CM587" s="2"/>
      <c r="CN587" s="2"/>
      <c r="CO587" s="2"/>
      <c r="CP587" s="2"/>
      <c r="CQ587" s="2"/>
      <c r="CR587" s="2"/>
      <c r="CS587" s="2"/>
      <c r="CT587" s="2"/>
      <c r="CU587" s="2"/>
      <c r="CV587" s="2"/>
      <c r="CW587" s="2"/>
      <c r="CX587" s="2"/>
      <c r="CY587" s="2"/>
      <c r="CZ587" s="2"/>
      <c r="DA587" s="2"/>
      <c r="DB587" s="2"/>
      <c r="DC587" s="2"/>
      <c r="DD587" s="2"/>
      <c r="DE587" s="2"/>
      <c r="DF587" s="2"/>
      <c r="DG587" s="2"/>
      <c r="DH587" s="2"/>
      <c r="DI587" s="2"/>
      <c r="DJ587" s="2"/>
      <c r="DK587" s="2"/>
      <c r="DL587" s="2"/>
      <c r="DM587" s="2"/>
      <c r="DN587" s="2"/>
      <c r="DO587" s="2"/>
      <c r="DP587" s="2"/>
      <c r="DQ587" s="2"/>
      <c r="DR587" s="2"/>
      <c r="DS587" s="2"/>
      <c r="DT587" s="2"/>
      <c r="DU587" s="2"/>
      <c r="DV587" s="2"/>
      <c r="DW587" s="2"/>
      <c r="DX587" s="2"/>
      <c r="DY587" s="2"/>
      <c r="DZ587" s="2"/>
      <c r="EA587" s="2"/>
      <c r="EB587" s="2"/>
      <c r="EC587" s="2"/>
      <c r="ED587" s="2"/>
      <c r="EE587" s="2"/>
      <c r="EF587" s="2"/>
      <c r="EG587" s="2"/>
      <c r="EH587" s="2"/>
      <c r="EI587" s="2"/>
      <c r="EJ587" s="2"/>
      <c r="EK587" s="2"/>
      <c r="EL587" s="2"/>
      <c r="EM587" s="2"/>
      <c r="EN587" s="2"/>
      <c r="EO587" s="2"/>
      <c r="EP587" s="2"/>
      <c r="EQ587" s="2"/>
      <c r="ER587" s="2"/>
      <c r="ES587" s="2"/>
      <c r="ET587" s="2"/>
      <c r="EU587" s="2"/>
      <c r="EV587" s="2"/>
      <c r="EW587" s="2"/>
      <c r="EX587" s="2"/>
      <c r="EY587" s="2"/>
      <c r="EZ587" s="2"/>
      <c r="FA587" s="2"/>
      <c r="FB587" s="2"/>
      <c r="FC587" s="2"/>
      <c r="FD587" s="2"/>
      <c r="FE587" s="2"/>
      <c r="FF587" s="2"/>
      <c r="FG587" s="2"/>
      <c r="FH587" s="2"/>
      <c r="FI587" s="2"/>
      <c r="FJ587" s="2"/>
      <c r="FK587" s="2"/>
      <c r="FL587" s="2"/>
      <c r="FM587" s="2"/>
      <c r="FN587" s="2"/>
      <c r="FO587" s="2"/>
      <c r="FP587" s="2"/>
      <c r="FQ587" s="2"/>
      <c r="FR587" s="2"/>
      <c r="FS587" s="2"/>
      <c r="FT587" s="2"/>
      <c r="FU587" s="2"/>
      <c r="FV587" s="2"/>
      <c r="FW587" s="2"/>
      <c r="FX587" s="2"/>
      <c r="FY587" s="2"/>
      <c r="FZ587" s="2"/>
      <c r="GA587" s="2"/>
      <c r="GB587" s="2"/>
      <c r="GC587" s="2"/>
      <c r="GD587" s="2"/>
      <c r="GE587" s="2"/>
      <c r="GF587" s="2"/>
      <c r="GG587" s="2"/>
      <c r="GH587" s="2"/>
      <c r="GI587" s="2"/>
      <c r="GJ587" s="2"/>
      <c r="GK587" s="2"/>
      <c r="GL587" s="2"/>
      <c r="GM587" s="2"/>
      <c r="GN587" s="2"/>
      <c r="GO587" s="2"/>
      <c r="GP587" s="2"/>
      <c r="GQ587" s="2"/>
      <c r="GR587" s="2"/>
      <c r="GS587" s="2"/>
      <c r="GT587" s="2"/>
      <c r="GU587" s="2"/>
      <c r="GV587" s="2"/>
      <c r="GW587" s="2"/>
      <c r="GX587" s="2"/>
      <c r="GY587" s="2"/>
    </row>
    <row r="588" spans="1:207" s="14" customFormat="1" ht="34.9" customHeight="1" x14ac:dyDescent="0.25">
      <c r="A588" s="320" t="s">
        <v>2190</v>
      </c>
      <c r="B588" s="320"/>
      <c r="C588" s="320"/>
      <c r="D588" s="320"/>
      <c r="E588" s="320"/>
      <c r="F588" s="320"/>
      <c r="G588" s="320"/>
      <c r="H588" s="320"/>
      <c r="I588" s="320"/>
      <c r="J588" s="320"/>
      <c r="K588" s="320"/>
      <c r="L588" s="320"/>
      <c r="M588" s="320"/>
      <c r="N588" s="320"/>
      <c r="O588" s="320"/>
      <c r="P588" s="320"/>
      <c r="Q588" s="320"/>
      <c r="R588" s="320"/>
    </row>
    <row r="589" spans="1:207" s="14" customFormat="1" ht="34.9" customHeight="1" x14ac:dyDescent="0.25">
      <c r="A589" s="321" t="s">
        <v>46</v>
      </c>
      <c r="B589" s="321"/>
      <c r="C589" s="147" t="s">
        <v>21</v>
      </c>
      <c r="D589" s="147" t="s">
        <v>21</v>
      </c>
      <c r="E589" s="147" t="s">
        <v>21</v>
      </c>
      <c r="F589" s="80" t="s">
        <v>21</v>
      </c>
      <c r="G589" s="80" t="s">
        <v>21</v>
      </c>
      <c r="H589" s="81">
        <f t="shared" ref="H589:O589" si="167">SUM(H590:H605)</f>
        <v>7697.3099999999995</v>
      </c>
      <c r="I589" s="81">
        <f t="shared" si="167"/>
        <v>857.8</v>
      </c>
      <c r="J589" s="81">
        <f t="shared" si="167"/>
        <v>6729.7</v>
      </c>
      <c r="K589" s="81">
        <f t="shared" si="167"/>
        <v>63856777.049999997</v>
      </c>
      <c r="L589" s="81">
        <f t="shared" si="167"/>
        <v>0</v>
      </c>
      <c r="M589" s="81">
        <f t="shared" si="167"/>
        <v>0</v>
      </c>
      <c r="N589" s="81">
        <f t="shared" si="167"/>
        <v>0</v>
      </c>
      <c r="O589" s="81">
        <f t="shared" si="167"/>
        <v>63856777.049999997</v>
      </c>
      <c r="P589" s="31">
        <f t="shared" ref="P589:P605" si="168">K589/H589</f>
        <v>8295.9861367152935</v>
      </c>
      <c r="Q589" s="82" t="s">
        <v>21</v>
      </c>
      <c r="R589" s="83" t="s">
        <v>21</v>
      </c>
    </row>
    <row r="590" spans="1:207" s="14" customFormat="1" ht="22.9" customHeight="1" x14ac:dyDescent="0.25">
      <c r="A590" s="172" t="s">
        <v>1135</v>
      </c>
      <c r="B590" s="166" t="s">
        <v>798</v>
      </c>
      <c r="C590" s="136">
        <v>1963</v>
      </c>
      <c r="D590" s="136" t="s">
        <v>217</v>
      </c>
      <c r="E590" s="174" t="s">
        <v>20</v>
      </c>
      <c r="F590" s="175">
        <v>2</v>
      </c>
      <c r="G590" s="175">
        <v>1</v>
      </c>
      <c r="H590" s="42">
        <v>423.9</v>
      </c>
      <c r="I590" s="222">
        <v>0</v>
      </c>
      <c r="J590" s="222">
        <v>373.5</v>
      </c>
      <c r="K590" s="201">
        <f t="shared" ref="K590:K605" si="169">SUM(L590:O590)</f>
        <v>21410585.5</v>
      </c>
      <c r="L590" s="171">
        <v>0</v>
      </c>
      <c r="M590" s="171">
        <v>0</v>
      </c>
      <c r="N590" s="171">
        <v>0</v>
      </c>
      <c r="O590" s="171">
        <f>'[3]Прод. прилож'!$C$1193</f>
        <v>21410585.5</v>
      </c>
      <c r="P590" s="171">
        <f t="shared" si="168"/>
        <v>50508.576315168677</v>
      </c>
      <c r="Q590" s="44">
        <v>9673</v>
      </c>
      <c r="R590" s="62" t="s">
        <v>96</v>
      </c>
    </row>
    <row r="591" spans="1:207" s="14" customFormat="1" ht="22.9" customHeight="1" x14ac:dyDescent="0.25">
      <c r="A591" s="349" t="s">
        <v>1136</v>
      </c>
      <c r="B591" s="351" t="s">
        <v>799</v>
      </c>
      <c r="C591" s="349">
        <v>1950</v>
      </c>
      <c r="D591" s="349" t="s">
        <v>217</v>
      </c>
      <c r="E591" s="349" t="s">
        <v>20</v>
      </c>
      <c r="F591" s="353">
        <v>2</v>
      </c>
      <c r="G591" s="353">
        <v>1</v>
      </c>
      <c r="H591" s="417">
        <v>503.8</v>
      </c>
      <c r="I591" s="419">
        <v>0</v>
      </c>
      <c r="J591" s="419">
        <v>488.8</v>
      </c>
      <c r="K591" s="201">
        <f t="shared" ref="K591" si="170">SUM(L591:O591)</f>
        <v>974669.3</v>
      </c>
      <c r="L591" s="171">
        <v>0</v>
      </c>
      <c r="M591" s="171">
        <v>0</v>
      </c>
      <c r="N591" s="171">
        <v>0</v>
      </c>
      <c r="O591" s="171">
        <f>'[1]Прод. прилож (2)'!$C$183</f>
        <v>974669.3</v>
      </c>
      <c r="P591" s="171">
        <f t="shared" ref="P591" si="171">K591/H591</f>
        <v>1934.6353711790393</v>
      </c>
      <c r="Q591" s="44">
        <v>9673</v>
      </c>
      <c r="R591" s="62" t="s">
        <v>94</v>
      </c>
    </row>
    <row r="592" spans="1:207" s="14" customFormat="1" ht="22.9" customHeight="1" x14ac:dyDescent="0.25">
      <c r="A592" s="350"/>
      <c r="B592" s="352" t="s">
        <v>799</v>
      </c>
      <c r="C592" s="350">
        <v>1950</v>
      </c>
      <c r="D592" s="350" t="s">
        <v>217</v>
      </c>
      <c r="E592" s="350" t="s">
        <v>20</v>
      </c>
      <c r="F592" s="354">
        <v>2</v>
      </c>
      <c r="G592" s="354">
        <v>1</v>
      </c>
      <c r="H592" s="418">
        <v>503.8</v>
      </c>
      <c r="I592" s="420">
        <v>0</v>
      </c>
      <c r="J592" s="420">
        <v>488.8</v>
      </c>
      <c r="K592" s="201">
        <f t="shared" si="169"/>
        <v>5909781</v>
      </c>
      <c r="L592" s="171">
        <v>0</v>
      </c>
      <c r="M592" s="171">
        <v>0</v>
      </c>
      <c r="N592" s="171">
        <v>0</v>
      </c>
      <c r="O592" s="171">
        <f>'[1]Прод. прилож (2)'!$C$680</f>
        <v>5909781</v>
      </c>
      <c r="P592" s="171">
        <f t="shared" si="168"/>
        <v>11730.410877332275</v>
      </c>
      <c r="Q592" s="44">
        <v>9673</v>
      </c>
      <c r="R592" s="62" t="s">
        <v>95</v>
      </c>
    </row>
    <row r="593" spans="1:24" s="14" customFormat="1" ht="22.9" customHeight="1" x14ac:dyDescent="0.25">
      <c r="A593" s="172" t="s">
        <v>1137</v>
      </c>
      <c r="B593" s="166" t="s">
        <v>800</v>
      </c>
      <c r="C593" s="136">
        <v>1961</v>
      </c>
      <c r="D593" s="136" t="s">
        <v>217</v>
      </c>
      <c r="E593" s="174" t="s">
        <v>20</v>
      </c>
      <c r="F593" s="175">
        <v>2</v>
      </c>
      <c r="G593" s="175">
        <v>1</v>
      </c>
      <c r="H593" s="42">
        <v>500.9</v>
      </c>
      <c r="I593" s="222">
        <v>0</v>
      </c>
      <c r="J593" s="222">
        <v>461.9</v>
      </c>
      <c r="K593" s="201">
        <f t="shared" si="169"/>
        <v>5873198.0999999996</v>
      </c>
      <c r="L593" s="171">
        <v>0</v>
      </c>
      <c r="M593" s="171">
        <v>0</v>
      </c>
      <c r="N593" s="171">
        <v>0</v>
      </c>
      <c r="O593" s="171">
        <f>'[3]Прод. прилож'!$C$1194</f>
        <v>5873198.0999999996</v>
      </c>
      <c r="P593" s="171">
        <f t="shared" si="168"/>
        <v>11725.290676781793</v>
      </c>
      <c r="Q593" s="44">
        <v>9673</v>
      </c>
      <c r="R593" s="62" t="s">
        <v>96</v>
      </c>
    </row>
    <row r="594" spans="1:24" s="96" customFormat="1" ht="25.15" customHeight="1" x14ac:dyDescent="0.25">
      <c r="A594" s="172" t="s">
        <v>1138</v>
      </c>
      <c r="B594" s="145" t="s">
        <v>1896</v>
      </c>
      <c r="C594" s="138">
        <v>1950</v>
      </c>
      <c r="D594" s="139" t="s">
        <v>217</v>
      </c>
      <c r="E594" s="138" t="s">
        <v>20</v>
      </c>
      <c r="F594" s="249">
        <v>2</v>
      </c>
      <c r="G594" s="249">
        <v>1</v>
      </c>
      <c r="H594" s="167">
        <v>583.13</v>
      </c>
      <c r="I594" s="247">
        <v>465.3</v>
      </c>
      <c r="J594" s="247">
        <v>465.3</v>
      </c>
      <c r="K594" s="201">
        <f t="shared" si="169"/>
        <v>1526080</v>
      </c>
      <c r="L594" s="41">
        <v>0</v>
      </c>
      <c r="M594" s="41">
        <v>0</v>
      </c>
      <c r="N594" s="41">
        <v>0</v>
      </c>
      <c r="O594" s="41">
        <f>'[1]Прод. прилож (2)'!$C$184</f>
        <v>1526080</v>
      </c>
      <c r="P594" s="44">
        <f>K594/H594</f>
        <v>2617.0493714952067</v>
      </c>
      <c r="Q594" s="178">
        <v>9673</v>
      </c>
      <c r="R594" s="49" t="s">
        <v>94</v>
      </c>
      <c r="S594" s="95"/>
      <c r="T594" s="95"/>
      <c r="U594" s="95"/>
    </row>
    <row r="595" spans="1:24" s="14" customFormat="1" ht="22.9" customHeight="1" x14ac:dyDescent="0.25">
      <c r="A595" s="326" t="s">
        <v>1139</v>
      </c>
      <c r="B595" s="297" t="s">
        <v>801</v>
      </c>
      <c r="C595" s="285">
        <v>1962</v>
      </c>
      <c r="D595" s="285" t="s">
        <v>217</v>
      </c>
      <c r="E595" s="305" t="s">
        <v>20</v>
      </c>
      <c r="F595" s="330">
        <v>2</v>
      </c>
      <c r="G595" s="330">
        <v>1</v>
      </c>
      <c r="H595" s="324">
        <v>342.7</v>
      </c>
      <c r="I595" s="317">
        <v>0</v>
      </c>
      <c r="J595" s="317">
        <v>277.60000000000002</v>
      </c>
      <c r="K595" s="201">
        <f t="shared" si="169"/>
        <v>2522285.63</v>
      </c>
      <c r="L595" s="171">
        <v>0</v>
      </c>
      <c r="M595" s="171">
        <v>0</v>
      </c>
      <c r="N595" s="171">
        <v>0</v>
      </c>
      <c r="O595" s="171">
        <f>'[1]Прод. прилож (2)'!$C$186</f>
        <v>2522285.63</v>
      </c>
      <c r="P595" s="171">
        <f t="shared" si="168"/>
        <v>7360.0397723956812</v>
      </c>
      <c r="Q595" s="44">
        <v>9673</v>
      </c>
      <c r="R595" s="62" t="s">
        <v>94</v>
      </c>
    </row>
    <row r="596" spans="1:24" s="14" customFormat="1" ht="22.9" customHeight="1" x14ac:dyDescent="0.25">
      <c r="A596" s="327"/>
      <c r="B596" s="298"/>
      <c r="C596" s="286"/>
      <c r="D596" s="286"/>
      <c r="E596" s="306"/>
      <c r="F596" s="331"/>
      <c r="G596" s="331"/>
      <c r="H596" s="319"/>
      <c r="I596" s="325"/>
      <c r="J596" s="325"/>
      <c r="K596" s="201">
        <f t="shared" ref="K596" si="172">SUM(L596:O596)</f>
        <v>1812690.6</v>
      </c>
      <c r="L596" s="171">
        <v>0</v>
      </c>
      <c r="M596" s="171">
        <v>0</v>
      </c>
      <c r="N596" s="171">
        <v>0</v>
      </c>
      <c r="O596" s="171">
        <f>'[1]Прод. прилож (2)'!$C$681</f>
        <v>1812690.6</v>
      </c>
      <c r="P596" s="171">
        <f>K596/H595</f>
        <v>5289.4385760140067</v>
      </c>
      <c r="Q596" s="44">
        <v>9673</v>
      </c>
      <c r="R596" s="62" t="s">
        <v>95</v>
      </c>
    </row>
    <row r="597" spans="1:24" s="14" customFormat="1" ht="22.9" customHeight="1" x14ac:dyDescent="0.25">
      <c r="A597" s="172" t="s">
        <v>1140</v>
      </c>
      <c r="B597" s="166" t="s">
        <v>802</v>
      </c>
      <c r="C597" s="136">
        <v>1960</v>
      </c>
      <c r="D597" s="136" t="s">
        <v>217</v>
      </c>
      <c r="E597" s="174" t="s">
        <v>20</v>
      </c>
      <c r="F597" s="175">
        <v>2</v>
      </c>
      <c r="G597" s="175">
        <v>3</v>
      </c>
      <c r="H597" s="42">
        <v>595.29999999999995</v>
      </c>
      <c r="I597" s="222">
        <v>0</v>
      </c>
      <c r="J597" s="222">
        <v>535.5</v>
      </c>
      <c r="K597" s="201">
        <f t="shared" si="169"/>
        <v>6655159</v>
      </c>
      <c r="L597" s="171">
        <v>0</v>
      </c>
      <c r="M597" s="171">
        <v>0</v>
      </c>
      <c r="N597" s="171">
        <v>0</v>
      </c>
      <c r="O597" s="171">
        <f>'[3]Прод. прилож'!$C$1195</f>
        <v>6655159</v>
      </c>
      <c r="P597" s="171">
        <f t="shared" si="168"/>
        <v>11179.504451537041</v>
      </c>
      <c r="Q597" s="44">
        <v>9673</v>
      </c>
      <c r="R597" s="62" t="s">
        <v>96</v>
      </c>
    </row>
    <row r="598" spans="1:24" s="14" customFormat="1" ht="22.9" customHeight="1" x14ac:dyDescent="0.25">
      <c r="A598" s="172" t="s">
        <v>1141</v>
      </c>
      <c r="B598" s="166" t="s">
        <v>803</v>
      </c>
      <c r="C598" s="136">
        <v>1966</v>
      </c>
      <c r="D598" s="136" t="s">
        <v>217</v>
      </c>
      <c r="E598" s="174" t="s">
        <v>20</v>
      </c>
      <c r="F598" s="175">
        <v>2</v>
      </c>
      <c r="G598" s="175">
        <v>2</v>
      </c>
      <c r="H598" s="42">
        <v>425.4</v>
      </c>
      <c r="I598" s="222">
        <v>0</v>
      </c>
      <c r="J598" s="222">
        <v>379.7</v>
      </c>
      <c r="K598" s="201">
        <f t="shared" si="169"/>
        <v>3918245</v>
      </c>
      <c r="L598" s="171">
        <v>0</v>
      </c>
      <c r="M598" s="171">
        <v>0</v>
      </c>
      <c r="N598" s="171">
        <v>0</v>
      </c>
      <c r="O598" s="171">
        <f>'[3]Прод. прилож'!$C$1196</f>
        <v>3918245</v>
      </c>
      <c r="P598" s="171">
        <f t="shared" si="168"/>
        <v>9210.7310766337578</v>
      </c>
      <c r="Q598" s="44">
        <v>9673</v>
      </c>
      <c r="R598" s="62" t="s">
        <v>96</v>
      </c>
    </row>
    <row r="599" spans="1:24" s="96" customFormat="1" ht="25.15" customHeight="1" x14ac:dyDescent="0.25">
      <c r="A599" s="172" t="s">
        <v>1142</v>
      </c>
      <c r="B599" s="166" t="s">
        <v>1895</v>
      </c>
      <c r="C599" s="136">
        <v>1959</v>
      </c>
      <c r="D599" s="174" t="s">
        <v>217</v>
      </c>
      <c r="E599" s="136" t="s">
        <v>20</v>
      </c>
      <c r="F599" s="57">
        <v>2</v>
      </c>
      <c r="G599" s="57">
        <v>2</v>
      </c>
      <c r="H599" s="48">
        <v>511.88</v>
      </c>
      <c r="I599" s="243">
        <v>392.5</v>
      </c>
      <c r="J599" s="243">
        <v>392.5</v>
      </c>
      <c r="K599" s="201">
        <f t="shared" si="169"/>
        <v>961240.8</v>
      </c>
      <c r="L599" s="48">
        <v>0</v>
      </c>
      <c r="M599" s="48">
        <v>0</v>
      </c>
      <c r="N599" s="48">
        <v>0</v>
      </c>
      <c r="O599" s="48">
        <f>'[1]Прод. прилож (2)'!$C$187</f>
        <v>961240.8</v>
      </c>
      <c r="P599" s="44">
        <f>K599/H599</f>
        <v>1877.8635617722905</v>
      </c>
      <c r="Q599" s="178">
        <v>9673</v>
      </c>
      <c r="R599" s="49" t="s">
        <v>94</v>
      </c>
      <c r="S599" s="95"/>
      <c r="T599" s="95"/>
      <c r="U599" s="95"/>
    </row>
    <row r="600" spans="1:24" s="14" customFormat="1" ht="22.9" customHeight="1" x14ac:dyDescent="0.25">
      <c r="A600" s="172" t="s">
        <v>2505</v>
      </c>
      <c r="B600" s="166" t="s">
        <v>804</v>
      </c>
      <c r="C600" s="136">
        <v>1962</v>
      </c>
      <c r="D600" s="136" t="s">
        <v>217</v>
      </c>
      <c r="E600" s="174" t="s">
        <v>20</v>
      </c>
      <c r="F600" s="175">
        <v>2</v>
      </c>
      <c r="G600" s="175">
        <v>2</v>
      </c>
      <c r="H600" s="42">
        <v>423.8</v>
      </c>
      <c r="I600" s="237">
        <v>0</v>
      </c>
      <c r="J600" s="237">
        <v>378</v>
      </c>
      <c r="K600" s="201">
        <f t="shared" si="169"/>
        <v>2774500</v>
      </c>
      <c r="L600" s="171">
        <v>0</v>
      </c>
      <c r="M600" s="171">
        <v>0</v>
      </c>
      <c r="N600" s="171">
        <v>0</v>
      </c>
      <c r="O600" s="171">
        <f>'[1]Прод. прилож (2)'!$C$683</f>
        <v>2774500</v>
      </c>
      <c r="P600" s="171">
        <f t="shared" si="168"/>
        <v>6546.7201510146297</v>
      </c>
      <c r="Q600" s="44">
        <v>9673</v>
      </c>
      <c r="R600" s="62" t="s">
        <v>95</v>
      </c>
    </row>
    <row r="601" spans="1:24" s="14" customFormat="1" ht="22.9" customHeight="1" x14ac:dyDescent="0.25">
      <c r="A601" s="172" t="s">
        <v>2506</v>
      </c>
      <c r="B601" s="166" t="s">
        <v>805</v>
      </c>
      <c r="C601" s="136">
        <v>1961</v>
      </c>
      <c r="D601" s="136" t="s">
        <v>217</v>
      </c>
      <c r="E601" s="174" t="s">
        <v>20</v>
      </c>
      <c r="F601" s="175">
        <v>2</v>
      </c>
      <c r="G601" s="175">
        <v>1</v>
      </c>
      <c r="H601" s="42">
        <v>301</v>
      </c>
      <c r="I601" s="237">
        <v>0</v>
      </c>
      <c r="J601" s="237">
        <v>279.5</v>
      </c>
      <c r="K601" s="201">
        <f t="shared" si="169"/>
        <v>1937500</v>
      </c>
      <c r="L601" s="171">
        <v>0</v>
      </c>
      <c r="M601" s="171">
        <v>0</v>
      </c>
      <c r="N601" s="171">
        <v>0</v>
      </c>
      <c r="O601" s="171">
        <f>'[1]Прод. прилож (2)'!$C$684</f>
        <v>1937500</v>
      </c>
      <c r="P601" s="171">
        <f t="shared" si="168"/>
        <v>6436.8770764119599</v>
      </c>
      <c r="Q601" s="44">
        <v>9673</v>
      </c>
      <c r="R601" s="62" t="s">
        <v>95</v>
      </c>
    </row>
    <row r="602" spans="1:24" s="14" customFormat="1" ht="22.9" customHeight="1" x14ac:dyDescent="0.25">
      <c r="A602" s="326" t="s">
        <v>1143</v>
      </c>
      <c r="B602" s="297" t="s">
        <v>806</v>
      </c>
      <c r="C602" s="285">
        <v>1982</v>
      </c>
      <c r="D602" s="285" t="s">
        <v>217</v>
      </c>
      <c r="E602" s="305" t="s">
        <v>20</v>
      </c>
      <c r="F602" s="330">
        <v>2</v>
      </c>
      <c r="G602" s="330">
        <v>1</v>
      </c>
      <c r="H602" s="324">
        <v>1830.6</v>
      </c>
      <c r="I602" s="317">
        <v>0</v>
      </c>
      <c r="J602" s="357">
        <v>1539</v>
      </c>
      <c r="K602" s="201">
        <f t="shared" si="169"/>
        <v>1589782.22</v>
      </c>
      <c r="L602" s="171">
        <v>0</v>
      </c>
      <c r="M602" s="171">
        <v>0</v>
      </c>
      <c r="N602" s="171">
        <v>0</v>
      </c>
      <c r="O602" s="171">
        <f>'[1]Прод. прилож (2)'!$C$188</f>
        <v>1589782.22</v>
      </c>
      <c r="P602" s="171">
        <f t="shared" si="168"/>
        <v>868.44871626789029</v>
      </c>
      <c r="Q602" s="44">
        <v>9673</v>
      </c>
      <c r="R602" s="62" t="s">
        <v>94</v>
      </c>
    </row>
    <row r="603" spans="1:24" s="14" customFormat="1" ht="22.9" customHeight="1" x14ac:dyDescent="0.25">
      <c r="A603" s="327"/>
      <c r="B603" s="298"/>
      <c r="C603" s="286"/>
      <c r="D603" s="286"/>
      <c r="E603" s="306"/>
      <c r="F603" s="331"/>
      <c r="G603" s="331"/>
      <c r="H603" s="319"/>
      <c r="I603" s="325"/>
      <c r="J603" s="358"/>
      <c r="K603" s="201">
        <f t="shared" ref="K603" si="173">SUM(L603:O603)</f>
        <v>1471802.4</v>
      </c>
      <c r="L603" s="171">
        <v>0</v>
      </c>
      <c r="M603" s="171">
        <v>0</v>
      </c>
      <c r="N603" s="171">
        <v>0</v>
      </c>
      <c r="O603" s="171">
        <f>'[1]Прод. прилож (2)'!$C$685</f>
        <v>1471802.4</v>
      </c>
      <c r="P603" s="171">
        <f>K603/H602</f>
        <v>804</v>
      </c>
      <c r="Q603" s="44">
        <v>9673</v>
      </c>
      <c r="R603" s="62" t="s">
        <v>95</v>
      </c>
    </row>
    <row r="604" spans="1:24" ht="22.9" customHeight="1" x14ac:dyDescent="0.25">
      <c r="A604" s="134" t="s">
        <v>1144</v>
      </c>
      <c r="B604" s="166" t="s">
        <v>807</v>
      </c>
      <c r="C604" s="136">
        <v>1957</v>
      </c>
      <c r="D604" s="136" t="s">
        <v>217</v>
      </c>
      <c r="E604" s="174" t="s">
        <v>20</v>
      </c>
      <c r="F604" s="175">
        <v>2</v>
      </c>
      <c r="G604" s="175">
        <v>1</v>
      </c>
      <c r="H604" s="42">
        <v>451.8</v>
      </c>
      <c r="I604" s="237">
        <v>0</v>
      </c>
      <c r="J604" s="237">
        <v>393.2</v>
      </c>
      <c r="K604" s="201">
        <f t="shared" si="169"/>
        <v>2611750</v>
      </c>
      <c r="L604" s="171">
        <v>0</v>
      </c>
      <c r="M604" s="171">
        <v>0</v>
      </c>
      <c r="N604" s="171">
        <v>0</v>
      </c>
      <c r="O604" s="171">
        <f>'[1]Прод. прилож (2)'!$C$686</f>
        <v>2611750</v>
      </c>
      <c r="P604" s="171">
        <f t="shared" si="168"/>
        <v>5780.7658255865426</v>
      </c>
      <c r="Q604" s="44">
        <v>9673</v>
      </c>
      <c r="R604" s="62" t="s">
        <v>95</v>
      </c>
    </row>
    <row r="605" spans="1:24" ht="22.9" customHeight="1" x14ac:dyDescent="0.25">
      <c r="A605" s="134" t="s">
        <v>1145</v>
      </c>
      <c r="B605" s="166" t="s">
        <v>808</v>
      </c>
      <c r="C605" s="136">
        <v>1961</v>
      </c>
      <c r="D605" s="136" t="s">
        <v>217</v>
      </c>
      <c r="E605" s="174" t="s">
        <v>20</v>
      </c>
      <c r="F605" s="175">
        <v>2</v>
      </c>
      <c r="G605" s="175">
        <v>1</v>
      </c>
      <c r="H605" s="42">
        <v>299.3</v>
      </c>
      <c r="I605" s="237">
        <v>0</v>
      </c>
      <c r="J605" s="237">
        <v>276.39999999999998</v>
      </c>
      <c r="K605" s="201">
        <f t="shared" si="169"/>
        <v>1907507.5</v>
      </c>
      <c r="L605" s="171">
        <v>0</v>
      </c>
      <c r="M605" s="171">
        <v>0</v>
      </c>
      <c r="N605" s="171">
        <v>0</v>
      </c>
      <c r="O605" s="178">
        <f>'[1]Прод. прилож (2)'!$C$687</f>
        <v>1907507.5</v>
      </c>
      <c r="P605" s="171">
        <f t="shared" si="168"/>
        <v>6373.229201470097</v>
      </c>
      <c r="Q605" s="44">
        <v>9673</v>
      </c>
      <c r="R605" s="62" t="s">
        <v>95</v>
      </c>
    </row>
    <row r="606" spans="1:24" s="14" customFormat="1" ht="34.9" customHeight="1" x14ac:dyDescent="0.25">
      <c r="A606" s="320" t="s">
        <v>2531</v>
      </c>
      <c r="B606" s="320"/>
      <c r="C606" s="320"/>
      <c r="D606" s="320"/>
      <c r="E606" s="320"/>
      <c r="F606" s="320"/>
      <c r="G606" s="320"/>
      <c r="H606" s="320"/>
      <c r="I606" s="320"/>
      <c r="J606" s="320"/>
      <c r="K606" s="320"/>
      <c r="L606" s="320"/>
      <c r="M606" s="320"/>
      <c r="N606" s="320"/>
      <c r="O606" s="320"/>
      <c r="P606" s="320"/>
      <c r="Q606" s="320"/>
      <c r="R606" s="320"/>
    </row>
    <row r="607" spans="1:24" s="14" customFormat="1" ht="34.9" customHeight="1" x14ac:dyDescent="0.25">
      <c r="A607" s="321" t="s">
        <v>2532</v>
      </c>
      <c r="B607" s="321"/>
      <c r="C607" s="147" t="s">
        <v>21</v>
      </c>
      <c r="D607" s="147" t="s">
        <v>21</v>
      </c>
      <c r="E607" s="147" t="s">
        <v>21</v>
      </c>
      <c r="F607" s="80" t="s">
        <v>21</v>
      </c>
      <c r="G607" s="80" t="s">
        <v>21</v>
      </c>
      <c r="H607" s="81">
        <f>SUM(H608)</f>
        <v>772.7</v>
      </c>
      <c r="I607" s="81">
        <f t="shared" ref="I607:O607" si="174">SUM(I609)</f>
        <v>0</v>
      </c>
      <c r="J607" s="81">
        <f t="shared" si="174"/>
        <v>0</v>
      </c>
      <c r="K607" s="81">
        <f t="shared" si="174"/>
        <v>621250.80000000005</v>
      </c>
      <c r="L607" s="81">
        <f t="shared" si="174"/>
        <v>0</v>
      </c>
      <c r="M607" s="81">
        <f t="shared" si="174"/>
        <v>0</v>
      </c>
      <c r="N607" s="81">
        <f t="shared" si="174"/>
        <v>0</v>
      </c>
      <c r="O607" s="81">
        <f t="shared" si="174"/>
        <v>621250.80000000005</v>
      </c>
      <c r="P607" s="31">
        <f>K607/H607</f>
        <v>804</v>
      </c>
      <c r="Q607" s="82" t="s">
        <v>21</v>
      </c>
      <c r="R607" s="83" t="s">
        <v>21</v>
      </c>
    </row>
    <row r="608" spans="1:24" s="133" customFormat="1" ht="25.15" customHeight="1" x14ac:dyDescent="0.25">
      <c r="A608" s="295" t="s">
        <v>1146</v>
      </c>
      <c r="B608" s="297" t="s">
        <v>809</v>
      </c>
      <c r="C608" s="285">
        <v>1976</v>
      </c>
      <c r="D608" s="285" t="s">
        <v>217</v>
      </c>
      <c r="E608" s="305" t="s">
        <v>20</v>
      </c>
      <c r="F608" s="330">
        <v>2</v>
      </c>
      <c r="G608" s="330">
        <v>2</v>
      </c>
      <c r="H608" s="324">
        <v>772.7</v>
      </c>
      <c r="I608" s="311">
        <v>392.3</v>
      </c>
      <c r="J608" s="311">
        <v>380.4</v>
      </c>
      <c r="K608" s="201">
        <f>SUM(L608:O608)</f>
        <v>5383376.1999999993</v>
      </c>
      <c r="L608" s="171">
        <v>0</v>
      </c>
      <c r="M608" s="171">
        <v>0</v>
      </c>
      <c r="N608" s="171">
        <v>0</v>
      </c>
      <c r="O608" s="171">
        <f>'[1]Прод. прилож (2)'!$C$190</f>
        <v>5383376.1999999993</v>
      </c>
      <c r="P608" s="171">
        <f>K608/H608</f>
        <v>6966.9680341659105</v>
      </c>
      <c r="Q608" s="44">
        <v>9673</v>
      </c>
      <c r="R608" s="62" t="s">
        <v>94</v>
      </c>
      <c r="S608" s="50"/>
      <c r="T608" s="15"/>
      <c r="U608" s="15"/>
      <c r="V608" s="173"/>
      <c r="W608" s="173"/>
      <c r="X608" s="173"/>
    </row>
    <row r="609" spans="1:24" s="133" customFormat="1" ht="25.15" customHeight="1" x14ac:dyDescent="0.25">
      <c r="A609" s="296"/>
      <c r="B609" s="298"/>
      <c r="C609" s="286"/>
      <c r="D609" s="286"/>
      <c r="E609" s="306"/>
      <c r="F609" s="331"/>
      <c r="G609" s="331"/>
      <c r="H609" s="319"/>
      <c r="I609" s="312"/>
      <c r="J609" s="312"/>
      <c r="K609" s="201">
        <f>SUM(L609:O609)</f>
        <v>621250.80000000005</v>
      </c>
      <c r="L609" s="171">
        <v>0</v>
      </c>
      <c r="M609" s="171">
        <v>0</v>
      </c>
      <c r="N609" s="171">
        <v>0</v>
      </c>
      <c r="O609" s="171">
        <f>'[1]Прод. прилож (2)'!$C$689</f>
        <v>621250.80000000005</v>
      </c>
      <c r="P609" s="171">
        <f>K609/H608</f>
        <v>804</v>
      </c>
      <c r="Q609" s="44">
        <v>9673</v>
      </c>
      <c r="R609" s="62" t="s">
        <v>95</v>
      </c>
      <c r="S609" s="50"/>
      <c r="T609" s="15"/>
      <c r="U609" s="15"/>
      <c r="V609" s="173"/>
      <c r="W609" s="173"/>
      <c r="X609" s="173"/>
    </row>
    <row r="610" spans="1:24" s="14" customFormat="1" ht="34.9" customHeight="1" x14ac:dyDescent="0.25">
      <c r="A610" s="320" t="s">
        <v>2191</v>
      </c>
      <c r="B610" s="320"/>
      <c r="C610" s="320"/>
      <c r="D610" s="320"/>
      <c r="E610" s="320"/>
      <c r="F610" s="320"/>
      <c r="G610" s="320"/>
      <c r="H610" s="320"/>
      <c r="I610" s="320"/>
      <c r="J610" s="320"/>
      <c r="K610" s="320"/>
      <c r="L610" s="320"/>
      <c r="M610" s="320"/>
      <c r="N610" s="320"/>
      <c r="O610" s="320"/>
      <c r="P610" s="320"/>
      <c r="Q610" s="320"/>
      <c r="R610" s="320"/>
    </row>
    <row r="611" spans="1:24" s="14" customFormat="1" ht="34.9" customHeight="1" x14ac:dyDescent="0.25">
      <c r="A611" s="321" t="s">
        <v>291</v>
      </c>
      <c r="B611" s="321"/>
      <c r="C611" s="147" t="s">
        <v>21</v>
      </c>
      <c r="D611" s="147" t="s">
        <v>21</v>
      </c>
      <c r="E611" s="147" t="s">
        <v>21</v>
      </c>
      <c r="F611" s="80" t="s">
        <v>21</v>
      </c>
      <c r="G611" s="80" t="s">
        <v>21</v>
      </c>
      <c r="H611" s="81">
        <f>SUM(H612)</f>
        <v>1453.4</v>
      </c>
      <c r="I611" s="81">
        <f t="shared" ref="I611:O611" si="175">SUM(I612)</f>
        <v>0</v>
      </c>
      <c r="J611" s="81">
        <f t="shared" si="175"/>
        <v>976.2</v>
      </c>
      <c r="K611" s="81">
        <f t="shared" si="175"/>
        <v>5365937.8</v>
      </c>
      <c r="L611" s="81">
        <f t="shared" si="175"/>
        <v>0</v>
      </c>
      <c r="M611" s="81">
        <f t="shared" si="175"/>
        <v>0</v>
      </c>
      <c r="N611" s="81">
        <f t="shared" si="175"/>
        <v>0</v>
      </c>
      <c r="O611" s="81">
        <f t="shared" si="175"/>
        <v>5365937.8</v>
      </c>
      <c r="P611" s="31">
        <f>K611/H611</f>
        <v>3691.9896793725056</v>
      </c>
      <c r="Q611" s="82" t="s">
        <v>21</v>
      </c>
      <c r="R611" s="83" t="s">
        <v>21</v>
      </c>
    </row>
    <row r="612" spans="1:24" s="133" customFormat="1" ht="25.15" customHeight="1" x14ac:dyDescent="0.25">
      <c r="A612" s="62" t="s">
        <v>1147</v>
      </c>
      <c r="B612" s="166" t="s">
        <v>810</v>
      </c>
      <c r="C612" s="136">
        <v>1963</v>
      </c>
      <c r="D612" s="136" t="s">
        <v>217</v>
      </c>
      <c r="E612" s="174" t="s">
        <v>20</v>
      </c>
      <c r="F612" s="175">
        <v>3</v>
      </c>
      <c r="G612" s="175">
        <v>2</v>
      </c>
      <c r="H612" s="42">
        <v>1453.4</v>
      </c>
      <c r="I612" s="237">
        <v>0</v>
      </c>
      <c r="J612" s="238">
        <v>976.2</v>
      </c>
      <c r="K612" s="201">
        <f>SUM(L612:O612)</f>
        <v>5365937.8</v>
      </c>
      <c r="L612" s="171">
        <v>0</v>
      </c>
      <c r="M612" s="171">
        <v>0</v>
      </c>
      <c r="N612" s="171">
        <v>0</v>
      </c>
      <c r="O612" s="171">
        <f>'[1]Прод. прилож (2)'!$C$691</f>
        <v>5365937.8</v>
      </c>
      <c r="P612" s="171">
        <f>K612/H612</f>
        <v>3691.9896793725056</v>
      </c>
      <c r="Q612" s="44">
        <v>9673</v>
      </c>
      <c r="R612" s="62" t="s">
        <v>95</v>
      </c>
      <c r="S612" s="58"/>
      <c r="T612" s="15"/>
      <c r="U612" s="15"/>
      <c r="V612" s="173"/>
      <c r="W612" s="173"/>
      <c r="X612" s="173"/>
    </row>
    <row r="613" spans="1:24" s="14" customFormat="1" ht="34.9" customHeight="1" x14ac:dyDescent="0.25">
      <c r="A613" s="320" t="s">
        <v>2192</v>
      </c>
      <c r="B613" s="320"/>
      <c r="C613" s="320"/>
      <c r="D613" s="320"/>
      <c r="E613" s="320"/>
      <c r="F613" s="320"/>
      <c r="G613" s="320"/>
      <c r="H613" s="320"/>
      <c r="I613" s="320"/>
      <c r="J613" s="320"/>
      <c r="K613" s="320"/>
      <c r="L613" s="320"/>
      <c r="M613" s="320"/>
      <c r="N613" s="320"/>
      <c r="O613" s="320"/>
      <c r="P613" s="320"/>
      <c r="Q613" s="320"/>
      <c r="R613" s="320"/>
    </row>
    <row r="614" spans="1:24" s="14" customFormat="1" ht="34.9" customHeight="1" x14ac:dyDescent="0.25">
      <c r="A614" s="321" t="s">
        <v>292</v>
      </c>
      <c r="B614" s="321"/>
      <c r="C614" s="147" t="s">
        <v>21</v>
      </c>
      <c r="D614" s="147" t="s">
        <v>21</v>
      </c>
      <c r="E614" s="147" t="s">
        <v>21</v>
      </c>
      <c r="F614" s="80" t="s">
        <v>21</v>
      </c>
      <c r="G614" s="80" t="s">
        <v>21</v>
      </c>
      <c r="H614" s="81">
        <f>SUM(H615:H616)</f>
        <v>831.40000000000009</v>
      </c>
      <c r="I614" s="81">
        <f t="shared" ref="I614:O614" si="176">SUM(I615:I616)</f>
        <v>0</v>
      </c>
      <c r="J614" s="81">
        <f t="shared" si="176"/>
        <v>761.40000000000009</v>
      </c>
      <c r="K614" s="81">
        <f t="shared" si="176"/>
        <v>15278208</v>
      </c>
      <c r="L614" s="81">
        <f t="shared" si="176"/>
        <v>0</v>
      </c>
      <c r="M614" s="81">
        <f t="shared" si="176"/>
        <v>0</v>
      </c>
      <c r="N614" s="81">
        <f t="shared" si="176"/>
        <v>0</v>
      </c>
      <c r="O614" s="81">
        <f t="shared" si="176"/>
        <v>15278208</v>
      </c>
      <c r="P614" s="31">
        <f>K614/H614</f>
        <v>18376.483040654315</v>
      </c>
      <c r="Q614" s="82" t="s">
        <v>21</v>
      </c>
      <c r="R614" s="83" t="s">
        <v>21</v>
      </c>
    </row>
    <row r="615" spans="1:24" s="133" customFormat="1" ht="25.15" customHeight="1" x14ac:dyDescent="0.25">
      <c r="A615" s="62" t="s">
        <v>1148</v>
      </c>
      <c r="B615" s="166" t="s">
        <v>811</v>
      </c>
      <c r="C615" s="136">
        <v>1963</v>
      </c>
      <c r="D615" s="136" t="s">
        <v>217</v>
      </c>
      <c r="E615" s="174" t="s">
        <v>20</v>
      </c>
      <c r="F615" s="175">
        <v>2</v>
      </c>
      <c r="G615" s="175">
        <v>2</v>
      </c>
      <c r="H615" s="65">
        <v>408.6</v>
      </c>
      <c r="I615" s="222">
        <v>0</v>
      </c>
      <c r="J615" s="41">
        <v>373.6</v>
      </c>
      <c r="K615" s="201">
        <f>SUM(L615:O615)</f>
        <v>9109707.8000000007</v>
      </c>
      <c r="L615" s="171">
        <v>0</v>
      </c>
      <c r="M615" s="171">
        <v>0</v>
      </c>
      <c r="N615" s="171">
        <v>0</v>
      </c>
      <c r="O615" s="171">
        <f>'[3]Прод. прилож'!$C$1198</f>
        <v>9109707.8000000007</v>
      </c>
      <c r="P615" s="171">
        <f>K615/H615</f>
        <v>22294.928536465981</v>
      </c>
      <c r="Q615" s="44">
        <v>9673</v>
      </c>
      <c r="R615" s="62" t="s">
        <v>96</v>
      </c>
      <c r="S615" s="50"/>
      <c r="T615" s="15"/>
      <c r="U615" s="15"/>
      <c r="V615" s="173"/>
      <c r="W615" s="173"/>
      <c r="X615" s="173"/>
    </row>
    <row r="616" spans="1:24" s="15" customFormat="1" ht="25.15" customHeight="1" x14ac:dyDescent="0.25">
      <c r="A616" s="62" t="s">
        <v>1149</v>
      </c>
      <c r="B616" s="166" t="s">
        <v>812</v>
      </c>
      <c r="C616" s="136">
        <v>1960</v>
      </c>
      <c r="D616" s="136" t="s">
        <v>217</v>
      </c>
      <c r="E616" s="174" t="s">
        <v>20</v>
      </c>
      <c r="F616" s="175">
        <v>2</v>
      </c>
      <c r="G616" s="175">
        <v>2</v>
      </c>
      <c r="H616" s="42">
        <v>422.8</v>
      </c>
      <c r="I616" s="222">
        <v>0</v>
      </c>
      <c r="J616" s="41">
        <v>387.8</v>
      </c>
      <c r="K616" s="201">
        <f>SUM(L616:O616)</f>
        <v>6168500.2000000002</v>
      </c>
      <c r="L616" s="171">
        <v>0</v>
      </c>
      <c r="M616" s="171">
        <v>0</v>
      </c>
      <c r="N616" s="171">
        <v>0</v>
      </c>
      <c r="O616" s="171">
        <f>'[3]Прод. прилож'!$C$1199</f>
        <v>6168500.2000000002</v>
      </c>
      <c r="P616" s="171">
        <f>K616/H616</f>
        <v>14589.640964995269</v>
      </c>
      <c r="Q616" s="44">
        <v>9673</v>
      </c>
      <c r="R616" s="62" t="s">
        <v>96</v>
      </c>
      <c r="S616" s="50"/>
      <c r="U616" s="16"/>
    </row>
    <row r="617" spans="1:24" s="14" customFormat="1" ht="34.9" customHeight="1" x14ac:dyDescent="0.25">
      <c r="A617" s="320" t="s">
        <v>2193</v>
      </c>
      <c r="B617" s="320"/>
      <c r="C617" s="320"/>
      <c r="D617" s="320"/>
      <c r="E617" s="320"/>
      <c r="F617" s="320"/>
      <c r="G617" s="320"/>
      <c r="H617" s="320"/>
      <c r="I617" s="320"/>
      <c r="J617" s="320"/>
      <c r="K617" s="320"/>
      <c r="L617" s="320"/>
      <c r="M617" s="320"/>
      <c r="N617" s="320"/>
      <c r="O617" s="320"/>
      <c r="P617" s="320"/>
      <c r="Q617" s="320"/>
      <c r="R617" s="320"/>
    </row>
    <row r="618" spans="1:24" s="14" customFormat="1" ht="34.9" customHeight="1" x14ac:dyDescent="0.25">
      <c r="A618" s="321" t="s">
        <v>349</v>
      </c>
      <c r="B618" s="321"/>
      <c r="C618" s="147" t="s">
        <v>21</v>
      </c>
      <c r="D618" s="147" t="s">
        <v>21</v>
      </c>
      <c r="E618" s="147" t="s">
        <v>21</v>
      </c>
      <c r="F618" s="80" t="s">
        <v>21</v>
      </c>
      <c r="G618" s="80" t="s">
        <v>21</v>
      </c>
      <c r="H618" s="81">
        <f>SUM(H619:H622)</f>
        <v>3310.4</v>
      </c>
      <c r="I618" s="81">
        <f t="shared" ref="I618:O618" si="177">SUM(I619:I622)</f>
        <v>0</v>
      </c>
      <c r="J618" s="81">
        <f t="shared" si="177"/>
        <v>1476.8</v>
      </c>
      <c r="K618" s="81">
        <f t="shared" si="177"/>
        <v>20229919.200000003</v>
      </c>
      <c r="L618" s="81">
        <f t="shared" si="177"/>
        <v>0</v>
      </c>
      <c r="M618" s="81">
        <f t="shared" si="177"/>
        <v>0</v>
      </c>
      <c r="N618" s="81">
        <f t="shared" si="177"/>
        <v>0</v>
      </c>
      <c r="O618" s="81">
        <f t="shared" si="177"/>
        <v>20229919.200000003</v>
      </c>
      <c r="P618" s="31">
        <f>K618/H618</f>
        <v>6111.0195746737563</v>
      </c>
      <c r="Q618" s="82" t="s">
        <v>21</v>
      </c>
      <c r="R618" s="83" t="s">
        <v>21</v>
      </c>
    </row>
    <row r="619" spans="1:24" s="133" customFormat="1" ht="22.9" customHeight="1" x14ac:dyDescent="0.25">
      <c r="A619" s="172" t="s">
        <v>2507</v>
      </c>
      <c r="B619" s="166" t="s">
        <v>813</v>
      </c>
      <c r="C619" s="136">
        <v>1964</v>
      </c>
      <c r="D619" s="136" t="s">
        <v>217</v>
      </c>
      <c r="E619" s="174" t="s">
        <v>20</v>
      </c>
      <c r="F619" s="175">
        <v>2</v>
      </c>
      <c r="G619" s="175">
        <v>2</v>
      </c>
      <c r="H619" s="65">
        <v>827.6</v>
      </c>
      <c r="I619" s="237">
        <v>0</v>
      </c>
      <c r="J619" s="238">
        <v>369.2</v>
      </c>
      <c r="K619" s="201">
        <f>SUM(L619:O619)</f>
        <v>2650500</v>
      </c>
      <c r="L619" s="171">
        <v>0</v>
      </c>
      <c r="M619" s="171">
        <v>0</v>
      </c>
      <c r="N619" s="171">
        <v>0</v>
      </c>
      <c r="O619" s="171">
        <f>'[1]Прод. прилож (2)'!$C$693</f>
        <v>2650500</v>
      </c>
      <c r="P619" s="171">
        <f>K619/H619</f>
        <v>3202.6341227646203</v>
      </c>
      <c r="Q619" s="44">
        <v>9673</v>
      </c>
      <c r="R619" s="62" t="s">
        <v>95</v>
      </c>
      <c r="S619" s="50"/>
      <c r="T619" s="15"/>
      <c r="U619" s="15"/>
      <c r="V619" s="173"/>
      <c r="W619" s="173"/>
      <c r="X619" s="173"/>
    </row>
    <row r="620" spans="1:24" s="15" customFormat="1" ht="22.9" customHeight="1" x14ac:dyDescent="0.25">
      <c r="A620" s="172" t="s">
        <v>1150</v>
      </c>
      <c r="B620" s="166" t="s">
        <v>814</v>
      </c>
      <c r="C620" s="136">
        <v>1964</v>
      </c>
      <c r="D620" s="136" t="s">
        <v>217</v>
      </c>
      <c r="E620" s="174" t="s">
        <v>20</v>
      </c>
      <c r="F620" s="175">
        <v>2</v>
      </c>
      <c r="G620" s="175">
        <v>2</v>
      </c>
      <c r="H620" s="65">
        <v>827.6</v>
      </c>
      <c r="I620" s="237">
        <v>0</v>
      </c>
      <c r="J620" s="238">
        <v>369.2</v>
      </c>
      <c r="K620" s="201">
        <f>SUM(L620:O620)</f>
        <v>2650500</v>
      </c>
      <c r="L620" s="171">
        <v>0</v>
      </c>
      <c r="M620" s="171">
        <v>0</v>
      </c>
      <c r="N620" s="171">
        <v>0</v>
      </c>
      <c r="O620" s="171">
        <f>'[1]Прод. прилож (2)'!$C$694</f>
        <v>2650500</v>
      </c>
      <c r="P620" s="171">
        <f>K620/H620</f>
        <v>3202.6341227646203</v>
      </c>
      <c r="Q620" s="44">
        <v>9673</v>
      </c>
      <c r="R620" s="62" t="s">
        <v>95</v>
      </c>
      <c r="S620" s="50"/>
    </row>
    <row r="621" spans="1:24" s="133" customFormat="1" ht="22.9" customHeight="1" x14ac:dyDescent="0.25">
      <c r="A621" s="172" t="s">
        <v>1151</v>
      </c>
      <c r="B621" s="166" t="s">
        <v>815</v>
      </c>
      <c r="C621" s="136">
        <v>1964</v>
      </c>
      <c r="D621" s="136" t="s">
        <v>217</v>
      </c>
      <c r="E621" s="174" t="s">
        <v>350</v>
      </c>
      <c r="F621" s="175">
        <v>2</v>
      </c>
      <c r="G621" s="175">
        <v>2</v>
      </c>
      <c r="H621" s="65">
        <v>827.6</v>
      </c>
      <c r="I621" s="222">
        <v>0</v>
      </c>
      <c r="J621" s="41">
        <v>369.2</v>
      </c>
      <c r="K621" s="201">
        <f>SUM(L621:O621)</f>
        <v>9952612.8000000007</v>
      </c>
      <c r="L621" s="171">
        <v>0</v>
      </c>
      <c r="M621" s="171">
        <v>0</v>
      </c>
      <c r="N621" s="171">
        <v>0</v>
      </c>
      <c r="O621" s="171">
        <f>'[3]Прод. прилож'!$C$1201</f>
        <v>9952612.8000000007</v>
      </c>
      <c r="P621" s="171">
        <f>K621/H621</f>
        <v>12025.873368777187</v>
      </c>
      <c r="Q621" s="44">
        <v>9673</v>
      </c>
      <c r="R621" s="62" t="s">
        <v>96</v>
      </c>
      <c r="S621" s="58"/>
      <c r="T621" s="16"/>
      <c r="U621" s="15"/>
      <c r="V621" s="173"/>
      <c r="W621" s="173"/>
      <c r="X621" s="173"/>
    </row>
    <row r="622" spans="1:24" s="133" customFormat="1" ht="22.9" customHeight="1" x14ac:dyDescent="0.25">
      <c r="A622" s="172" t="s">
        <v>1152</v>
      </c>
      <c r="B622" s="166" t="s">
        <v>816</v>
      </c>
      <c r="C622" s="136">
        <v>1964</v>
      </c>
      <c r="D622" s="136" t="s">
        <v>217</v>
      </c>
      <c r="E622" s="174" t="s">
        <v>20</v>
      </c>
      <c r="F622" s="175">
        <v>2</v>
      </c>
      <c r="G622" s="175">
        <v>2</v>
      </c>
      <c r="H622" s="65">
        <v>827.6</v>
      </c>
      <c r="I622" s="222">
        <v>0</v>
      </c>
      <c r="J622" s="41">
        <v>369.2</v>
      </c>
      <c r="K622" s="201">
        <f>SUM(L622:O622)</f>
        <v>4976306.4000000004</v>
      </c>
      <c r="L622" s="171">
        <v>0</v>
      </c>
      <c r="M622" s="171">
        <v>0</v>
      </c>
      <c r="N622" s="171">
        <v>0</v>
      </c>
      <c r="O622" s="171">
        <f>'[3]Прод. прилож'!$C$1202</f>
        <v>4976306.4000000004</v>
      </c>
      <c r="P622" s="171">
        <f>K622/H622</f>
        <v>6012.9366843885937</v>
      </c>
      <c r="Q622" s="44">
        <v>9673</v>
      </c>
      <c r="R622" s="62" t="s">
        <v>96</v>
      </c>
      <c r="S622" s="58"/>
      <c r="T622" s="16"/>
      <c r="U622" s="15"/>
      <c r="V622" s="173"/>
      <c r="W622" s="173"/>
      <c r="X622" s="173"/>
    </row>
    <row r="623" spans="1:24" s="133" customFormat="1" ht="34.9" customHeight="1" x14ac:dyDescent="0.25">
      <c r="A623" s="320" t="s">
        <v>2194</v>
      </c>
      <c r="B623" s="320"/>
      <c r="C623" s="320"/>
      <c r="D623" s="320"/>
      <c r="E623" s="320"/>
      <c r="F623" s="320"/>
      <c r="G623" s="320"/>
      <c r="H623" s="320"/>
      <c r="I623" s="320"/>
      <c r="J623" s="320"/>
      <c r="K623" s="320"/>
      <c r="L623" s="320"/>
      <c r="M623" s="320"/>
      <c r="N623" s="320"/>
      <c r="O623" s="320"/>
      <c r="P623" s="320"/>
      <c r="Q623" s="320"/>
      <c r="R623" s="320"/>
      <c r="S623" s="50"/>
      <c r="T623" s="15"/>
      <c r="U623" s="15"/>
      <c r="V623" s="173"/>
      <c r="W623" s="173"/>
      <c r="X623" s="173"/>
    </row>
    <row r="624" spans="1:24" s="133" customFormat="1" ht="34.9" customHeight="1" x14ac:dyDescent="0.25">
      <c r="A624" s="321" t="s">
        <v>351</v>
      </c>
      <c r="B624" s="321"/>
      <c r="C624" s="147" t="s">
        <v>21</v>
      </c>
      <c r="D624" s="147" t="s">
        <v>21</v>
      </c>
      <c r="E624" s="147" t="s">
        <v>21</v>
      </c>
      <c r="F624" s="80" t="s">
        <v>21</v>
      </c>
      <c r="G624" s="80" t="s">
        <v>21</v>
      </c>
      <c r="H624" s="81">
        <f t="shared" ref="H624:O624" si="178">SUM(H625:H647)</f>
        <v>15465.34</v>
      </c>
      <c r="I624" s="81">
        <f t="shared" si="178"/>
        <v>0</v>
      </c>
      <c r="J624" s="81">
        <f t="shared" si="178"/>
        <v>12722.68</v>
      </c>
      <c r="K624" s="81">
        <f t="shared" si="178"/>
        <v>103167515.15000001</v>
      </c>
      <c r="L624" s="81">
        <f t="shared" si="178"/>
        <v>0</v>
      </c>
      <c r="M624" s="81">
        <f t="shared" si="178"/>
        <v>0</v>
      </c>
      <c r="N624" s="81">
        <f t="shared" si="178"/>
        <v>0</v>
      </c>
      <c r="O624" s="81">
        <f t="shared" si="178"/>
        <v>103167515.15000001</v>
      </c>
      <c r="P624" s="31">
        <f>K624/H624</f>
        <v>6670.8856804958705</v>
      </c>
      <c r="Q624" s="82" t="s">
        <v>21</v>
      </c>
      <c r="R624" s="83" t="s">
        <v>21</v>
      </c>
      <c r="S624" s="50"/>
      <c r="T624" s="15"/>
      <c r="U624" s="15"/>
      <c r="V624" s="173"/>
      <c r="W624" s="173"/>
      <c r="X624" s="173"/>
    </row>
    <row r="625" spans="1:24" s="96" customFormat="1" ht="25.9" customHeight="1" x14ac:dyDescent="0.25">
      <c r="A625" s="172" t="s">
        <v>1153</v>
      </c>
      <c r="B625" s="145" t="s">
        <v>1699</v>
      </c>
      <c r="C625" s="138">
        <v>1953</v>
      </c>
      <c r="D625" s="138" t="s">
        <v>217</v>
      </c>
      <c r="E625" s="138" t="s">
        <v>20</v>
      </c>
      <c r="F625" s="226">
        <v>2</v>
      </c>
      <c r="G625" s="226">
        <v>2</v>
      </c>
      <c r="H625" s="141">
        <v>692.6</v>
      </c>
      <c r="I625" s="233">
        <v>0</v>
      </c>
      <c r="J625" s="233">
        <v>469.54</v>
      </c>
      <c r="K625" s="201">
        <f>SUM(L625:O625)</f>
        <v>259063.97</v>
      </c>
      <c r="L625" s="42">
        <v>0</v>
      </c>
      <c r="M625" s="42">
        <v>0</v>
      </c>
      <c r="N625" s="42">
        <v>0</v>
      </c>
      <c r="O625" s="42">
        <f>'[1]Прод. прилож (2)'!$C$192</f>
        <v>259063.97</v>
      </c>
      <c r="P625" s="44">
        <f>K625/H625</f>
        <v>374.0455818654346</v>
      </c>
      <c r="Q625" s="178">
        <v>9673</v>
      </c>
      <c r="R625" s="134" t="s">
        <v>94</v>
      </c>
      <c r="S625" s="95"/>
      <c r="T625" s="95"/>
      <c r="U625" s="95"/>
    </row>
    <row r="626" spans="1:24" s="95" customFormat="1" ht="25.9" customHeight="1" x14ac:dyDescent="0.25">
      <c r="A626" s="172" t="s">
        <v>1154</v>
      </c>
      <c r="B626" s="145" t="s">
        <v>1700</v>
      </c>
      <c r="C626" s="138">
        <v>1954</v>
      </c>
      <c r="D626" s="138" t="s">
        <v>217</v>
      </c>
      <c r="E626" s="138" t="s">
        <v>20</v>
      </c>
      <c r="F626" s="160">
        <v>2</v>
      </c>
      <c r="G626" s="160">
        <v>2</v>
      </c>
      <c r="H626" s="141">
        <v>692.6</v>
      </c>
      <c r="I626" s="233">
        <v>0</v>
      </c>
      <c r="J626" s="233">
        <v>513.1</v>
      </c>
      <c r="K626" s="201">
        <f>SUM(L626:O626)</f>
        <v>258138.17</v>
      </c>
      <c r="L626" s="42">
        <v>0</v>
      </c>
      <c r="M626" s="42">
        <v>0</v>
      </c>
      <c r="N626" s="42">
        <v>0</v>
      </c>
      <c r="O626" s="171">
        <f>'[1]Прод. прилож (2)'!$C$193</f>
        <v>258138.17</v>
      </c>
      <c r="P626" s="44">
        <f>K626/H626</f>
        <v>372.70887958417558</v>
      </c>
      <c r="Q626" s="178">
        <v>9673</v>
      </c>
      <c r="R626" s="134" t="s">
        <v>94</v>
      </c>
    </row>
    <row r="627" spans="1:24" s="133" customFormat="1" ht="25.9" customHeight="1" x14ac:dyDescent="0.25">
      <c r="A627" s="172" t="s">
        <v>1155</v>
      </c>
      <c r="B627" s="166" t="s">
        <v>819</v>
      </c>
      <c r="C627" s="136">
        <v>1966</v>
      </c>
      <c r="D627" s="136" t="s">
        <v>217</v>
      </c>
      <c r="E627" s="136" t="s">
        <v>20</v>
      </c>
      <c r="F627" s="27">
        <v>2</v>
      </c>
      <c r="G627" s="27">
        <v>2</v>
      </c>
      <c r="H627" s="78">
        <v>676.5</v>
      </c>
      <c r="I627" s="237">
        <v>0</v>
      </c>
      <c r="J627" s="237">
        <v>628.1</v>
      </c>
      <c r="K627" s="201">
        <f t="shared" ref="K627:K646" si="179">SUM(L627:O627)</f>
        <v>3890500</v>
      </c>
      <c r="L627" s="171">
        <v>0</v>
      </c>
      <c r="M627" s="171">
        <v>0</v>
      </c>
      <c r="N627" s="171">
        <v>0</v>
      </c>
      <c r="O627" s="42">
        <f>'[1]Прод. прилож (2)'!$C$696</f>
        <v>3890500</v>
      </c>
      <c r="P627" s="171">
        <f t="shared" ref="P627:P647" si="180">K627/H627</f>
        <v>5750.9238728750925</v>
      </c>
      <c r="Q627" s="44">
        <v>9673</v>
      </c>
      <c r="R627" s="134" t="s">
        <v>95</v>
      </c>
      <c r="S627" s="50"/>
      <c r="T627" s="15"/>
      <c r="U627" s="15"/>
      <c r="V627" s="173"/>
      <c r="W627" s="173"/>
      <c r="X627" s="173"/>
    </row>
    <row r="628" spans="1:24" s="133" customFormat="1" ht="25.9" customHeight="1" x14ac:dyDescent="0.25">
      <c r="A628" s="172" t="s">
        <v>1156</v>
      </c>
      <c r="B628" s="166" t="s">
        <v>820</v>
      </c>
      <c r="C628" s="136">
        <v>1970</v>
      </c>
      <c r="D628" s="136" t="s">
        <v>217</v>
      </c>
      <c r="E628" s="136" t="s">
        <v>20</v>
      </c>
      <c r="F628" s="136">
        <v>2</v>
      </c>
      <c r="G628" s="136">
        <v>3</v>
      </c>
      <c r="H628" s="78">
        <v>980.3</v>
      </c>
      <c r="I628" s="222">
        <v>0</v>
      </c>
      <c r="J628" s="222">
        <v>894.7</v>
      </c>
      <c r="K628" s="201">
        <f t="shared" si="179"/>
        <v>27952594.600000001</v>
      </c>
      <c r="L628" s="171">
        <v>0</v>
      </c>
      <c r="M628" s="171">
        <v>0</v>
      </c>
      <c r="N628" s="171">
        <v>0</v>
      </c>
      <c r="O628" s="42">
        <f>'[3]Прод. прилож'!$C$1204</f>
        <v>27952594.600000001</v>
      </c>
      <c r="P628" s="171">
        <f t="shared" si="180"/>
        <v>28514.326838722842</v>
      </c>
      <c r="Q628" s="44">
        <v>9673</v>
      </c>
      <c r="R628" s="134" t="s">
        <v>96</v>
      </c>
      <c r="S628" s="50"/>
      <c r="T628" s="15"/>
      <c r="U628" s="15"/>
      <c r="V628" s="173"/>
      <c r="W628" s="173"/>
      <c r="X628" s="173"/>
    </row>
    <row r="629" spans="1:24" s="133" customFormat="1" ht="25.9" customHeight="1" x14ac:dyDescent="0.25">
      <c r="A629" s="172" t="s">
        <v>1157</v>
      </c>
      <c r="B629" s="166" t="s">
        <v>821</v>
      </c>
      <c r="C629" s="136">
        <v>1952</v>
      </c>
      <c r="D629" s="136" t="s">
        <v>217</v>
      </c>
      <c r="E629" s="136" t="s">
        <v>20</v>
      </c>
      <c r="F629" s="27">
        <v>2</v>
      </c>
      <c r="G629" s="27">
        <v>2</v>
      </c>
      <c r="H629" s="78">
        <v>615.4</v>
      </c>
      <c r="I629" s="237">
        <v>0</v>
      </c>
      <c r="J629" s="237">
        <v>570.79999999999995</v>
      </c>
      <c r="K629" s="201">
        <f t="shared" si="179"/>
        <v>2020836.13</v>
      </c>
      <c r="L629" s="171">
        <v>0</v>
      </c>
      <c r="M629" s="171">
        <v>0</v>
      </c>
      <c r="N629" s="171">
        <v>0</v>
      </c>
      <c r="O629" s="42">
        <f>'[1]Прод. прилож (2)'!$C$194</f>
        <v>2020836.13</v>
      </c>
      <c r="P629" s="171">
        <f t="shared" si="180"/>
        <v>3283.7766168345793</v>
      </c>
      <c r="Q629" s="44">
        <v>9673</v>
      </c>
      <c r="R629" s="134" t="s">
        <v>94</v>
      </c>
      <c r="S629" s="50"/>
      <c r="T629" s="15"/>
      <c r="U629" s="15"/>
      <c r="V629" s="173"/>
      <c r="W629" s="173"/>
      <c r="X629" s="173"/>
    </row>
    <row r="630" spans="1:24" s="133" customFormat="1" ht="25.9" customHeight="1" x14ac:dyDescent="0.25">
      <c r="A630" s="326" t="s">
        <v>2508</v>
      </c>
      <c r="B630" s="297" t="s">
        <v>817</v>
      </c>
      <c r="C630" s="285">
        <v>1961</v>
      </c>
      <c r="D630" s="285" t="s">
        <v>217</v>
      </c>
      <c r="E630" s="285" t="s">
        <v>20</v>
      </c>
      <c r="F630" s="328">
        <v>2</v>
      </c>
      <c r="G630" s="328">
        <v>2</v>
      </c>
      <c r="H630" s="361">
        <v>718.8</v>
      </c>
      <c r="I630" s="317">
        <v>0</v>
      </c>
      <c r="J630" s="317">
        <v>544.79999999999995</v>
      </c>
      <c r="K630" s="201">
        <f t="shared" si="179"/>
        <v>602519.40999999992</v>
      </c>
      <c r="L630" s="171">
        <v>0</v>
      </c>
      <c r="M630" s="171">
        <v>0</v>
      </c>
      <c r="N630" s="171">
        <v>0</v>
      </c>
      <c r="O630" s="42">
        <f>'[1]Прод. прилож (2)'!$C$195</f>
        <v>602519.40999999992</v>
      </c>
      <c r="P630" s="171">
        <f t="shared" si="180"/>
        <v>838.22956316082355</v>
      </c>
      <c r="Q630" s="44">
        <v>9673</v>
      </c>
      <c r="R630" s="134" t="s">
        <v>94</v>
      </c>
      <c r="S630" s="50"/>
      <c r="T630" s="15"/>
      <c r="U630" s="15"/>
      <c r="V630" s="173"/>
      <c r="W630" s="173"/>
      <c r="X630" s="173"/>
    </row>
    <row r="631" spans="1:24" s="133" customFormat="1" ht="25.9" customHeight="1" x14ac:dyDescent="0.25">
      <c r="A631" s="327"/>
      <c r="B631" s="298"/>
      <c r="C631" s="286"/>
      <c r="D631" s="286"/>
      <c r="E631" s="286"/>
      <c r="F631" s="329"/>
      <c r="G631" s="329"/>
      <c r="H631" s="363"/>
      <c r="I631" s="325"/>
      <c r="J631" s="325"/>
      <c r="K631" s="201">
        <f t="shared" ref="K631" si="181">SUM(L631:O631)</f>
        <v>6581569.7000000011</v>
      </c>
      <c r="L631" s="171">
        <v>0</v>
      </c>
      <c r="M631" s="171">
        <v>0</v>
      </c>
      <c r="N631" s="171">
        <v>0</v>
      </c>
      <c r="O631" s="42">
        <f>'[1]Прод. прилож (2)'!$C$698</f>
        <v>6581569.7000000011</v>
      </c>
      <c r="P631" s="171">
        <f>K631/H630</f>
        <v>9156.3295770729019</v>
      </c>
      <c r="Q631" s="44">
        <v>9673</v>
      </c>
      <c r="R631" s="134" t="s">
        <v>95</v>
      </c>
      <c r="S631" s="50"/>
      <c r="T631" s="15"/>
      <c r="U631" s="15"/>
      <c r="V631" s="173"/>
      <c r="W631" s="173"/>
      <c r="X631" s="173"/>
    </row>
    <row r="632" spans="1:24" s="133" customFormat="1" ht="25.9" customHeight="1" x14ac:dyDescent="0.25">
      <c r="A632" s="172" t="s">
        <v>1158</v>
      </c>
      <c r="B632" s="166" t="s">
        <v>818</v>
      </c>
      <c r="C632" s="136">
        <v>1965</v>
      </c>
      <c r="D632" s="136" t="s">
        <v>217</v>
      </c>
      <c r="E632" s="136" t="s">
        <v>20</v>
      </c>
      <c r="F632" s="27">
        <v>2</v>
      </c>
      <c r="G632" s="27">
        <v>2</v>
      </c>
      <c r="H632" s="78">
        <v>589.6</v>
      </c>
      <c r="I632" s="237">
        <v>0</v>
      </c>
      <c r="J632" s="237">
        <v>541.20000000000005</v>
      </c>
      <c r="K632" s="201">
        <f t="shared" si="179"/>
        <v>3510750</v>
      </c>
      <c r="L632" s="171">
        <v>0</v>
      </c>
      <c r="M632" s="171">
        <v>0</v>
      </c>
      <c r="N632" s="171">
        <v>0</v>
      </c>
      <c r="O632" s="42">
        <f>'[1]Прод. прилож (2)'!$C$699</f>
        <v>3510750</v>
      </c>
      <c r="P632" s="171">
        <f t="shared" si="180"/>
        <v>5954.4606512890095</v>
      </c>
      <c r="Q632" s="44">
        <v>9673</v>
      </c>
      <c r="R632" s="134" t="s">
        <v>95</v>
      </c>
      <c r="S632" s="50"/>
      <c r="T632" s="15"/>
      <c r="U632" s="15"/>
      <c r="V632" s="173"/>
      <c r="W632" s="173"/>
      <c r="X632" s="173"/>
    </row>
    <row r="633" spans="1:24" s="133" customFormat="1" ht="36" customHeight="1" x14ac:dyDescent="0.25">
      <c r="A633" s="172" t="s">
        <v>1744</v>
      </c>
      <c r="B633" s="166" t="s">
        <v>1712</v>
      </c>
      <c r="C633" s="136">
        <v>1964</v>
      </c>
      <c r="D633" s="136" t="s">
        <v>217</v>
      </c>
      <c r="E633" s="136" t="s">
        <v>20</v>
      </c>
      <c r="F633" s="27">
        <v>2</v>
      </c>
      <c r="G633" s="27">
        <v>2</v>
      </c>
      <c r="H633" s="78">
        <v>576.47</v>
      </c>
      <c r="I633" s="237">
        <v>0</v>
      </c>
      <c r="J633" s="237">
        <v>528.07000000000005</v>
      </c>
      <c r="K633" s="201">
        <f>SUM(L633:O633)</f>
        <v>3299940.14</v>
      </c>
      <c r="L633" s="171">
        <v>0</v>
      </c>
      <c r="M633" s="171">
        <v>0</v>
      </c>
      <c r="N633" s="171">
        <v>0</v>
      </c>
      <c r="O633" s="42">
        <f>'[1]Прод. прилож (2)'!$C$196</f>
        <v>3299940.14</v>
      </c>
      <c r="P633" s="171">
        <f>K633/H633</f>
        <v>5724.3917983589781</v>
      </c>
      <c r="Q633" s="44">
        <v>9673</v>
      </c>
      <c r="R633" s="134" t="s">
        <v>94</v>
      </c>
      <c r="S633" s="50"/>
      <c r="T633" s="15"/>
      <c r="U633" s="15"/>
      <c r="V633" s="173"/>
      <c r="W633" s="173"/>
      <c r="X633" s="173"/>
    </row>
    <row r="634" spans="1:24" s="133" customFormat="1" ht="25.9" customHeight="1" x14ac:dyDescent="0.25">
      <c r="A634" s="172" t="s">
        <v>1159</v>
      </c>
      <c r="B634" s="166" t="s">
        <v>822</v>
      </c>
      <c r="C634" s="136">
        <v>1966</v>
      </c>
      <c r="D634" s="136" t="s">
        <v>217</v>
      </c>
      <c r="E634" s="136" t="s">
        <v>20</v>
      </c>
      <c r="F634" s="136">
        <v>2</v>
      </c>
      <c r="G634" s="136">
        <v>2</v>
      </c>
      <c r="H634" s="78">
        <v>560.5</v>
      </c>
      <c r="I634" s="222">
        <v>0</v>
      </c>
      <c r="J634" s="222">
        <v>510.5</v>
      </c>
      <c r="K634" s="201">
        <f t="shared" si="179"/>
        <v>11577915.5</v>
      </c>
      <c r="L634" s="171">
        <v>0</v>
      </c>
      <c r="M634" s="171">
        <v>0</v>
      </c>
      <c r="N634" s="171">
        <v>0</v>
      </c>
      <c r="O634" s="42">
        <f>'[3]Прод. прилож'!$C$1205</f>
        <v>11577915.5</v>
      </c>
      <c r="P634" s="171">
        <f t="shared" si="180"/>
        <v>20656.405887600358</v>
      </c>
      <c r="Q634" s="44">
        <v>9673</v>
      </c>
      <c r="R634" s="134" t="s">
        <v>96</v>
      </c>
      <c r="S634" s="50"/>
      <c r="T634" s="15"/>
      <c r="U634" s="15"/>
      <c r="V634" s="173"/>
      <c r="W634" s="173"/>
      <c r="X634" s="173"/>
    </row>
    <row r="635" spans="1:24" s="96" customFormat="1" ht="25.9" customHeight="1" x14ac:dyDescent="0.25">
      <c r="A635" s="172" t="s">
        <v>1160</v>
      </c>
      <c r="B635" s="145" t="s">
        <v>1701</v>
      </c>
      <c r="C635" s="139">
        <v>1952</v>
      </c>
      <c r="D635" s="139" t="s">
        <v>217</v>
      </c>
      <c r="E635" s="139" t="s">
        <v>20</v>
      </c>
      <c r="F635" s="154">
        <v>2</v>
      </c>
      <c r="G635" s="154">
        <v>1</v>
      </c>
      <c r="H635" s="167">
        <v>334.8</v>
      </c>
      <c r="I635" s="247">
        <v>0</v>
      </c>
      <c r="J635" s="247">
        <v>258.60000000000002</v>
      </c>
      <c r="K635" s="201">
        <f>SUM(L635:O635)</f>
        <v>163944.97</v>
      </c>
      <c r="L635" s="76">
        <v>0</v>
      </c>
      <c r="M635" s="76">
        <v>0</v>
      </c>
      <c r="N635" s="76">
        <v>0</v>
      </c>
      <c r="O635" s="171">
        <f>'[1]Прод. прилож (2)'!$C$197</f>
        <v>163944.97</v>
      </c>
      <c r="P635" s="44">
        <f>K635/H635</f>
        <v>489.68031660692952</v>
      </c>
      <c r="Q635" s="178">
        <v>9673</v>
      </c>
      <c r="R635" s="49" t="s">
        <v>94</v>
      </c>
      <c r="S635" s="95"/>
      <c r="T635" s="95"/>
      <c r="U635" s="95"/>
    </row>
    <row r="636" spans="1:24" s="133" customFormat="1" ht="25.9" customHeight="1" x14ac:dyDescent="0.25">
      <c r="A636" s="172" t="s">
        <v>1161</v>
      </c>
      <c r="B636" s="166" t="s">
        <v>823</v>
      </c>
      <c r="C636" s="136">
        <v>1964</v>
      </c>
      <c r="D636" s="136" t="s">
        <v>217</v>
      </c>
      <c r="E636" s="136" t="s">
        <v>20</v>
      </c>
      <c r="F636" s="27">
        <v>2</v>
      </c>
      <c r="G636" s="27">
        <v>2</v>
      </c>
      <c r="H636" s="78">
        <v>481.9</v>
      </c>
      <c r="I636" s="237">
        <v>0</v>
      </c>
      <c r="J636" s="237">
        <v>356.4</v>
      </c>
      <c r="K636" s="201">
        <f t="shared" si="179"/>
        <v>445226.77999999997</v>
      </c>
      <c r="L636" s="171">
        <v>0</v>
      </c>
      <c r="M636" s="171">
        <v>0</v>
      </c>
      <c r="N636" s="171">
        <v>0</v>
      </c>
      <c r="O636" s="42">
        <f>'[1]Прод. прилож (2)'!$C$198</f>
        <v>445226.77999999997</v>
      </c>
      <c r="P636" s="171">
        <f t="shared" si="180"/>
        <v>923.89869267482879</v>
      </c>
      <c r="Q636" s="44">
        <v>9673</v>
      </c>
      <c r="R636" s="134" t="s">
        <v>94</v>
      </c>
      <c r="S636" s="50"/>
      <c r="T636" s="15"/>
      <c r="U636" s="15"/>
      <c r="V636" s="173"/>
      <c r="W636" s="173"/>
      <c r="X636" s="173"/>
    </row>
    <row r="637" spans="1:24" s="96" customFormat="1" ht="25.9" customHeight="1" x14ac:dyDescent="0.25">
      <c r="A637" s="326" t="s">
        <v>1162</v>
      </c>
      <c r="B637" s="297" t="s">
        <v>1987</v>
      </c>
      <c r="C637" s="285">
        <v>1960</v>
      </c>
      <c r="D637" s="285" t="s">
        <v>217</v>
      </c>
      <c r="E637" s="285" t="s">
        <v>20</v>
      </c>
      <c r="F637" s="307">
        <v>2</v>
      </c>
      <c r="G637" s="307">
        <v>1</v>
      </c>
      <c r="H637" s="324">
        <v>354.8</v>
      </c>
      <c r="I637" s="317">
        <v>0</v>
      </c>
      <c r="J637" s="317">
        <v>276.5</v>
      </c>
      <c r="K637" s="201">
        <f t="shared" si="179"/>
        <v>2114312.64</v>
      </c>
      <c r="L637" s="137">
        <v>0</v>
      </c>
      <c r="M637" s="137">
        <v>0</v>
      </c>
      <c r="N637" s="137">
        <v>0</v>
      </c>
      <c r="O637" s="171">
        <f>'[1]Прод. прилож (2)'!$C$199</f>
        <v>2114312.64</v>
      </c>
      <c r="P637" s="44">
        <f t="shared" ref="P637" si="182">K637/H637</f>
        <v>5959.1675310033825</v>
      </c>
      <c r="Q637" s="178">
        <v>9673</v>
      </c>
      <c r="R637" s="134" t="s">
        <v>94</v>
      </c>
      <c r="S637" s="95"/>
      <c r="T637" s="95"/>
      <c r="U637" s="95"/>
    </row>
    <row r="638" spans="1:24" s="96" customFormat="1" ht="25.9" customHeight="1" x14ac:dyDescent="0.25">
      <c r="A638" s="327"/>
      <c r="B638" s="298"/>
      <c r="C638" s="286"/>
      <c r="D638" s="286"/>
      <c r="E638" s="286"/>
      <c r="F638" s="308"/>
      <c r="G638" s="308"/>
      <c r="H638" s="319"/>
      <c r="I638" s="325"/>
      <c r="J638" s="325"/>
      <c r="K638" s="201">
        <f t="shared" ref="K638" si="183">SUM(L638:O638)</f>
        <v>1948827.7</v>
      </c>
      <c r="L638" s="137">
        <v>0</v>
      </c>
      <c r="M638" s="137">
        <v>0</v>
      </c>
      <c r="N638" s="137">
        <v>0</v>
      </c>
      <c r="O638" s="171">
        <f>'[1]Прод. прилож (2)'!$C$700</f>
        <v>1948827.7</v>
      </c>
      <c r="P638" s="44">
        <f>K638/H637</f>
        <v>5492.75</v>
      </c>
      <c r="Q638" s="178">
        <v>9673</v>
      </c>
      <c r="R638" s="134" t="s">
        <v>95</v>
      </c>
      <c r="S638" s="95"/>
      <c r="T638" s="95"/>
      <c r="U638" s="95"/>
    </row>
    <row r="639" spans="1:24" s="96" customFormat="1" ht="25.9" customHeight="1" x14ac:dyDescent="0.25">
      <c r="A639" s="326" t="s">
        <v>1163</v>
      </c>
      <c r="B639" s="297" t="s">
        <v>1702</v>
      </c>
      <c r="C639" s="305">
        <v>1958</v>
      </c>
      <c r="D639" s="285" t="s">
        <v>217</v>
      </c>
      <c r="E639" s="305" t="s">
        <v>1703</v>
      </c>
      <c r="F639" s="287">
        <v>2</v>
      </c>
      <c r="G639" s="287">
        <v>1</v>
      </c>
      <c r="H639" s="293">
        <v>476.8</v>
      </c>
      <c r="I639" s="291">
        <v>0</v>
      </c>
      <c r="J639" s="291">
        <v>362.8</v>
      </c>
      <c r="K639" s="201">
        <f>SUM(L639:O639)</f>
        <v>207185.41</v>
      </c>
      <c r="L639" s="18">
        <v>0</v>
      </c>
      <c r="M639" s="18">
        <v>0</v>
      </c>
      <c r="N639" s="18">
        <v>0</v>
      </c>
      <c r="O639" s="41">
        <f>'[1]Прод. прилож (2)'!$C$200</f>
        <v>207185.41</v>
      </c>
      <c r="P639" s="44">
        <f t="shared" ref="P639" si="184">K639/H639</f>
        <v>434.53315855704699</v>
      </c>
      <c r="Q639" s="178">
        <v>9673</v>
      </c>
      <c r="R639" s="62" t="s">
        <v>94</v>
      </c>
      <c r="S639" s="95"/>
      <c r="T639" s="95"/>
      <c r="U639" s="95"/>
    </row>
    <row r="640" spans="1:24" s="96" customFormat="1" ht="25.9" customHeight="1" x14ac:dyDescent="0.25">
      <c r="A640" s="327"/>
      <c r="B640" s="298"/>
      <c r="C640" s="306"/>
      <c r="D640" s="286"/>
      <c r="E640" s="306"/>
      <c r="F640" s="288"/>
      <c r="G640" s="288"/>
      <c r="H640" s="294"/>
      <c r="I640" s="292"/>
      <c r="J640" s="292"/>
      <c r="K640" s="201">
        <f>SUM(L640:O640)</f>
        <v>185952</v>
      </c>
      <c r="L640" s="18">
        <v>0</v>
      </c>
      <c r="M640" s="18">
        <v>0</v>
      </c>
      <c r="N640" s="18">
        <v>0</v>
      </c>
      <c r="O640" s="41">
        <f>'[1]Прод. прилож (2)'!$C$701</f>
        <v>185952</v>
      </c>
      <c r="P640" s="44">
        <f>K640/H639</f>
        <v>390</v>
      </c>
      <c r="Q640" s="178">
        <v>9673</v>
      </c>
      <c r="R640" s="62" t="s">
        <v>95</v>
      </c>
      <c r="S640" s="95"/>
      <c r="T640" s="95"/>
      <c r="U640" s="95"/>
    </row>
    <row r="641" spans="1:24" s="96" customFormat="1" ht="25.9" customHeight="1" x14ac:dyDescent="0.25">
      <c r="A641" s="172" t="s">
        <v>2556</v>
      </c>
      <c r="B641" s="145" t="s">
        <v>1838</v>
      </c>
      <c r="C641" s="139">
        <v>1980</v>
      </c>
      <c r="D641" s="138" t="s">
        <v>217</v>
      </c>
      <c r="E641" s="139" t="s">
        <v>20</v>
      </c>
      <c r="F641" s="249">
        <v>3</v>
      </c>
      <c r="G641" s="249">
        <v>3</v>
      </c>
      <c r="H641" s="152">
        <v>2583.77</v>
      </c>
      <c r="I641" s="246">
        <v>0</v>
      </c>
      <c r="J641" s="40">
        <v>1803.15</v>
      </c>
      <c r="K641" s="201">
        <f>SUM(L641:O641)</f>
        <v>10101350</v>
      </c>
      <c r="L641" s="171">
        <v>0</v>
      </c>
      <c r="M641" s="171">
        <v>0</v>
      </c>
      <c r="N641" s="171">
        <v>0</v>
      </c>
      <c r="O641" s="42">
        <f>'[1]Прод. прилож (2)'!$C$702</f>
        <v>10101350</v>
      </c>
      <c r="P641" s="171">
        <f>K641/H641</f>
        <v>3909.539161767495</v>
      </c>
      <c r="Q641" s="44">
        <v>9673</v>
      </c>
      <c r="R641" s="134" t="s">
        <v>95</v>
      </c>
      <c r="S641" s="98"/>
      <c r="T641" s="95"/>
      <c r="U641" s="95"/>
    </row>
    <row r="642" spans="1:24" s="133" customFormat="1" ht="25.9" customHeight="1" x14ac:dyDescent="0.25">
      <c r="A642" s="172" t="s">
        <v>1164</v>
      </c>
      <c r="B642" s="166" t="s">
        <v>824</v>
      </c>
      <c r="C642" s="136">
        <v>1990</v>
      </c>
      <c r="D642" s="136" t="s">
        <v>217</v>
      </c>
      <c r="E642" s="136" t="s">
        <v>235</v>
      </c>
      <c r="F642" s="136">
        <v>4</v>
      </c>
      <c r="G642" s="136">
        <v>4</v>
      </c>
      <c r="H642" s="78">
        <v>2228</v>
      </c>
      <c r="I642" s="222">
        <v>0</v>
      </c>
      <c r="J642" s="222">
        <v>1947.8</v>
      </c>
      <c r="K642" s="201">
        <f t="shared" si="179"/>
        <v>6728427.5</v>
      </c>
      <c r="L642" s="171">
        <v>0</v>
      </c>
      <c r="M642" s="171">
        <v>0</v>
      </c>
      <c r="N642" s="171">
        <v>0</v>
      </c>
      <c r="O642" s="42">
        <f>'[3]Прод. прилож'!$C$1206</f>
        <v>6728427.5</v>
      </c>
      <c r="P642" s="171">
        <f t="shared" si="180"/>
        <v>3019.9405296229802</v>
      </c>
      <c r="Q642" s="44">
        <v>9673</v>
      </c>
      <c r="R642" s="134" t="s">
        <v>96</v>
      </c>
      <c r="S642" s="50"/>
      <c r="T642" s="15"/>
      <c r="U642" s="15"/>
      <c r="V642" s="173"/>
      <c r="W642" s="173"/>
      <c r="X642" s="173"/>
    </row>
    <row r="643" spans="1:24" s="133" customFormat="1" ht="25.9" customHeight="1" x14ac:dyDescent="0.25">
      <c r="A643" s="172" t="s">
        <v>1165</v>
      </c>
      <c r="B643" s="166" t="s">
        <v>825</v>
      </c>
      <c r="C643" s="136">
        <v>1964</v>
      </c>
      <c r="D643" s="136" t="s">
        <v>217</v>
      </c>
      <c r="E643" s="136" t="s">
        <v>20</v>
      </c>
      <c r="F643" s="27">
        <v>2</v>
      </c>
      <c r="G643" s="27">
        <v>2</v>
      </c>
      <c r="H643" s="78">
        <v>601.9</v>
      </c>
      <c r="I643" s="237">
        <v>0</v>
      </c>
      <c r="J643" s="237">
        <v>532.6</v>
      </c>
      <c r="K643" s="201">
        <f t="shared" si="179"/>
        <v>4006750</v>
      </c>
      <c r="L643" s="171">
        <v>0</v>
      </c>
      <c r="M643" s="171">
        <v>0</v>
      </c>
      <c r="N643" s="171">
        <v>0</v>
      </c>
      <c r="O643" s="42">
        <f>'[1]Прод. прилож (2)'!$C$703</f>
        <v>4006750</v>
      </c>
      <c r="P643" s="171">
        <f t="shared" si="180"/>
        <v>6656.8366838345246</v>
      </c>
      <c r="Q643" s="44">
        <v>9673</v>
      </c>
      <c r="R643" s="134" t="s">
        <v>95</v>
      </c>
      <c r="S643" s="50"/>
      <c r="T643" s="15"/>
      <c r="U643" s="15"/>
      <c r="V643" s="173"/>
      <c r="W643" s="173"/>
      <c r="X643" s="173"/>
    </row>
    <row r="644" spans="1:24" s="133" customFormat="1" ht="25.9" customHeight="1" x14ac:dyDescent="0.25">
      <c r="A644" s="172" t="s">
        <v>1166</v>
      </c>
      <c r="B644" s="166" t="s">
        <v>826</v>
      </c>
      <c r="C644" s="136">
        <v>1964</v>
      </c>
      <c r="D644" s="136" t="s">
        <v>217</v>
      </c>
      <c r="E644" s="136" t="s">
        <v>20</v>
      </c>
      <c r="F644" s="27">
        <v>2</v>
      </c>
      <c r="G644" s="27">
        <v>2</v>
      </c>
      <c r="H644" s="78">
        <v>429.2</v>
      </c>
      <c r="I644" s="237">
        <v>0</v>
      </c>
      <c r="J644" s="237">
        <v>390</v>
      </c>
      <c r="K644" s="201">
        <f t="shared" si="179"/>
        <v>2906250</v>
      </c>
      <c r="L644" s="171">
        <v>0</v>
      </c>
      <c r="M644" s="171">
        <v>0</v>
      </c>
      <c r="N644" s="171">
        <v>0</v>
      </c>
      <c r="O644" s="42">
        <f>'[1]Прод. прилож (2)'!$C$704</f>
        <v>2906250</v>
      </c>
      <c r="P644" s="171">
        <f t="shared" si="180"/>
        <v>6771.3187325256295</v>
      </c>
      <c r="Q644" s="44">
        <v>9673</v>
      </c>
      <c r="R644" s="134" t="s">
        <v>95</v>
      </c>
      <c r="S644" s="50"/>
      <c r="T644" s="15"/>
      <c r="U644" s="15"/>
      <c r="V644" s="173"/>
      <c r="W644" s="173"/>
      <c r="X644" s="173"/>
    </row>
    <row r="645" spans="1:24" s="133" customFormat="1" ht="25.9" customHeight="1" x14ac:dyDescent="0.25">
      <c r="A645" s="172" t="s">
        <v>1167</v>
      </c>
      <c r="B645" s="166" t="s">
        <v>827</v>
      </c>
      <c r="C645" s="136">
        <v>1976</v>
      </c>
      <c r="D645" s="136">
        <v>2021</v>
      </c>
      <c r="E645" s="136" t="s">
        <v>20</v>
      </c>
      <c r="F645" s="136">
        <v>2</v>
      </c>
      <c r="G645" s="136">
        <v>2</v>
      </c>
      <c r="H645" s="78">
        <v>801.3</v>
      </c>
      <c r="I645" s="222">
        <v>0</v>
      </c>
      <c r="J645" s="222">
        <v>742.1</v>
      </c>
      <c r="K645" s="201">
        <f t="shared" si="179"/>
        <v>7757750</v>
      </c>
      <c r="L645" s="171">
        <v>0</v>
      </c>
      <c r="M645" s="171">
        <v>0</v>
      </c>
      <c r="N645" s="171">
        <v>0</v>
      </c>
      <c r="O645" s="42">
        <f>'[3]Прод. прилож'!$C$1207</f>
        <v>7757750</v>
      </c>
      <c r="P645" s="171">
        <f t="shared" si="180"/>
        <v>9681.4551354049672</v>
      </c>
      <c r="Q645" s="44">
        <v>9673</v>
      </c>
      <c r="R645" s="134" t="s">
        <v>96</v>
      </c>
      <c r="S645" s="50"/>
      <c r="T645" s="15"/>
      <c r="U645" s="15"/>
      <c r="V645" s="173"/>
      <c r="W645" s="173"/>
      <c r="X645" s="173"/>
    </row>
    <row r="646" spans="1:24" s="133" customFormat="1" ht="25.9" customHeight="1" x14ac:dyDescent="0.25">
      <c r="A646" s="172" t="s">
        <v>1168</v>
      </c>
      <c r="B646" s="166" t="s">
        <v>828</v>
      </c>
      <c r="C646" s="136">
        <v>1965</v>
      </c>
      <c r="D646" s="136" t="s">
        <v>217</v>
      </c>
      <c r="E646" s="136" t="s">
        <v>20</v>
      </c>
      <c r="F646" s="27">
        <v>2</v>
      </c>
      <c r="G646" s="27">
        <v>3</v>
      </c>
      <c r="H646" s="78">
        <v>564.1</v>
      </c>
      <c r="I646" s="237">
        <v>0</v>
      </c>
      <c r="J646" s="237">
        <v>497.8</v>
      </c>
      <c r="K646" s="201">
        <f t="shared" si="179"/>
        <v>3813000</v>
      </c>
      <c r="L646" s="171">
        <v>0</v>
      </c>
      <c r="M646" s="171">
        <v>0</v>
      </c>
      <c r="N646" s="171">
        <v>0</v>
      </c>
      <c r="O646" s="42">
        <f>'[1]Прод. прилож (2)'!$C$705</f>
        <v>3813000</v>
      </c>
      <c r="P646" s="171">
        <f t="shared" si="180"/>
        <v>6759.4398156355255</v>
      </c>
      <c r="Q646" s="44">
        <v>9673</v>
      </c>
      <c r="R646" s="134" t="s">
        <v>95</v>
      </c>
      <c r="S646" s="50"/>
      <c r="T646" s="15"/>
      <c r="U646" s="15"/>
      <c r="V646" s="173"/>
      <c r="W646" s="173"/>
      <c r="X646" s="173"/>
    </row>
    <row r="647" spans="1:24" s="133" customFormat="1" ht="25.9" customHeight="1" x14ac:dyDescent="0.25">
      <c r="A647" s="326" t="s">
        <v>1169</v>
      </c>
      <c r="B647" s="297" t="s">
        <v>829</v>
      </c>
      <c r="C647" s="285">
        <v>1962</v>
      </c>
      <c r="D647" s="285" t="s">
        <v>217</v>
      </c>
      <c r="E647" s="285" t="s">
        <v>20</v>
      </c>
      <c r="F647" s="328">
        <v>2</v>
      </c>
      <c r="G647" s="328">
        <v>2</v>
      </c>
      <c r="H647" s="361">
        <v>506</v>
      </c>
      <c r="I647" s="317">
        <v>0</v>
      </c>
      <c r="J647" s="317">
        <v>354.12</v>
      </c>
      <c r="K647" s="201">
        <f>SUM(L647:O647)</f>
        <v>2834710.53</v>
      </c>
      <c r="L647" s="171">
        <v>0</v>
      </c>
      <c r="M647" s="171">
        <v>0</v>
      </c>
      <c r="N647" s="171">
        <v>0</v>
      </c>
      <c r="O647" s="42">
        <f>'[1]Прод. прилож (2)'!$C$201</f>
        <v>2834710.53</v>
      </c>
      <c r="P647" s="171">
        <f t="shared" si="180"/>
        <v>5602.1947233201581</v>
      </c>
      <c r="Q647" s="44">
        <v>9673</v>
      </c>
      <c r="R647" s="134" t="s">
        <v>94</v>
      </c>
      <c r="S647" s="50"/>
      <c r="T647" s="15"/>
      <c r="U647" s="15"/>
      <c r="V647" s="173"/>
      <c r="W647" s="173"/>
      <c r="X647" s="173"/>
    </row>
    <row r="648" spans="1:24" s="133" customFormat="1" ht="25.9" customHeight="1" x14ac:dyDescent="0.25">
      <c r="A648" s="364"/>
      <c r="B648" s="365"/>
      <c r="C648" s="366"/>
      <c r="D648" s="366"/>
      <c r="E648" s="366"/>
      <c r="F648" s="360"/>
      <c r="G648" s="360"/>
      <c r="H648" s="362"/>
      <c r="I648" s="318"/>
      <c r="J648" s="318"/>
      <c r="K648" s="201">
        <f t="shared" ref="K648" si="185">SUM(L648:O648)</f>
        <v>1892379.5</v>
      </c>
      <c r="L648" s="171">
        <v>0</v>
      </c>
      <c r="M648" s="171">
        <v>0</v>
      </c>
      <c r="N648" s="171">
        <v>0</v>
      </c>
      <c r="O648" s="42">
        <f>'[1]Прод. прилож (2)'!$C$706</f>
        <v>1892379.5</v>
      </c>
      <c r="P648" s="171">
        <f>K648/H647</f>
        <v>3739.8804347826085</v>
      </c>
      <c r="Q648" s="44">
        <v>9673</v>
      </c>
      <c r="R648" s="134" t="s">
        <v>95</v>
      </c>
      <c r="S648" s="50"/>
      <c r="T648" s="15"/>
      <c r="U648" s="15"/>
      <c r="V648" s="173"/>
      <c r="W648" s="173"/>
      <c r="X648" s="173"/>
    </row>
    <row r="649" spans="1:24" s="133" customFormat="1" ht="25.9" customHeight="1" x14ac:dyDescent="0.25">
      <c r="A649" s="327"/>
      <c r="B649" s="298"/>
      <c r="C649" s="286"/>
      <c r="D649" s="286"/>
      <c r="E649" s="286"/>
      <c r="F649" s="286"/>
      <c r="G649" s="286"/>
      <c r="H649" s="363"/>
      <c r="I649" s="319"/>
      <c r="J649" s="319"/>
      <c r="K649" s="201">
        <f>SUM(L649:O649)</f>
        <v>433642</v>
      </c>
      <c r="L649" s="171">
        <v>0</v>
      </c>
      <c r="M649" s="171">
        <v>0</v>
      </c>
      <c r="N649" s="171">
        <v>0</v>
      </c>
      <c r="O649" s="42">
        <f>'[2]Прод. прилож (2)'!$C$1246</f>
        <v>433642</v>
      </c>
      <c r="P649" s="171">
        <f>K649/H647</f>
        <v>857</v>
      </c>
      <c r="Q649" s="44">
        <v>9673</v>
      </c>
      <c r="R649" s="134" t="s">
        <v>96</v>
      </c>
      <c r="S649" s="50"/>
      <c r="T649" s="15"/>
      <c r="U649" s="15"/>
      <c r="V649" s="173"/>
      <c r="W649" s="173"/>
      <c r="X649" s="173"/>
    </row>
    <row r="650" spans="1:24" s="133" customFormat="1" ht="34.9" customHeight="1" x14ac:dyDescent="0.25">
      <c r="A650" s="320" t="s">
        <v>2195</v>
      </c>
      <c r="B650" s="320"/>
      <c r="C650" s="320"/>
      <c r="D650" s="320"/>
      <c r="E650" s="320"/>
      <c r="F650" s="320"/>
      <c r="G650" s="320"/>
      <c r="H650" s="320"/>
      <c r="I650" s="320"/>
      <c r="J650" s="320"/>
      <c r="K650" s="320"/>
      <c r="L650" s="320"/>
      <c r="M650" s="320"/>
      <c r="N650" s="320"/>
      <c r="O650" s="320"/>
      <c r="P650" s="320"/>
      <c r="Q650" s="320"/>
      <c r="R650" s="320"/>
      <c r="S650" s="50"/>
      <c r="T650" s="15"/>
      <c r="U650" s="15"/>
      <c r="V650" s="173"/>
      <c r="W650" s="173"/>
      <c r="X650" s="173"/>
    </row>
    <row r="651" spans="1:24" s="133" customFormat="1" ht="34.9" customHeight="1" x14ac:dyDescent="0.25">
      <c r="A651" s="321" t="s">
        <v>353</v>
      </c>
      <c r="B651" s="321"/>
      <c r="C651" s="147" t="s">
        <v>21</v>
      </c>
      <c r="D651" s="147" t="s">
        <v>21</v>
      </c>
      <c r="E651" s="147" t="s">
        <v>21</v>
      </c>
      <c r="F651" s="80" t="s">
        <v>21</v>
      </c>
      <c r="G651" s="80" t="s">
        <v>21</v>
      </c>
      <c r="H651" s="81">
        <f t="shared" ref="H651:N651" si="186">SUM(H652:H656)</f>
        <v>1890.7</v>
      </c>
      <c r="I651" s="81">
        <f t="shared" si="186"/>
        <v>0</v>
      </c>
      <c r="J651" s="81">
        <f t="shared" si="186"/>
        <v>1283.05</v>
      </c>
      <c r="K651" s="81">
        <f t="shared" si="186"/>
        <v>14772889.290000001</v>
      </c>
      <c r="L651" s="81">
        <f t="shared" si="186"/>
        <v>0</v>
      </c>
      <c r="M651" s="81">
        <f t="shared" si="186"/>
        <v>0</v>
      </c>
      <c r="N651" s="81">
        <f t="shared" si="186"/>
        <v>0</v>
      </c>
      <c r="O651" s="81">
        <f>SUM(O652:O656)</f>
        <v>14772889.290000001</v>
      </c>
      <c r="P651" s="31">
        <f>K651/H651</f>
        <v>7813.4496694346017</v>
      </c>
      <c r="Q651" s="82" t="s">
        <v>21</v>
      </c>
      <c r="R651" s="83" t="s">
        <v>21</v>
      </c>
      <c r="S651" s="50"/>
      <c r="T651" s="15"/>
      <c r="U651" s="15"/>
      <c r="V651" s="173"/>
      <c r="W651" s="173"/>
      <c r="X651" s="173"/>
    </row>
    <row r="652" spans="1:24" s="133" customFormat="1" ht="25.9" customHeight="1" x14ac:dyDescent="0.25">
      <c r="A652" s="136" t="s">
        <v>1170</v>
      </c>
      <c r="B652" s="166" t="s">
        <v>1976</v>
      </c>
      <c r="C652" s="174">
        <v>1967</v>
      </c>
      <c r="D652" s="174" t="s">
        <v>217</v>
      </c>
      <c r="E652" s="174" t="s">
        <v>20</v>
      </c>
      <c r="F652" s="175">
        <v>2</v>
      </c>
      <c r="G652" s="175">
        <v>2</v>
      </c>
      <c r="H652" s="40">
        <v>832.7</v>
      </c>
      <c r="I652" s="242">
        <v>0</v>
      </c>
      <c r="J652" s="242">
        <v>457.8</v>
      </c>
      <c r="K652" s="201">
        <f t="shared" ref="K652" si="187">SUM(L652:O652)</f>
        <v>4362862.5</v>
      </c>
      <c r="L652" s="171">
        <v>0</v>
      </c>
      <c r="M652" s="171">
        <v>0</v>
      </c>
      <c r="N652" s="171">
        <v>0</v>
      </c>
      <c r="O652" s="42">
        <f>'[1]Прод. прилож (2)'!$C$708</f>
        <v>4362862.5</v>
      </c>
      <c r="P652" s="171">
        <f t="shared" ref="P652" si="188">K652/H652</f>
        <v>5239.4169568872339</v>
      </c>
      <c r="Q652" s="44">
        <v>9673</v>
      </c>
      <c r="R652" s="134" t="s">
        <v>95</v>
      </c>
      <c r="S652" s="73"/>
      <c r="T652" s="173"/>
      <c r="U652" s="173"/>
      <c r="V652" s="173"/>
      <c r="W652" s="173"/>
      <c r="X652" s="173"/>
    </row>
    <row r="653" spans="1:24" s="133" customFormat="1" ht="22.9" customHeight="1" x14ac:dyDescent="0.25">
      <c r="A653" s="285" t="s">
        <v>1171</v>
      </c>
      <c r="B653" s="297" t="s">
        <v>1952</v>
      </c>
      <c r="C653" s="285">
        <v>1965</v>
      </c>
      <c r="D653" s="285" t="s">
        <v>217</v>
      </c>
      <c r="E653" s="285" t="s">
        <v>20</v>
      </c>
      <c r="F653" s="328">
        <v>2</v>
      </c>
      <c r="G653" s="328">
        <v>1</v>
      </c>
      <c r="H653" s="324">
        <v>348.2</v>
      </c>
      <c r="I653" s="317">
        <v>0</v>
      </c>
      <c r="J653" s="317">
        <v>286.75</v>
      </c>
      <c r="K653" s="201">
        <f>SUM(L653:O653)</f>
        <v>2355106.15</v>
      </c>
      <c r="L653" s="171">
        <v>0</v>
      </c>
      <c r="M653" s="171">
        <v>0</v>
      </c>
      <c r="N653" s="171">
        <v>0</v>
      </c>
      <c r="O653" s="42">
        <f>'[1]Прод. прилож (2)'!$C$203</f>
        <v>2355106.15</v>
      </c>
      <c r="P653" s="171">
        <f>K653/H653</f>
        <v>6763.6592475588741</v>
      </c>
      <c r="Q653" s="44">
        <v>9673</v>
      </c>
      <c r="R653" s="134" t="s">
        <v>94</v>
      </c>
      <c r="S653" s="50"/>
      <c r="T653" s="15"/>
      <c r="U653" s="15"/>
      <c r="V653" s="173"/>
      <c r="W653" s="173"/>
      <c r="X653" s="173"/>
    </row>
    <row r="654" spans="1:24" s="133" customFormat="1" ht="22.9" customHeight="1" x14ac:dyDescent="0.25">
      <c r="A654" s="286"/>
      <c r="B654" s="298"/>
      <c r="C654" s="286"/>
      <c r="D654" s="286"/>
      <c r="E654" s="286"/>
      <c r="F654" s="329"/>
      <c r="G654" s="329"/>
      <c r="H654" s="319"/>
      <c r="I654" s="325"/>
      <c r="J654" s="325"/>
      <c r="K654" s="201">
        <f>SUM(L654:O654)</f>
        <v>1492898</v>
      </c>
      <c r="L654" s="171">
        <v>0</v>
      </c>
      <c r="M654" s="171">
        <v>0</v>
      </c>
      <c r="N654" s="171">
        <v>0</v>
      </c>
      <c r="O654" s="42">
        <f>'[1]Прод. прилож (2)'!$C$709</f>
        <v>1492898</v>
      </c>
      <c r="P654" s="171">
        <f>K654/H653</f>
        <v>4287.4727168294085</v>
      </c>
      <c r="Q654" s="44">
        <v>9673</v>
      </c>
      <c r="R654" s="134" t="s">
        <v>95</v>
      </c>
      <c r="S654" s="50"/>
      <c r="T654" s="15"/>
      <c r="U654" s="15"/>
      <c r="V654" s="173"/>
      <c r="W654" s="173"/>
      <c r="X654" s="173"/>
    </row>
    <row r="655" spans="1:24" s="133" customFormat="1" ht="22.9" customHeight="1" x14ac:dyDescent="0.25">
      <c r="A655" s="285" t="s">
        <v>1172</v>
      </c>
      <c r="B655" s="297" t="s">
        <v>1953</v>
      </c>
      <c r="C655" s="285">
        <v>1966</v>
      </c>
      <c r="D655" s="285" t="s">
        <v>217</v>
      </c>
      <c r="E655" s="285" t="s">
        <v>20</v>
      </c>
      <c r="F655" s="328">
        <v>2</v>
      </c>
      <c r="G655" s="328">
        <v>2</v>
      </c>
      <c r="H655" s="324">
        <v>709.8</v>
      </c>
      <c r="I655" s="317">
        <v>0</v>
      </c>
      <c r="J655" s="317">
        <v>538.5</v>
      </c>
      <c r="K655" s="201">
        <f>SUM(L655:O655)</f>
        <v>4142064.99</v>
      </c>
      <c r="L655" s="171">
        <v>0</v>
      </c>
      <c r="M655" s="171">
        <v>0</v>
      </c>
      <c r="N655" s="171">
        <v>0</v>
      </c>
      <c r="O655" s="42">
        <f>'[1]Прод. прилож (2)'!$C$204</f>
        <v>4142064.99</v>
      </c>
      <c r="P655" s="171">
        <f>K655/H655</f>
        <v>5835.5381656804739</v>
      </c>
      <c r="Q655" s="44">
        <v>9673</v>
      </c>
      <c r="R655" s="134" t="s">
        <v>94</v>
      </c>
      <c r="S655" s="50"/>
      <c r="T655" s="15"/>
      <c r="U655" s="15"/>
      <c r="V655" s="173"/>
      <c r="W655" s="173"/>
      <c r="X655" s="173"/>
    </row>
    <row r="656" spans="1:24" s="133" customFormat="1" ht="22.9" customHeight="1" x14ac:dyDescent="0.25">
      <c r="A656" s="286"/>
      <c r="B656" s="298"/>
      <c r="C656" s="286"/>
      <c r="D656" s="286"/>
      <c r="E656" s="286"/>
      <c r="F656" s="329"/>
      <c r="G656" s="329"/>
      <c r="H656" s="319"/>
      <c r="I656" s="325"/>
      <c r="J656" s="325"/>
      <c r="K656" s="201">
        <f>SUM(L656:O656)</f>
        <v>2419957.65</v>
      </c>
      <c r="L656" s="171">
        <v>0</v>
      </c>
      <c r="M656" s="171">
        <v>0</v>
      </c>
      <c r="N656" s="171">
        <v>0</v>
      </c>
      <c r="O656" s="42">
        <f>'[1]Прод. прилож (2)'!$C$710</f>
        <v>2419957.65</v>
      </c>
      <c r="P656" s="171">
        <f>K656/H655</f>
        <v>3409.3514370245139</v>
      </c>
      <c r="Q656" s="44">
        <v>9673</v>
      </c>
      <c r="R656" s="134" t="s">
        <v>95</v>
      </c>
      <c r="S656" s="50"/>
      <c r="T656" s="15"/>
      <c r="U656" s="15"/>
      <c r="V656" s="173"/>
      <c r="W656" s="173"/>
      <c r="X656" s="173"/>
    </row>
    <row r="657" spans="1:24" s="133" customFormat="1" ht="34.9" customHeight="1" x14ac:dyDescent="0.25">
      <c r="A657" s="320" t="s">
        <v>2196</v>
      </c>
      <c r="B657" s="320"/>
      <c r="C657" s="320"/>
      <c r="D657" s="320"/>
      <c r="E657" s="320"/>
      <c r="F657" s="320"/>
      <c r="G657" s="320"/>
      <c r="H657" s="320"/>
      <c r="I657" s="320"/>
      <c r="J657" s="320"/>
      <c r="K657" s="320"/>
      <c r="L657" s="320"/>
      <c r="M657" s="320"/>
      <c r="N657" s="320"/>
      <c r="O657" s="320"/>
      <c r="P657" s="320"/>
      <c r="Q657" s="320"/>
      <c r="R657" s="320"/>
      <c r="S657" s="50"/>
      <c r="T657" s="15"/>
      <c r="U657" s="15"/>
      <c r="V657" s="173"/>
      <c r="W657" s="173"/>
      <c r="X657" s="173"/>
    </row>
    <row r="658" spans="1:24" s="133" customFormat="1" ht="34.9" customHeight="1" x14ac:dyDescent="0.25">
      <c r="A658" s="321" t="s">
        <v>84</v>
      </c>
      <c r="B658" s="321"/>
      <c r="C658" s="147" t="s">
        <v>21</v>
      </c>
      <c r="D658" s="147" t="s">
        <v>21</v>
      </c>
      <c r="E658" s="147" t="s">
        <v>21</v>
      </c>
      <c r="F658" s="80" t="s">
        <v>21</v>
      </c>
      <c r="G658" s="80" t="s">
        <v>21</v>
      </c>
      <c r="H658" s="81">
        <f>SUM(H659:H662)</f>
        <v>2614.4</v>
      </c>
      <c r="I658" s="81">
        <f t="shared" ref="I658:O658" si="189">SUM(I659:I662)</f>
        <v>570.4</v>
      </c>
      <c r="J658" s="81">
        <f t="shared" si="189"/>
        <v>1828</v>
      </c>
      <c r="K658" s="81">
        <f t="shared" si="189"/>
        <v>7487270</v>
      </c>
      <c r="L658" s="81">
        <f t="shared" si="189"/>
        <v>0</v>
      </c>
      <c r="M658" s="81">
        <f t="shared" si="189"/>
        <v>0</v>
      </c>
      <c r="N658" s="81">
        <f t="shared" si="189"/>
        <v>0</v>
      </c>
      <c r="O658" s="81">
        <f t="shared" si="189"/>
        <v>7487270</v>
      </c>
      <c r="P658" s="31">
        <f>K658/H658</f>
        <v>2863.8578641370868</v>
      </c>
      <c r="Q658" s="82" t="s">
        <v>21</v>
      </c>
      <c r="R658" s="83" t="s">
        <v>21</v>
      </c>
      <c r="S658" s="50"/>
      <c r="T658" s="15"/>
      <c r="U658" s="15"/>
      <c r="V658" s="173"/>
      <c r="W658" s="173"/>
      <c r="X658" s="173"/>
    </row>
    <row r="659" spans="1:24" s="133" customFormat="1" ht="22.9" customHeight="1" x14ac:dyDescent="0.25">
      <c r="A659" s="172" t="s">
        <v>1173</v>
      </c>
      <c r="B659" s="166" t="s">
        <v>830</v>
      </c>
      <c r="C659" s="136">
        <v>1966</v>
      </c>
      <c r="D659" s="136" t="s">
        <v>217</v>
      </c>
      <c r="E659" s="136" t="s">
        <v>22</v>
      </c>
      <c r="F659" s="27">
        <v>2</v>
      </c>
      <c r="G659" s="27">
        <v>2</v>
      </c>
      <c r="H659" s="42">
        <v>739.2</v>
      </c>
      <c r="I659" s="237">
        <v>255.2</v>
      </c>
      <c r="J659" s="237">
        <v>484</v>
      </c>
      <c r="K659" s="201">
        <f>SUM(L659:O659)</f>
        <v>1943730</v>
      </c>
      <c r="L659" s="171">
        <v>0</v>
      </c>
      <c r="M659" s="171">
        <v>0</v>
      </c>
      <c r="N659" s="171">
        <v>0</v>
      </c>
      <c r="O659" s="42">
        <f>'[1]Прод. прилож (2)'!$C$712</f>
        <v>1943730</v>
      </c>
      <c r="P659" s="171">
        <f>K659/H659</f>
        <v>2629.5048701298701</v>
      </c>
      <c r="Q659" s="44">
        <v>9673</v>
      </c>
      <c r="R659" s="134" t="s">
        <v>95</v>
      </c>
      <c r="S659" s="50"/>
      <c r="T659" s="15"/>
      <c r="U659" s="15"/>
      <c r="V659" s="173"/>
      <c r="W659" s="173"/>
      <c r="X659" s="173"/>
    </row>
    <row r="660" spans="1:24" s="133" customFormat="1" ht="22.9" customHeight="1" x14ac:dyDescent="0.25">
      <c r="A660" s="172" t="s">
        <v>1174</v>
      </c>
      <c r="B660" s="166" t="s">
        <v>831</v>
      </c>
      <c r="C660" s="136">
        <v>1964</v>
      </c>
      <c r="D660" s="136" t="s">
        <v>217</v>
      </c>
      <c r="E660" s="136" t="s">
        <v>20</v>
      </c>
      <c r="F660" s="27">
        <v>2</v>
      </c>
      <c r="G660" s="27">
        <v>2</v>
      </c>
      <c r="H660" s="42">
        <v>460</v>
      </c>
      <c r="I660" s="237">
        <v>0</v>
      </c>
      <c r="J660" s="237">
        <v>460</v>
      </c>
      <c r="K660" s="201">
        <f>SUM(L660:O660)</f>
        <v>864060</v>
      </c>
      <c r="L660" s="171">
        <v>0</v>
      </c>
      <c r="M660" s="171">
        <v>0</v>
      </c>
      <c r="N660" s="171">
        <v>0</v>
      </c>
      <c r="O660" s="42">
        <f>'[1]Прод. прилож (2)'!$C$713</f>
        <v>864060</v>
      </c>
      <c r="P660" s="171">
        <f>K660/H660</f>
        <v>1878.391304347826</v>
      </c>
      <c r="Q660" s="44">
        <v>9673</v>
      </c>
      <c r="R660" s="134" t="s">
        <v>95</v>
      </c>
      <c r="S660" s="50"/>
      <c r="T660" s="15"/>
      <c r="U660" s="15"/>
      <c r="V660" s="173"/>
      <c r="W660" s="173"/>
      <c r="X660" s="173"/>
    </row>
    <row r="661" spans="1:24" s="133" customFormat="1" ht="22.9" customHeight="1" x14ac:dyDescent="0.25">
      <c r="A661" s="172" t="s">
        <v>1175</v>
      </c>
      <c r="B661" s="166" t="s">
        <v>832</v>
      </c>
      <c r="C661" s="136">
        <v>1964</v>
      </c>
      <c r="D661" s="136" t="s">
        <v>217</v>
      </c>
      <c r="E661" s="136" t="s">
        <v>20</v>
      </c>
      <c r="F661" s="27">
        <v>2</v>
      </c>
      <c r="G661" s="27">
        <v>2</v>
      </c>
      <c r="H661" s="42">
        <v>676</v>
      </c>
      <c r="I661" s="237">
        <v>60</v>
      </c>
      <c r="J661" s="237">
        <v>400</v>
      </c>
      <c r="K661" s="201">
        <f>SUM(L661:O661)</f>
        <v>2735750</v>
      </c>
      <c r="L661" s="171">
        <v>0</v>
      </c>
      <c r="M661" s="171">
        <v>0</v>
      </c>
      <c r="N661" s="171">
        <v>0</v>
      </c>
      <c r="O661" s="42">
        <f>'[1]Прод. прилож (2)'!$C$714</f>
        <v>2735750</v>
      </c>
      <c r="P661" s="171">
        <f>K661/H661</f>
        <v>4046.9674556213017</v>
      </c>
      <c r="Q661" s="44">
        <v>9673</v>
      </c>
      <c r="R661" s="134" t="s">
        <v>95</v>
      </c>
      <c r="S661" s="50"/>
      <c r="T661" s="15"/>
      <c r="U661" s="15"/>
      <c r="V661" s="173"/>
      <c r="W661" s="173"/>
      <c r="X661" s="173"/>
    </row>
    <row r="662" spans="1:24" s="133" customFormat="1" ht="22.9" customHeight="1" x14ac:dyDescent="0.25">
      <c r="A662" s="172" t="s">
        <v>1176</v>
      </c>
      <c r="B662" s="166" t="s">
        <v>833</v>
      </c>
      <c r="C662" s="136">
        <v>1966</v>
      </c>
      <c r="D662" s="136" t="s">
        <v>217</v>
      </c>
      <c r="E662" s="136" t="s">
        <v>22</v>
      </c>
      <c r="F662" s="27">
        <v>2</v>
      </c>
      <c r="G662" s="27">
        <v>2</v>
      </c>
      <c r="H662" s="42">
        <v>739.2</v>
      </c>
      <c r="I662" s="237">
        <v>255.2</v>
      </c>
      <c r="J662" s="237">
        <v>484</v>
      </c>
      <c r="K662" s="201">
        <f>SUM(L662:O662)</f>
        <v>1943730</v>
      </c>
      <c r="L662" s="171">
        <v>0</v>
      </c>
      <c r="M662" s="171">
        <v>0</v>
      </c>
      <c r="N662" s="171">
        <v>0</v>
      </c>
      <c r="O662" s="42">
        <f>'[1]Прод. прилож (2)'!$C$715</f>
        <v>1943730</v>
      </c>
      <c r="P662" s="171">
        <f>K662/H662</f>
        <v>2629.5048701298701</v>
      </c>
      <c r="Q662" s="44">
        <v>9673</v>
      </c>
      <c r="R662" s="134" t="s">
        <v>95</v>
      </c>
      <c r="S662" s="50"/>
      <c r="T662" s="15"/>
      <c r="U662" s="15"/>
      <c r="V662" s="173"/>
      <c r="W662" s="173"/>
      <c r="X662" s="173"/>
    </row>
    <row r="663" spans="1:24" s="133" customFormat="1" ht="34.9" customHeight="1" x14ac:dyDescent="0.25">
      <c r="A663" s="320" t="s">
        <v>2197</v>
      </c>
      <c r="B663" s="320"/>
      <c r="C663" s="320"/>
      <c r="D663" s="320"/>
      <c r="E663" s="320"/>
      <c r="F663" s="320"/>
      <c r="G663" s="320"/>
      <c r="H663" s="320"/>
      <c r="I663" s="320"/>
      <c r="J663" s="320"/>
      <c r="K663" s="320"/>
      <c r="L663" s="320"/>
      <c r="M663" s="320"/>
      <c r="N663" s="320"/>
      <c r="O663" s="320"/>
      <c r="P663" s="320"/>
      <c r="Q663" s="320"/>
      <c r="R663" s="320"/>
      <c r="S663" s="50"/>
      <c r="T663" s="15"/>
      <c r="U663" s="15"/>
      <c r="V663" s="173"/>
      <c r="W663" s="173"/>
      <c r="X663" s="173"/>
    </row>
    <row r="664" spans="1:24" s="133" customFormat="1" ht="34.9" customHeight="1" x14ac:dyDescent="0.25">
      <c r="A664" s="321" t="s">
        <v>352</v>
      </c>
      <c r="B664" s="321"/>
      <c r="C664" s="147" t="s">
        <v>21</v>
      </c>
      <c r="D664" s="147" t="s">
        <v>21</v>
      </c>
      <c r="E664" s="147" t="s">
        <v>21</v>
      </c>
      <c r="F664" s="80" t="s">
        <v>21</v>
      </c>
      <c r="G664" s="80" t="s">
        <v>21</v>
      </c>
      <c r="H664" s="81">
        <f>SUM(H665:H667)</f>
        <v>1344.7</v>
      </c>
      <c r="I664" s="81">
        <f>SUM(I665:I667)</f>
        <v>36</v>
      </c>
      <c r="J664" s="81">
        <f>SUM(J665:J667)</f>
        <v>1129.9000000000001</v>
      </c>
      <c r="K664" s="81">
        <f>SUM(K665:K667)</f>
        <v>5189856.3200000012</v>
      </c>
      <c r="L664" s="81">
        <f>SUM(L665:L667)</f>
        <v>0</v>
      </c>
      <c r="M664" s="81">
        <f>SUM(M665:M665)</f>
        <v>266636.65000000002</v>
      </c>
      <c r="N664" s="81">
        <f>SUM(N665:N667)</f>
        <v>0</v>
      </c>
      <c r="O664" s="81">
        <f>SUM(O665:O667)</f>
        <v>4923219.6700000009</v>
      </c>
      <c r="P664" s="31">
        <f>K664/H664</f>
        <v>3859.4900870082556</v>
      </c>
      <c r="Q664" s="82" t="s">
        <v>21</v>
      </c>
      <c r="R664" s="83" t="s">
        <v>21</v>
      </c>
      <c r="S664" s="50"/>
      <c r="T664" s="15"/>
      <c r="U664" s="15"/>
      <c r="V664" s="173"/>
      <c r="W664" s="173"/>
      <c r="X664" s="173"/>
    </row>
    <row r="665" spans="1:24" s="133" customFormat="1" ht="25.9" customHeight="1" x14ac:dyDescent="0.25">
      <c r="A665" s="150" t="s">
        <v>1177</v>
      </c>
      <c r="B665" s="145" t="s">
        <v>834</v>
      </c>
      <c r="C665" s="138">
        <v>1962</v>
      </c>
      <c r="D665" s="138" t="s">
        <v>217</v>
      </c>
      <c r="E665" s="138" t="s">
        <v>20</v>
      </c>
      <c r="F665" s="226">
        <v>2</v>
      </c>
      <c r="G665" s="226">
        <v>2</v>
      </c>
      <c r="H665" s="141">
        <v>368.5</v>
      </c>
      <c r="I665" s="233">
        <v>12</v>
      </c>
      <c r="J665" s="233">
        <v>356.5</v>
      </c>
      <c r="K665" s="201">
        <f>SUM(L665:O665)</f>
        <v>266636.65000000002</v>
      </c>
      <c r="L665" s="171">
        <v>0</v>
      </c>
      <c r="M665" s="171">
        <f>'[1]Прод. прилож (2)'!$C$206</f>
        <v>266636.65000000002</v>
      </c>
      <c r="N665" s="171">
        <v>0</v>
      </c>
      <c r="O665" s="42">
        <v>0</v>
      </c>
      <c r="P665" s="171">
        <f>K665/H665</f>
        <v>723.57299864314791</v>
      </c>
      <c r="Q665" s="44">
        <v>9673</v>
      </c>
      <c r="R665" s="134" t="s">
        <v>94</v>
      </c>
      <c r="S665" s="50"/>
      <c r="T665" s="15"/>
      <c r="U665" s="15"/>
      <c r="V665" s="173"/>
      <c r="W665" s="173"/>
      <c r="X665" s="173"/>
    </row>
    <row r="666" spans="1:24" s="173" customFormat="1" ht="25.15" customHeight="1" x14ac:dyDescent="0.25">
      <c r="A666" s="326" t="s">
        <v>1178</v>
      </c>
      <c r="B666" s="421" t="s">
        <v>835</v>
      </c>
      <c r="C666" s="326">
        <v>1966</v>
      </c>
      <c r="D666" s="326" t="s">
        <v>217</v>
      </c>
      <c r="E666" s="326" t="s">
        <v>20</v>
      </c>
      <c r="F666" s="411">
        <v>2</v>
      </c>
      <c r="G666" s="411">
        <v>2</v>
      </c>
      <c r="H666" s="413">
        <v>488.1</v>
      </c>
      <c r="I666" s="317">
        <v>12</v>
      </c>
      <c r="J666" s="317">
        <v>386.7</v>
      </c>
      <c r="K666" s="201">
        <f>SUM(L666:O666)</f>
        <v>4530787.2700000005</v>
      </c>
      <c r="L666" s="171">
        <v>0</v>
      </c>
      <c r="N666" s="171">
        <v>0</v>
      </c>
      <c r="O666" s="42">
        <f>'[1]Прод. прилож (2)'!$C$207</f>
        <v>4530787.2700000005</v>
      </c>
      <c r="P666" s="171">
        <f>K666/H666</f>
        <v>9282.4979922147104</v>
      </c>
      <c r="Q666" s="44">
        <v>9673</v>
      </c>
      <c r="R666" s="134" t="s">
        <v>94</v>
      </c>
      <c r="S666" s="50"/>
      <c r="T666" s="15"/>
      <c r="U666" s="15"/>
    </row>
    <row r="667" spans="1:24" s="133" customFormat="1" ht="25.15" customHeight="1" x14ac:dyDescent="0.25">
      <c r="A667" s="327"/>
      <c r="B667" s="422" t="s">
        <v>835</v>
      </c>
      <c r="C667" s="327">
        <v>1966</v>
      </c>
      <c r="D667" s="327" t="s">
        <v>217</v>
      </c>
      <c r="E667" s="327" t="s">
        <v>20</v>
      </c>
      <c r="F667" s="412">
        <v>2</v>
      </c>
      <c r="G667" s="412">
        <v>2</v>
      </c>
      <c r="H667" s="414">
        <v>488.1</v>
      </c>
      <c r="I667" s="325">
        <v>12</v>
      </c>
      <c r="J667" s="325">
        <v>386.7</v>
      </c>
      <c r="K667" s="201">
        <f>SUM(L667:O667)</f>
        <v>392432.4</v>
      </c>
      <c r="L667" s="171">
        <v>0</v>
      </c>
      <c r="M667" s="173"/>
      <c r="N667" s="171">
        <v>0</v>
      </c>
      <c r="O667" s="42">
        <f>'[1]Прод. прилож (2)'!$C$717</f>
        <v>392432.4</v>
      </c>
      <c r="P667" s="171">
        <f>K667/H667</f>
        <v>804</v>
      </c>
      <c r="Q667" s="44">
        <v>9673</v>
      </c>
      <c r="R667" s="134" t="s">
        <v>95</v>
      </c>
      <c r="S667" s="50"/>
      <c r="T667" s="15"/>
      <c r="U667" s="15"/>
      <c r="V667" s="173"/>
      <c r="W667" s="173"/>
      <c r="X667" s="173"/>
    </row>
    <row r="668" spans="1:24" s="133" customFormat="1" ht="34.9" customHeight="1" x14ac:dyDescent="0.25">
      <c r="A668" s="320" t="s">
        <v>2198</v>
      </c>
      <c r="B668" s="320"/>
      <c r="C668" s="320"/>
      <c r="D668" s="320"/>
      <c r="E668" s="320"/>
      <c r="F668" s="320"/>
      <c r="G668" s="320"/>
      <c r="H668" s="320"/>
      <c r="I668" s="320"/>
      <c r="J668" s="320"/>
      <c r="K668" s="320"/>
      <c r="L668" s="320"/>
      <c r="M668" s="320"/>
      <c r="N668" s="320"/>
      <c r="O668" s="320"/>
      <c r="P668" s="320"/>
      <c r="Q668" s="320"/>
      <c r="R668" s="320"/>
      <c r="S668" s="50"/>
      <c r="T668" s="15"/>
      <c r="U668" s="15"/>
      <c r="V668" s="173"/>
      <c r="W668" s="173"/>
      <c r="X668" s="173"/>
    </row>
    <row r="669" spans="1:24" s="133" customFormat="1" ht="34.9" customHeight="1" x14ac:dyDescent="0.25">
      <c r="A669" s="321" t="s">
        <v>49</v>
      </c>
      <c r="B669" s="321"/>
      <c r="C669" s="147" t="s">
        <v>21</v>
      </c>
      <c r="D669" s="147" t="s">
        <v>21</v>
      </c>
      <c r="E669" s="147" t="s">
        <v>21</v>
      </c>
      <c r="F669" s="80" t="s">
        <v>21</v>
      </c>
      <c r="G669" s="80" t="s">
        <v>21</v>
      </c>
      <c r="H669" s="81">
        <f t="shared" ref="H669:N669" si="190">SUM(H670:H677)</f>
        <v>6368.35</v>
      </c>
      <c r="I669" s="81">
        <f t="shared" si="190"/>
        <v>1007.49</v>
      </c>
      <c r="J669" s="81">
        <f t="shared" si="190"/>
        <v>4555.4799999999996</v>
      </c>
      <c r="K669" s="81">
        <f t="shared" si="190"/>
        <v>75066987.959999993</v>
      </c>
      <c r="L669" s="81">
        <f t="shared" si="190"/>
        <v>0</v>
      </c>
      <c r="M669" s="81">
        <f t="shared" si="190"/>
        <v>0</v>
      </c>
      <c r="N669" s="81">
        <f t="shared" si="190"/>
        <v>0</v>
      </c>
      <c r="O669" s="81">
        <f>SUM(O670:O677)</f>
        <v>75066987.959999993</v>
      </c>
      <c r="P669" s="31">
        <f>K669/H669</f>
        <v>11787.509788249701</v>
      </c>
      <c r="Q669" s="82" t="s">
        <v>21</v>
      </c>
      <c r="R669" s="83" t="s">
        <v>21</v>
      </c>
      <c r="S669" s="50"/>
      <c r="T669" s="15"/>
      <c r="U669" s="15"/>
      <c r="V669" s="173"/>
      <c r="W669" s="173"/>
      <c r="X669" s="173"/>
    </row>
    <row r="670" spans="1:24" s="133" customFormat="1" ht="34.9" customHeight="1" x14ac:dyDescent="0.25">
      <c r="A670" s="172" t="s">
        <v>1179</v>
      </c>
      <c r="B670" s="166" t="s">
        <v>1708</v>
      </c>
      <c r="C670" s="174">
        <v>1985</v>
      </c>
      <c r="D670" s="136" t="s">
        <v>217</v>
      </c>
      <c r="E670" s="136" t="s">
        <v>20</v>
      </c>
      <c r="F670" s="175">
        <v>2</v>
      </c>
      <c r="G670" s="175">
        <v>3</v>
      </c>
      <c r="H670" s="40">
        <v>1354.1</v>
      </c>
      <c r="I670" s="242">
        <v>0</v>
      </c>
      <c r="J670" s="40">
        <v>1354.1</v>
      </c>
      <c r="K670" s="40">
        <f>SUM(L670:O670)</f>
        <v>1937500</v>
      </c>
      <c r="L670" s="40">
        <v>0</v>
      </c>
      <c r="M670" s="40">
        <v>0</v>
      </c>
      <c r="N670" s="40">
        <v>0</v>
      </c>
      <c r="O670" s="40">
        <f>'[1]Прод. прилож (2)'!$C$719</f>
        <v>1937500</v>
      </c>
      <c r="P670" s="171">
        <f>K670/H670</f>
        <v>1430.8396721069346</v>
      </c>
      <c r="Q670" s="44">
        <v>9673</v>
      </c>
      <c r="R670" s="134" t="s">
        <v>95</v>
      </c>
      <c r="S670" s="73"/>
      <c r="T670" s="173"/>
      <c r="U670" s="173"/>
      <c r="V670" s="173"/>
      <c r="W670" s="173"/>
      <c r="X670" s="173"/>
    </row>
    <row r="671" spans="1:24" s="133" customFormat="1" ht="25.15" customHeight="1" x14ac:dyDescent="0.25">
      <c r="A671" s="172" t="s">
        <v>1180</v>
      </c>
      <c r="B671" s="166" t="s">
        <v>836</v>
      </c>
      <c r="C671" s="136">
        <v>1966</v>
      </c>
      <c r="D671" s="136" t="s">
        <v>217</v>
      </c>
      <c r="E671" s="136" t="s">
        <v>20</v>
      </c>
      <c r="F671" s="136">
        <v>2</v>
      </c>
      <c r="G671" s="136">
        <v>2</v>
      </c>
      <c r="H671" s="42">
        <v>776.69</v>
      </c>
      <c r="I671" s="222">
        <v>244.46</v>
      </c>
      <c r="J671" s="40">
        <v>470.23</v>
      </c>
      <c r="K671" s="40">
        <f t="shared" ref="K671:K677" si="191">SUM(L671:O671)</f>
        <v>38471722.899999999</v>
      </c>
      <c r="L671" s="171">
        <v>0</v>
      </c>
      <c r="M671" s="171">
        <v>0</v>
      </c>
      <c r="N671" s="171">
        <v>0</v>
      </c>
      <c r="O671" s="42">
        <f>'[3]Прод. прилож'!$C$1209</f>
        <v>38471722.899999999</v>
      </c>
      <c r="P671" s="171">
        <f t="shared" ref="P671:P676" si="192">K671/H671</f>
        <v>49532.919053933998</v>
      </c>
      <c r="Q671" s="44">
        <v>9673</v>
      </c>
      <c r="R671" s="134" t="s">
        <v>96</v>
      </c>
      <c r="S671" s="50"/>
      <c r="T671" s="15"/>
      <c r="U671" s="15"/>
      <c r="V671" s="173"/>
      <c r="W671" s="173"/>
      <c r="X671" s="173"/>
    </row>
    <row r="672" spans="1:24" s="133" customFormat="1" ht="25.15" customHeight="1" x14ac:dyDescent="0.25">
      <c r="A672" s="172" t="s">
        <v>1181</v>
      </c>
      <c r="B672" s="166" t="s">
        <v>837</v>
      </c>
      <c r="C672" s="136">
        <v>1965</v>
      </c>
      <c r="D672" s="136" t="s">
        <v>217</v>
      </c>
      <c r="E672" s="136" t="s">
        <v>20</v>
      </c>
      <c r="F672" s="136">
        <v>2</v>
      </c>
      <c r="G672" s="136">
        <v>2</v>
      </c>
      <c r="H672" s="42">
        <v>777.41</v>
      </c>
      <c r="I672" s="222">
        <v>234.94</v>
      </c>
      <c r="J672" s="40">
        <v>480.5</v>
      </c>
      <c r="K672" s="40">
        <f t="shared" si="191"/>
        <v>9582638.2599999998</v>
      </c>
      <c r="L672" s="171">
        <v>0</v>
      </c>
      <c r="M672" s="171">
        <v>0</v>
      </c>
      <c r="N672" s="171">
        <v>0</v>
      </c>
      <c r="O672" s="42">
        <f>'[3]Прод. прилож'!$C$1210</f>
        <v>9582638.2599999998</v>
      </c>
      <c r="P672" s="171">
        <f t="shared" si="192"/>
        <v>12326.363514747689</v>
      </c>
      <c r="Q672" s="44">
        <v>9673</v>
      </c>
      <c r="R672" s="134" t="s">
        <v>96</v>
      </c>
      <c r="S672" s="50"/>
      <c r="T672" s="15"/>
      <c r="U672" s="15"/>
      <c r="V672" s="173"/>
      <c r="W672" s="173"/>
      <c r="X672" s="173"/>
    </row>
    <row r="673" spans="1:24" s="133" customFormat="1" ht="25.15" customHeight="1" x14ac:dyDescent="0.25">
      <c r="A673" s="172" t="s">
        <v>1182</v>
      </c>
      <c r="B673" s="166" t="s">
        <v>838</v>
      </c>
      <c r="C673" s="136">
        <v>1966</v>
      </c>
      <c r="D673" s="136" t="s">
        <v>217</v>
      </c>
      <c r="E673" s="136" t="s">
        <v>20</v>
      </c>
      <c r="F673" s="136">
        <v>2</v>
      </c>
      <c r="G673" s="136">
        <v>2</v>
      </c>
      <c r="H673" s="42">
        <v>804.29</v>
      </c>
      <c r="I673" s="222">
        <v>268.39999999999998</v>
      </c>
      <c r="J673" s="40">
        <v>474.08</v>
      </c>
      <c r="K673" s="40">
        <f t="shared" si="191"/>
        <v>9585053.1400000006</v>
      </c>
      <c r="L673" s="171">
        <v>0</v>
      </c>
      <c r="M673" s="171">
        <v>0</v>
      </c>
      <c r="N673" s="171">
        <v>0</v>
      </c>
      <c r="O673" s="42">
        <f>'[3]Прод. прилож'!$C$1211</f>
        <v>9585053.1400000006</v>
      </c>
      <c r="P673" s="171">
        <f t="shared" si="192"/>
        <v>11917.409317534721</v>
      </c>
      <c r="Q673" s="44">
        <v>9673</v>
      </c>
      <c r="R673" s="134" t="s">
        <v>96</v>
      </c>
      <c r="S673" s="50"/>
      <c r="T673" s="15"/>
      <c r="U673" s="15"/>
      <c r="V673" s="173"/>
      <c r="W673" s="173"/>
      <c r="X673" s="173"/>
    </row>
    <row r="674" spans="1:24" s="133" customFormat="1" ht="25.15" customHeight="1" x14ac:dyDescent="0.25">
      <c r="A674" s="172" t="s">
        <v>1183</v>
      </c>
      <c r="B674" s="166" t="s">
        <v>839</v>
      </c>
      <c r="C674" s="136">
        <v>1966</v>
      </c>
      <c r="D674" s="136" t="s">
        <v>217</v>
      </c>
      <c r="E674" s="136" t="s">
        <v>20</v>
      </c>
      <c r="F674" s="136">
        <v>2</v>
      </c>
      <c r="G674" s="136">
        <v>2</v>
      </c>
      <c r="H674" s="42">
        <v>790.46</v>
      </c>
      <c r="I674" s="222">
        <v>259.69</v>
      </c>
      <c r="J674" s="40">
        <v>468.77</v>
      </c>
      <c r="K674" s="40">
        <f t="shared" si="191"/>
        <v>9675208.6600000001</v>
      </c>
      <c r="L674" s="171">
        <v>0</v>
      </c>
      <c r="M674" s="171">
        <v>0</v>
      </c>
      <c r="N674" s="171">
        <v>0</v>
      </c>
      <c r="O674" s="42">
        <f>'[3]Прод. прилож'!$C$1212</f>
        <v>9675208.6600000001</v>
      </c>
      <c r="P674" s="171">
        <f t="shared" si="192"/>
        <v>12239.972497027047</v>
      </c>
      <c r="Q674" s="44">
        <v>9673</v>
      </c>
      <c r="R674" s="134" t="s">
        <v>96</v>
      </c>
      <c r="S674" s="50"/>
      <c r="T674" s="15"/>
      <c r="U674" s="15"/>
      <c r="V674" s="173"/>
      <c r="W674" s="173"/>
      <c r="X674" s="173"/>
    </row>
    <row r="675" spans="1:24" s="133" customFormat="1" ht="25.15" customHeight="1" x14ac:dyDescent="0.25">
      <c r="A675" s="172" t="s">
        <v>1184</v>
      </c>
      <c r="B675" s="166" t="s">
        <v>840</v>
      </c>
      <c r="C675" s="136">
        <v>1964</v>
      </c>
      <c r="D675" s="136" t="s">
        <v>217</v>
      </c>
      <c r="E675" s="136" t="s">
        <v>20</v>
      </c>
      <c r="F675" s="27">
        <v>2</v>
      </c>
      <c r="G675" s="27">
        <v>2</v>
      </c>
      <c r="H675" s="42">
        <v>372.7</v>
      </c>
      <c r="I675" s="237">
        <v>0</v>
      </c>
      <c r="J675" s="40">
        <v>246.9</v>
      </c>
      <c r="K675" s="40">
        <f t="shared" si="191"/>
        <v>2712500</v>
      </c>
      <c r="L675" s="171">
        <v>0</v>
      </c>
      <c r="M675" s="171">
        <v>0</v>
      </c>
      <c r="N675" s="171">
        <v>0</v>
      </c>
      <c r="O675" s="42">
        <f>'[1]Прод. прилож (2)'!$C$720</f>
        <v>2712500</v>
      </c>
      <c r="P675" s="171">
        <f t="shared" si="192"/>
        <v>7277.9715588945537</v>
      </c>
      <c r="Q675" s="44">
        <v>9673</v>
      </c>
      <c r="R675" s="134" t="s">
        <v>95</v>
      </c>
      <c r="S675" s="50"/>
      <c r="T675" s="15"/>
      <c r="U675" s="15"/>
      <c r="V675" s="173"/>
      <c r="W675" s="173"/>
      <c r="X675" s="173"/>
    </row>
    <row r="676" spans="1:24" s="133" customFormat="1" ht="25.15" customHeight="1" x14ac:dyDescent="0.25">
      <c r="A676" s="172" t="s">
        <v>1185</v>
      </c>
      <c r="B676" s="166" t="s">
        <v>841</v>
      </c>
      <c r="C676" s="136">
        <v>1964</v>
      </c>
      <c r="D676" s="136" t="s">
        <v>217</v>
      </c>
      <c r="E676" s="136" t="s">
        <v>20</v>
      </c>
      <c r="F676" s="27">
        <v>2</v>
      </c>
      <c r="G676" s="27">
        <v>2</v>
      </c>
      <c r="H676" s="42">
        <v>378.8</v>
      </c>
      <c r="I676" s="237">
        <v>0</v>
      </c>
      <c r="J676" s="40">
        <v>246.9</v>
      </c>
      <c r="K676" s="40">
        <f t="shared" si="191"/>
        <v>2712500</v>
      </c>
      <c r="L676" s="171">
        <v>0</v>
      </c>
      <c r="M676" s="171">
        <v>0</v>
      </c>
      <c r="N676" s="171">
        <v>0</v>
      </c>
      <c r="O676" s="42">
        <f>'[1]Прод. прилож (2)'!$C$721</f>
        <v>2712500</v>
      </c>
      <c r="P676" s="171">
        <f t="shared" si="192"/>
        <v>7160.7708553326293</v>
      </c>
      <c r="Q676" s="44">
        <v>9673</v>
      </c>
      <c r="R676" s="134" t="s">
        <v>95</v>
      </c>
      <c r="S676" s="50"/>
      <c r="T676" s="15"/>
      <c r="U676" s="15"/>
      <c r="V676" s="173"/>
      <c r="W676" s="173"/>
      <c r="X676" s="173"/>
    </row>
    <row r="677" spans="1:24" s="96" customFormat="1" ht="22.9" customHeight="1" x14ac:dyDescent="0.25">
      <c r="A677" s="172" t="s">
        <v>1186</v>
      </c>
      <c r="B677" s="166" t="s">
        <v>1819</v>
      </c>
      <c r="C677" s="134" t="s">
        <v>1820</v>
      </c>
      <c r="D677" s="136" t="s">
        <v>217</v>
      </c>
      <c r="E677" s="174" t="s">
        <v>20</v>
      </c>
      <c r="F677" s="250" t="s">
        <v>1821</v>
      </c>
      <c r="G677" s="250" t="s">
        <v>1822</v>
      </c>
      <c r="H677" s="42">
        <v>1113.9000000000001</v>
      </c>
      <c r="I677" s="237">
        <v>0</v>
      </c>
      <c r="J677" s="40">
        <v>814</v>
      </c>
      <c r="K677" s="40">
        <f t="shared" si="191"/>
        <v>389865</v>
      </c>
      <c r="L677" s="137">
        <v>0</v>
      </c>
      <c r="M677" s="137">
        <v>0</v>
      </c>
      <c r="N677" s="137">
        <v>0</v>
      </c>
      <c r="O677" s="42">
        <f>'[1]Прод. прилож (2)'!$C$209</f>
        <v>389865</v>
      </c>
      <c r="P677" s="44">
        <f>K677/H677</f>
        <v>349.99999999999994</v>
      </c>
      <c r="Q677" s="178">
        <v>9673</v>
      </c>
      <c r="R677" s="134" t="s">
        <v>94</v>
      </c>
      <c r="S677" s="95"/>
      <c r="T677" s="95"/>
      <c r="U677" s="95"/>
    </row>
    <row r="678" spans="1:24" s="133" customFormat="1" ht="34.9" customHeight="1" x14ac:dyDescent="0.25">
      <c r="A678" s="320" t="s">
        <v>2199</v>
      </c>
      <c r="B678" s="320"/>
      <c r="C678" s="320"/>
      <c r="D678" s="320"/>
      <c r="E678" s="320"/>
      <c r="F678" s="320"/>
      <c r="G678" s="320"/>
      <c r="H678" s="320"/>
      <c r="I678" s="320"/>
      <c r="J678" s="320"/>
      <c r="K678" s="320"/>
      <c r="L678" s="320"/>
      <c r="M678" s="320"/>
      <c r="N678" s="320"/>
      <c r="O678" s="320"/>
      <c r="P678" s="320"/>
      <c r="Q678" s="320"/>
      <c r="R678" s="320"/>
      <c r="S678" s="50"/>
      <c r="T678" s="15"/>
      <c r="U678" s="15"/>
      <c r="V678" s="173"/>
      <c r="W678" s="173"/>
      <c r="X678" s="173"/>
    </row>
    <row r="679" spans="1:24" s="133" customFormat="1" ht="34.9" customHeight="1" x14ac:dyDescent="0.25">
      <c r="A679" s="321" t="s">
        <v>50</v>
      </c>
      <c r="B679" s="321"/>
      <c r="C679" s="147" t="s">
        <v>21</v>
      </c>
      <c r="D679" s="147" t="s">
        <v>21</v>
      </c>
      <c r="E679" s="147" t="s">
        <v>21</v>
      </c>
      <c r="F679" s="80" t="s">
        <v>21</v>
      </c>
      <c r="G679" s="80" t="s">
        <v>21</v>
      </c>
      <c r="H679" s="81">
        <f t="shared" ref="H679:O679" si="193">SUM(H682:H760)</f>
        <v>175312.13000000009</v>
      </c>
      <c r="I679" s="81">
        <f t="shared" si="193"/>
        <v>828.9</v>
      </c>
      <c r="J679" s="81">
        <f t="shared" si="193"/>
        <v>162824.53000000006</v>
      </c>
      <c r="K679" s="81">
        <f t="shared" si="193"/>
        <v>665126657.09999979</v>
      </c>
      <c r="L679" s="81">
        <f t="shared" si="193"/>
        <v>0</v>
      </c>
      <c r="M679" s="81">
        <f t="shared" si="193"/>
        <v>252503.85</v>
      </c>
      <c r="N679" s="81">
        <f t="shared" si="193"/>
        <v>0</v>
      </c>
      <c r="O679" s="81">
        <f t="shared" si="193"/>
        <v>664874153.24999988</v>
      </c>
      <c r="P679" s="31">
        <f t="shared" ref="P679:P732" si="194">K679/H679</f>
        <v>3793.9568534133914</v>
      </c>
      <c r="Q679" s="82" t="s">
        <v>21</v>
      </c>
      <c r="R679" s="83" t="s">
        <v>21</v>
      </c>
      <c r="S679" s="50"/>
      <c r="T679" s="15"/>
      <c r="U679" s="15"/>
      <c r="V679" s="173"/>
      <c r="W679" s="173"/>
      <c r="X679" s="173"/>
    </row>
    <row r="680" spans="1:24" s="180" customFormat="1" ht="30.6" customHeight="1" x14ac:dyDescent="0.25">
      <c r="A680" s="172" t="s">
        <v>1187</v>
      </c>
      <c r="B680" s="166" t="s">
        <v>2639</v>
      </c>
      <c r="C680" s="174">
        <v>1983</v>
      </c>
      <c r="D680" s="174" t="s">
        <v>217</v>
      </c>
      <c r="E680" s="174" t="s">
        <v>20</v>
      </c>
      <c r="F680" s="175">
        <v>2</v>
      </c>
      <c r="G680" s="175">
        <v>3</v>
      </c>
      <c r="H680" s="40">
        <v>3986.2</v>
      </c>
      <c r="I680" s="242">
        <v>0</v>
      </c>
      <c r="J680" s="40">
        <v>3783</v>
      </c>
      <c r="K680" s="201">
        <f t="shared" ref="K680" si="195">SUM(L680:O680)</f>
        <v>200000</v>
      </c>
      <c r="L680" s="171">
        <v>0</v>
      </c>
      <c r="M680" s="171">
        <v>0</v>
      </c>
      <c r="N680" s="171">
        <v>0</v>
      </c>
      <c r="O680" s="47">
        <f>'[1]Прод. прилож (2)'!$C$723</f>
        <v>200000</v>
      </c>
      <c r="P680" s="171">
        <f t="shared" ref="P680" si="196">K680/H680</f>
        <v>50.173097185289251</v>
      </c>
      <c r="Q680" s="44">
        <v>9673</v>
      </c>
      <c r="R680" s="134" t="s">
        <v>95</v>
      </c>
      <c r="S680" s="73"/>
      <c r="T680" s="173"/>
      <c r="U680" s="173"/>
      <c r="V680" s="173"/>
      <c r="W680" s="173"/>
      <c r="X680" s="173"/>
    </row>
    <row r="681" spans="1:24" s="180" customFormat="1" ht="30.6" customHeight="1" x14ac:dyDescent="0.25">
      <c r="A681" s="172" t="s">
        <v>1188</v>
      </c>
      <c r="B681" s="166" t="s">
        <v>2640</v>
      </c>
      <c r="C681" s="174">
        <v>1983</v>
      </c>
      <c r="D681" s="174" t="s">
        <v>217</v>
      </c>
      <c r="E681" s="174" t="s">
        <v>20</v>
      </c>
      <c r="F681" s="175">
        <v>2</v>
      </c>
      <c r="G681" s="175">
        <v>3</v>
      </c>
      <c r="H681" s="40">
        <v>3863.9</v>
      </c>
      <c r="I681" s="242">
        <v>0</v>
      </c>
      <c r="J681" s="40">
        <v>3694</v>
      </c>
      <c r="K681" s="201">
        <f t="shared" ref="K681" si="197">SUM(L681:O681)</f>
        <v>200000</v>
      </c>
      <c r="L681" s="171">
        <v>0</v>
      </c>
      <c r="M681" s="171">
        <v>0</v>
      </c>
      <c r="N681" s="171">
        <v>0</v>
      </c>
      <c r="O681" s="47">
        <f>'[1]Прод. прилож (2)'!$C$724</f>
        <v>200000</v>
      </c>
      <c r="P681" s="171">
        <f t="shared" si="194"/>
        <v>51.761173943425035</v>
      </c>
      <c r="Q681" s="44">
        <v>9673</v>
      </c>
      <c r="R681" s="134" t="s">
        <v>95</v>
      </c>
      <c r="S681" s="73"/>
      <c r="T681" s="173"/>
      <c r="U681" s="173"/>
      <c r="V681" s="173"/>
      <c r="W681" s="173"/>
      <c r="X681" s="173"/>
    </row>
    <row r="682" spans="1:24" s="180" customFormat="1" ht="30.6" customHeight="1" x14ac:dyDescent="0.25">
      <c r="A682" s="172" t="s">
        <v>1189</v>
      </c>
      <c r="B682" s="166" t="s">
        <v>1853</v>
      </c>
      <c r="C682" s="174">
        <v>1976</v>
      </c>
      <c r="D682" s="174" t="s">
        <v>217</v>
      </c>
      <c r="E682" s="174" t="s">
        <v>20</v>
      </c>
      <c r="F682" s="175">
        <v>2</v>
      </c>
      <c r="G682" s="175">
        <v>3</v>
      </c>
      <c r="H682" s="40">
        <v>988.5</v>
      </c>
      <c r="I682" s="242">
        <v>0</v>
      </c>
      <c r="J682" s="242">
        <v>586.5</v>
      </c>
      <c r="K682" s="201">
        <f t="shared" ref="K682:K690" si="198">SUM(L682:O682)</f>
        <v>3296047.69</v>
      </c>
      <c r="L682" s="171">
        <v>0</v>
      </c>
      <c r="M682" s="171">
        <v>0</v>
      </c>
      <c r="N682" s="171">
        <v>0</v>
      </c>
      <c r="O682" s="47">
        <f>'[1]Прод. прилож (2)'!$C$211</f>
        <v>3296047.69</v>
      </c>
      <c r="P682" s="171">
        <f t="shared" ref="P682:P690" si="199">K682/H682</f>
        <v>3334.3932119372785</v>
      </c>
      <c r="Q682" s="44">
        <v>9673</v>
      </c>
      <c r="R682" s="134" t="s">
        <v>94</v>
      </c>
      <c r="S682" s="73"/>
      <c r="T682" s="173"/>
      <c r="U682" s="173"/>
      <c r="V682" s="173"/>
      <c r="W682" s="173"/>
      <c r="X682" s="173"/>
    </row>
    <row r="683" spans="1:24" s="180" customFormat="1" ht="28.15" customHeight="1" x14ac:dyDescent="0.25">
      <c r="A683" s="349" t="s">
        <v>1190</v>
      </c>
      <c r="B683" s="315" t="s">
        <v>1713</v>
      </c>
      <c r="C683" s="305">
        <v>1982</v>
      </c>
      <c r="D683" s="305" t="s">
        <v>217</v>
      </c>
      <c r="E683" s="305" t="s">
        <v>355</v>
      </c>
      <c r="F683" s="330">
        <v>9</v>
      </c>
      <c r="G683" s="330">
        <v>1</v>
      </c>
      <c r="H683" s="357">
        <v>2225.1999999999998</v>
      </c>
      <c r="I683" s="376">
        <v>0</v>
      </c>
      <c r="J683" s="357">
        <v>1944.2</v>
      </c>
      <c r="K683" s="201">
        <f t="shared" ref="K683" si="200">SUM(L683:O683)</f>
        <v>3600000</v>
      </c>
      <c r="L683" s="171">
        <v>0</v>
      </c>
      <c r="M683" s="171">
        <v>0</v>
      </c>
      <c r="N683" s="171">
        <v>0</v>
      </c>
      <c r="O683" s="47">
        <f>'[1]Прод. прилож (2)'!$C$727</f>
        <v>3600000</v>
      </c>
      <c r="P683" s="171">
        <f t="shared" ref="P683" si="201">K683/H683</f>
        <v>1617.8321049793278</v>
      </c>
      <c r="Q683" s="44">
        <v>9673</v>
      </c>
      <c r="R683" s="62" t="s">
        <v>95</v>
      </c>
      <c r="S683" s="73"/>
      <c r="T683" s="173"/>
      <c r="U683" s="173"/>
      <c r="V683" s="173"/>
      <c r="W683" s="173"/>
      <c r="X683" s="173"/>
    </row>
    <row r="684" spans="1:24" s="133" customFormat="1" ht="28.15" customHeight="1" x14ac:dyDescent="0.25">
      <c r="A684" s="350"/>
      <c r="B684" s="316"/>
      <c r="C684" s="306"/>
      <c r="D684" s="306"/>
      <c r="E684" s="306"/>
      <c r="F684" s="331"/>
      <c r="G684" s="331"/>
      <c r="H684" s="358"/>
      <c r="I684" s="358"/>
      <c r="J684" s="358"/>
      <c r="K684" s="201">
        <f t="shared" si="198"/>
        <v>11450000</v>
      </c>
      <c r="L684" s="171">
        <v>0</v>
      </c>
      <c r="M684" s="171">
        <v>0</v>
      </c>
      <c r="N684" s="171">
        <v>0</v>
      </c>
      <c r="O684" s="47">
        <f>'[3]Прод. прилож'!$C$1216</f>
        <v>11450000</v>
      </c>
      <c r="P684" s="171">
        <f>K684/H683</f>
        <v>5145.6048894481401</v>
      </c>
      <c r="Q684" s="44">
        <v>9673</v>
      </c>
      <c r="R684" s="62" t="s">
        <v>96</v>
      </c>
      <c r="S684" s="73"/>
      <c r="T684" s="173"/>
      <c r="U684" s="173"/>
      <c r="V684" s="173"/>
      <c r="W684" s="173"/>
      <c r="X684" s="173"/>
    </row>
    <row r="685" spans="1:24" s="180" customFormat="1" ht="28.15" customHeight="1" x14ac:dyDescent="0.25">
      <c r="A685" s="172" t="s">
        <v>1191</v>
      </c>
      <c r="B685" s="90" t="s">
        <v>1714</v>
      </c>
      <c r="C685" s="174">
        <v>1982</v>
      </c>
      <c r="D685" s="174" t="s">
        <v>217</v>
      </c>
      <c r="E685" s="174" t="s">
        <v>355</v>
      </c>
      <c r="F685" s="175">
        <v>9</v>
      </c>
      <c r="G685" s="175">
        <v>1</v>
      </c>
      <c r="H685" s="40">
        <v>2176.6999999999998</v>
      </c>
      <c r="I685" s="242">
        <v>0</v>
      </c>
      <c r="J685" s="44">
        <v>1911.6</v>
      </c>
      <c r="K685" s="201">
        <f t="shared" si="198"/>
        <v>3600000</v>
      </c>
      <c r="L685" s="171">
        <v>0</v>
      </c>
      <c r="M685" s="171">
        <v>0</v>
      </c>
      <c r="N685" s="171">
        <v>0</v>
      </c>
      <c r="O685" s="47">
        <f>'[1]Прод. прилож (2)'!$C$728</f>
        <v>3600000</v>
      </c>
      <c r="P685" s="171">
        <f t="shared" si="199"/>
        <v>1653.8797261910233</v>
      </c>
      <c r="Q685" s="44">
        <v>9673</v>
      </c>
      <c r="R685" s="62" t="s">
        <v>95</v>
      </c>
      <c r="S685" s="73"/>
      <c r="T685" s="173"/>
      <c r="U685" s="173"/>
      <c r="V685" s="173"/>
      <c r="W685" s="173"/>
      <c r="X685" s="173"/>
    </row>
    <row r="686" spans="1:24" s="180" customFormat="1" ht="28.15" customHeight="1" x14ac:dyDescent="0.25">
      <c r="A686" s="172" t="s">
        <v>1192</v>
      </c>
      <c r="B686" s="90" t="s">
        <v>1715</v>
      </c>
      <c r="C686" s="174">
        <v>1982</v>
      </c>
      <c r="D686" s="174" t="s">
        <v>217</v>
      </c>
      <c r="E686" s="174" t="s">
        <v>355</v>
      </c>
      <c r="F686" s="175">
        <v>9</v>
      </c>
      <c r="G686" s="175">
        <v>1</v>
      </c>
      <c r="H686" s="40">
        <v>2170</v>
      </c>
      <c r="I686" s="242">
        <v>0</v>
      </c>
      <c r="J686" s="44">
        <v>1912.1</v>
      </c>
      <c r="K686" s="201">
        <f t="shared" si="198"/>
        <v>3600000</v>
      </c>
      <c r="L686" s="171">
        <v>0</v>
      </c>
      <c r="M686" s="171">
        <v>0</v>
      </c>
      <c r="N686" s="171">
        <v>0</v>
      </c>
      <c r="O686" s="47">
        <f>'[1]Прод. прилож (2)'!$C$725</f>
        <v>3600000</v>
      </c>
      <c r="P686" s="171">
        <f t="shared" si="199"/>
        <v>1658.9861751152073</v>
      </c>
      <c r="Q686" s="44">
        <v>9673</v>
      </c>
      <c r="R686" s="62" t="s">
        <v>95</v>
      </c>
      <c r="S686" s="73"/>
      <c r="T686" s="173"/>
      <c r="U686" s="173"/>
      <c r="V686" s="173"/>
      <c r="W686" s="173"/>
      <c r="X686" s="173"/>
    </row>
    <row r="687" spans="1:24" s="180" customFormat="1" ht="28.15" customHeight="1" x14ac:dyDescent="0.25">
      <c r="A687" s="172" t="s">
        <v>1193</v>
      </c>
      <c r="B687" s="90" t="s">
        <v>1716</v>
      </c>
      <c r="C687" s="174">
        <v>1981</v>
      </c>
      <c r="D687" s="174">
        <v>2010</v>
      </c>
      <c r="E687" s="174" t="s">
        <v>355</v>
      </c>
      <c r="F687" s="175">
        <v>12</v>
      </c>
      <c r="G687" s="175">
        <v>4</v>
      </c>
      <c r="H687" s="40">
        <v>12735.7</v>
      </c>
      <c r="I687" s="242">
        <v>38.9</v>
      </c>
      <c r="J687" s="44">
        <v>10910.4</v>
      </c>
      <c r="K687" s="201">
        <f t="shared" si="198"/>
        <v>28200000</v>
      </c>
      <c r="L687" s="171">
        <v>0</v>
      </c>
      <c r="M687" s="171">
        <v>0</v>
      </c>
      <c r="N687" s="171">
        <v>0</v>
      </c>
      <c r="O687" s="47">
        <f>'[1]Прод. прилож (2)'!$C$726</f>
        <v>28200000</v>
      </c>
      <c r="P687" s="171">
        <f t="shared" si="199"/>
        <v>2214.2481371263457</v>
      </c>
      <c r="Q687" s="44">
        <v>9673</v>
      </c>
      <c r="R687" s="62" t="s">
        <v>95</v>
      </c>
      <c r="S687" s="73"/>
      <c r="T687" s="173"/>
      <c r="U687" s="173"/>
      <c r="V687" s="173"/>
      <c r="W687" s="173"/>
      <c r="X687" s="173"/>
    </row>
    <row r="688" spans="1:24" s="180" customFormat="1" ht="28.15" customHeight="1" x14ac:dyDescent="0.25">
      <c r="A688" s="172" t="s">
        <v>1194</v>
      </c>
      <c r="B688" s="90" t="s">
        <v>2541</v>
      </c>
      <c r="C688" s="174">
        <v>1982</v>
      </c>
      <c r="D688" s="174" t="s">
        <v>217</v>
      </c>
      <c r="E688" s="174" t="s">
        <v>355</v>
      </c>
      <c r="F688" s="175">
        <v>9</v>
      </c>
      <c r="G688" s="175">
        <v>1</v>
      </c>
      <c r="H688" s="40">
        <v>2153.4</v>
      </c>
      <c r="I688" s="242">
        <v>0</v>
      </c>
      <c r="J688" s="44">
        <v>1924</v>
      </c>
      <c r="K688" s="201">
        <f t="shared" si="198"/>
        <v>3600000</v>
      </c>
      <c r="L688" s="171">
        <v>0</v>
      </c>
      <c r="M688" s="171">
        <v>0</v>
      </c>
      <c r="N688" s="171">
        <v>0</v>
      </c>
      <c r="O688" s="47">
        <f>'[1]Прод. прилож (2)'!$C$734</f>
        <v>3600000</v>
      </c>
      <c r="P688" s="171">
        <f t="shared" si="199"/>
        <v>1671.7748676511562</v>
      </c>
      <c r="Q688" s="44">
        <v>9673</v>
      </c>
      <c r="R688" s="62" t="s">
        <v>95</v>
      </c>
      <c r="S688" s="73"/>
      <c r="T688" s="173"/>
      <c r="U688" s="173"/>
      <c r="V688" s="173"/>
      <c r="W688" s="173"/>
      <c r="X688" s="173"/>
    </row>
    <row r="689" spans="1:207" s="180" customFormat="1" ht="28.15" customHeight="1" x14ac:dyDescent="0.25">
      <c r="A689" s="172" t="s">
        <v>1195</v>
      </c>
      <c r="B689" s="90" t="s">
        <v>2542</v>
      </c>
      <c r="C689" s="174">
        <v>1982</v>
      </c>
      <c r="D689" s="174" t="s">
        <v>217</v>
      </c>
      <c r="E689" s="174" t="s">
        <v>355</v>
      </c>
      <c r="F689" s="175">
        <v>9</v>
      </c>
      <c r="G689" s="175">
        <v>1</v>
      </c>
      <c r="H689" s="40">
        <v>2471.3000000000002</v>
      </c>
      <c r="I689" s="242">
        <v>0</v>
      </c>
      <c r="J689" s="44">
        <v>1969</v>
      </c>
      <c r="K689" s="201">
        <f t="shared" si="198"/>
        <v>3600000</v>
      </c>
      <c r="L689" s="171">
        <v>0</v>
      </c>
      <c r="M689" s="171">
        <v>0</v>
      </c>
      <c r="N689" s="171">
        <v>0</v>
      </c>
      <c r="O689" s="47">
        <f>'[1]Прод. прилож (2)'!$C$735</f>
        <v>3600000</v>
      </c>
      <c r="P689" s="171">
        <f t="shared" si="199"/>
        <v>1456.7231821308621</v>
      </c>
      <c r="Q689" s="44">
        <v>9673</v>
      </c>
      <c r="R689" s="62" t="s">
        <v>95</v>
      </c>
      <c r="S689" s="73"/>
      <c r="T689" s="173"/>
      <c r="U689" s="173"/>
      <c r="V689" s="173"/>
      <c r="W689" s="173"/>
      <c r="X689" s="173"/>
    </row>
    <row r="690" spans="1:207" s="180" customFormat="1" ht="28.15" customHeight="1" x14ac:dyDescent="0.25">
      <c r="A690" s="172" t="s">
        <v>1196</v>
      </c>
      <c r="B690" s="90" t="s">
        <v>2543</v>
      </c>
      <c r="C690" s="174">
        <v>1986</v>
      </c>
      <c r="D690" s="174" t="s">
        <v>217</v>
      </c>
      <c r="E690" s="174" t="s">
        <v>355</v>
      </c>
      <c r="F690" s="175">
        <v>9</v>
      </c>
      <c r="G690" s="175">
        <v>1</v>
      </c>
      <c r="H690" s="40">
        <v>4354.8999999999996</v>
      </c>
      <c r="I690" s="242">
        <v>0</v>
      </c>
      <c r="J690" s="44">
        <v>3843.2</v>
      </c>
      <c r="K690" s="201">
        <f t="shared" si="198"/>
        <v>7100000</v>
      </c>
      <c r="L690" s="171">
        <v>0</v>
      </c>
      <c r="M690" s="171">
        <v>0</v>
      </c>
      <c r="N690" s="171">
        <v>0</v>
      </c>
      <c r="O690" s="47">
        <f>'[1]Прод. прилож (2)'!$C$736</f>
        <v>7100000</v>
      </c>
      <c r="P690" s="171">
        <f t="shared" si="199"/>
        <v>1630.3474247399483</v>
      </c>
      <c r="Q690" s="44">
        <v>9673</v>
      </c>
      <c r="R690" s="62" t="s">
        <v>95</v>
      </c>
      <c r="S690" s="73"/>
      <c r="T690" s="173"/>
      <c r="U690" s="173"/>
      <c r="V690" s="173"/>
      <c r="W690" s="173"/>
      <c r="X690" s="173"/>
    </row>
    <row r="691" spans="1:207" s="180" customFormat="1" ht="25.15" customHeight="1" x14ac:dyDescent="0.25">
      <c r="A691" s="172" t="s">
        <v>1197</v>
      </c>
      <c r="B691" s="90" t="s">
        <v>354</v>
      </c>
      <c r="C691" s="136">
        <v>1989</v>
      </c>
      <c r="D691" s="136">
        <v>2019</v>
      </c>
      <c r="E691" s="174" t="s">
        <v>355</v>
      </c>
      <c r="F691" s="175">
        <v>9</v>
      </c>
      <c r="G691" s="175">
        <v>2</v>
      </c>
      <c r="H691" s="44">
        <v>4422.5</v>
      </c>
      <c r="I691" s="248">
        <v>0</v>
      </c>
      <c r="J691" s="44">
        <v>3852.1</v>
      </c>
      <c r="K691" s="201">
        <f t="shared" ref="K691:K733" si="202">SUM(L691:O691)</f>
        <v>7100000</v>
      </c>
      <c r="L691" s="171">
        <v>0</v>
      </c>
      <c r="M691" s="171">
        <v>0</v>
      </c>
      <c r="N691" s="171">
        <v>0</v>
      </c>
      <c r="O691" s="47">
        <f>'[1]Прод. прилож (2)'!$C$729</f>
        <v>7100000</v>
      </c>
      <c r="P691" s="171">
        <f t="shared" si="194"/>
        <v>1605.4267947993217</v>
      </c>
      <c r="Q691" s="44">
        <v>9673</v>
      </c>
      <c r="R691" s="62" t="s">
        <v>95</v>
      </c>
      <c r="S691" s="50"/>
      <c r="T691" s="15"/>
      <c r="U691" s="15"/>
      <c r="V691" s="15"/>
      <c r="W691" s="15"/>
      <c r="X691" s="15"/>
      <c r="Y691" s="186"/>
      <c r="Z691" s="186"/>
      <c r="AA691" s="186"/>
      <c r="AB691" s="186"/>
      <c r="AC691" s="186"/>
      <c r="AD691" s="186"/>
      <c r="AE691" s="186"/>
      <c r="AF691" s="186"/>
      <c r="AG691" s="186"/>
      <c r="AH691" s="186"/>
      <c r="AI691" s="186"/>
      <c r="AJ691" s="186"/>
      <c r="AK691" s="186"/>
      <c r="AL691" s="186"/>
      <c r="AM691" s="186"/>
      <c r="AN691" s="186"/>
      <c r="AO691" s="186"/>
      <c r="AP691" s="186"/>
      <c r="AQ691" s="186"/>
      <c r="AR691" s="186"/>
      <c r="AS691" s="186"/>
      <c r="AT691" s="186"/>
      <c r="AU691" s="186"/>
      <c r="AV691" s="186"/>
      <c r="AW691" s="186"/>
      <c r="AX691" s="186"/>
      <c r="AY691" s="186"/>
      <c r="AZ691" s="186"/>
      <c r="BA691" s="186"/>
      <c r="BB691" s="186"/>
      <c r="BC691" s="186"/>
      <c r="BD691" s="186"/>
      <c r="BE691" s="186"/>
      <c r="BF691" s="186"/>
      <c r="BG691" s="186"/>
      <c r="BH691" s="186"/>
      <c r="BI691" s="186"/>
      <c r="BJ691" s="186"/>
      <c r="BK691" s="186"/>
      <c r="BL691" s="186"/>
      <c r="BM691" s="186"/>
      <c r="BN691" s="186"/>
      <c r="BO691" s="186"/>
      <c r="BP691" s="186"/>
      <c r="BQ691" s="186"/>
      <c r="BR691" s="186"/>
      <c r="BS691" s="186"/>
      <c r="BT691" s="186"/>
      <c r="BU691" s="186"/>
      <c r="BV691" s="186"/>
      <c r="BW691" s="186"/>
      <c r="BX691" s="186"/>
      <c r="BY691" s="186"/>
      <c r="BZ691" s="186"/>
      <c r="CA691" s="186"/>
      <c r="CB691" s="186"/>
      <c r="CC691" s="186"/>
      <c r="CD691" s="186"/>
      <c r="CE691" s="186"/>
      <c r="CF691" s="186"/>
      <c r="CG691" s="186"/>
      <c r="CH691" s="186"/>
      <c r="CI691" s="186"/>
      <c r="CJ691" s="186"/>
      <c r="CK691" s="186"/>
      <c r="CL691" s="186"/>
      <c r="CM691" s="186"/>
      <c r="CN691" s="186"/>
      <c r="CO691" s="186"/>
      <c r="CP691" s="186"/>
      <c r="CQ691" s="186"/>
      <c r="CR691" s="186"/>
      <c r="CS691" s="186"/>
      <c r="CT691" s="186"/>
      <c r="CU691" s="186"/>
      <c r="CV691" s="186"/>
      <c r="CW691" s="186"/>
      <c r="CX691" s="186"/>
      <c r="CY691" s="186"/>
      <c r="CZ691" s="186"/>
      <c r="DA691" s="186"/>
      <c r="DB691" s="186"/>
      <c r="DC691" s="186"/>
      <c r="DD691" s="186"/>
      <c r="DE691" s="186"/>
      <c r="DF691" s="186"/>
      <c r="DG691" s="186"/>
      <c r="DH691" s="186"/>
      <c r="DI691" s="186"/>
      <c r="DJ691" s="186"/>
      <c r="DK691" s="186"/>
      <c r="DL691" s="186"/>
      <c r="DM691" s="186"/>
      <c r="DN691" s="186"/>
      <c r="DO691" s="186"/>
      <c r="DP691" s="186"/>
      <c r="DQ691" s="186"/>
      <c r="DR691" s="186"/>
      <c r="DS691" s="186"/>
      <c r="DT691" s="186"/>
      <c r="DU691" s="186"/>
      <c r="DV691" s="186"/>
      <c r="DW691" s="186"/>
      <c r="DX691" s="186"/>
      <c r="DY691" s="186"/>
      <c r="DZ691" s="186"/>
      <c r="EA691" s="186"/>
      <c r="EB691" s="186"/>
      <c r="EC691" s="186"/>
      <c r="ED691" s="186"/>
      <c r="EE691" s="186"/>
      <c r="EF691" s="186"/>
      <c r="EG691" s="186"/>
      <c r="EH691" s="186"/>
      <c r="EI691" s="186"/>
      <c r="EJ691" s="186"/>
      <c r="EK691" s="186"/>
      <c r="EL691" s="186"/>
      <c r="EM691" s="186"/>
      <c r="EN691" s="186"/>
      <c r="EO691" s="186"/>
      <c r="EP691" s="186"/>
      <c r="EQ691" s="186"/>
      <c r="ER691" s="186"/>
      <c r="ES691" s="186"/>
      <c r="ET691" s="186"/>
      <c r="EU691" s="186"/>
      <c r="EV691" s="186"/>
      <c r="EW691" s="186"/>
      <c r="EX691" s="186"/>
      <c r="EY691" s="186"/>
      <c r="EZ691" s="186"/>
      <c r="FA691" s="186"/>
      <c r="FB691" s="186"/>
      <c r="FC691" s="186"/>
      <c r="FD691" s="186"/>
      <c r="FE691" s="186"/>
      <c r="FF691" s="186"/>
      <c r="FG691" s="186"/>
      <c r="FH691" s="186"/>
      <c r="FI691" s="186"/>
      <c r="FJ691" s="186"/>
      <c r="FK691" s="186"/>
      <c r="FL691" s="186"/>
      <c r="FM691" s="186"/>
      <c r="FN691" s="186"/>
      <c r="FO691" s="186"/>
      <c r="FP691" s="186"/>
      <c r="FQ691" s="186"/>
      <c r="FR691" s="186"/>
      <c r="FS691" s="186"/>
      <c r="FT691" s="186"/>
      <c r="FU691" s="186"/>
      <c r="FV691" s="186"/>
      <c r="FW691" s="186"/>
      <c r="FX691" s="186"/>
      <c r="FY691" s="186"/>
      <c r="FZ691" s="186"/>
      <c r="GA691" s="186"/>
      <c r="GB691" s="186"/>
      <c r="GC691" s="186"/>
      <c r="GD691" s="186"/>
      <c r="GE691" s="186"/>
      <c r="GF691" s="186"/>
      <c r="GG691" s="186"/>
      <c r="GH691" s="186"/>
      <c r="GI691" s="186"/>
      <c r="GJ691" s="186"/>
      <c r="GK691" s="186"/>
      <c r="GL691" s="186"/>
      <c r="GM691" s="186"/>
      <c r="GN691" s="186"/>
      <c r="GO691" s="186"/>
      <c r="GP691" s="186"/>
      <c r="GQ691" s="186"/>
      <c r="GR691" s="186"/>
      <c r="GS691" s="186"/>
      <c r="GT691" s="186"/>
      <c r="GU691" s="186"/>
      <c r="GV691" s="186"/>
      <c r="GW691" s="186"/>
      <c r="GX691" s="186"/>
      <c r="GY691" s="186"/>
    </row>
    <row r="692" spans="1:207" s="186" customFormat="1" ht="25.15" customHeight="1" x14ac:dyDescent="0.25">
      <c r="A692" s="172" t="s">
        <v>1198</v>
      </c>
      <c r="B692" s="90" t="s">
        <v>356</v>
      </c>
      <c r="C692" s="136">
        <v>1988</v>
      </c>
      <c r="D692" s="136" t="s">
        <v>217</v>
      </c>
      <c r="E692" s="174" t="s">
        <v>355</v>
      </c>
      <c r="F692" s="175">
        <v>9</v>
      </c>
      <c r="G692" s="175">
        <v>2</v>
      </c>
      <c r="H692" s="44">
        <v>4382.5</v>
      </c>
      <c r="I692" s="248">
        <v>0</v>
      </c>
      <c r="J692" s="44">
        <v>3858.5</v>
      </c>
      <c r="K692" s="201">
        <f t="shared" si="202"/>
        <v>7100000</v>
      </c>
      <c r="L692" s="171">
        <v>0</v>
      </c>
      <c r="M692" s="171">
        <v>0</v>
      </c>
      <c r="N692" s="171">
        <v>0</v>
      </c>
      <c r="O692" s="47">
        <f>'[1]Прод. прилож (2)'!$C$730</f>
        <v>7100000</v>
      </c>
      <c r="P692" s="171">
        <f t="shared" si="194"/>
        <v>1620.0798630918425</v>
      </c>
      <c r="Q692" s="44">
        <v>9673</v>
      </c>
      <c r="R692" s="62" t="s">
        <v>95</v>
      </c>
      <c r="S692" s="50"/>
      <c r="T692" s="15"/>
      <c r="U692" s="15"/>
      <c r="V692" s="15"/>
      <c r="W692" s="15"/>
      <c r="X692" s="15"/>
    </row>
    <row r="693" spans="1:207" s="186" customFormat="1" ht="25.15" customHeight="1" x14ac:dyDescent="0.25">
      <c r="A693" s="172" t="s">
        <v>1199</v>
      </c>
      <c r="B693" s="90" t="s">
        <v>401</v>
      </c>
      <c r="C693" s="136">
        <v>1987</v>
      </c>
      <c r="D693" s="136" t="s">
        <v>217</v>
      </c>
      <c r="E693" s="174" t="s">
        <v>355</v>
      </c>
      <c r="F693" s="175">
        <v>9</v>
      </c>
      <c r="G693" s="175">
        <v>2</v>
      </c>
      <c r="H693" s="44">
        <v>4442.6000000000004</v>
      </c>
      <c r="I693" s="248">
        <v>0</v>
      </c>
      <c r="J693" s="44">
        <v>3909.1</v>
      </c>
      <c r="K693" s="201">
        <f t="shared" si="202"/>
        <v>7100000</v>
      </c>
      <c r="L693" s="171">
        <v>0</v>
      </c>
      <c r="M693" s="171">
        <v>0</v>
      </c>
      <c r="N693" s="171">
        <v>0</v>
      </c>
      <c r="O693" s="47">
        <f>'[1]Прод. прилож (2)'!$C$731</f>
        <v>7100000</v>
      </c>
      <c r="P693" s="171">
        <f t="shared" si="194"/>
        <v>1598.1632377436636</v>
      </c>
      <c r="Q693" s="44">
        <v>9673</v>
      </c>
      <c r="R693" s="62" t="s">
        <v>95</v>
      </c>
      <c r="S693" s="50"/>
      <c r="T693" s="15"/>
      <c r="U693" s="15"/>
      <c r="V693" s="173"/>
      <c r="W693" s="173"/>
      <c r="X693" s="173"/>
      <c r="Y693" s="180"/>
      <c r="Z693" s="180"/>
      <c r="AA693" s="180"/>
      <c r="AB693" s="180"/>
      <c r="AC693" s="180"/>
      <c r="AD693" s="180"/>
      <c r="AE693" s="180"/>
      <c r="AF693" s="180"/>
      <c r="AG693" s="180"/>
      <c r="AH693" s="180"/>
      <c r="AI693" s="180"/>
      <c r="AJ693" s="180"/>
      <c r="AK693" s="180"/>
      <c r="AL693" s="180"/>
      <c r="AM693" s="180"/>
      <c r="AN693" s="180"/>
      <c r="AO693" s="180"/>
      <c r="AP693" s="180"/>
      <c r="AQ693" s="180"/>
      <c r="AR693" s="180"/>
      <c r="AS693" s="180"/>
      <c r="AT693" s="180"/>
      <c r="AU693" s="180"/>
      <c r="AV693" s="180"/>
      <c r="AW693" s="180"/>
      <c r="AX693" s="180"/>
      <c r="AY693" s="180"/>
      <c r="AZ693" s="180"/>
      <c r="BA693" s="180"/>
      <c r="BB693" s="180"/>
      <c r="BC693" s="180"/>
      <c r="BD693" s="180"/>
      <c r="BE693" s="180"/>
      <c r="BF693" s="180"/>
      <c r="BG693" s="180"/>
      <c r="BH693" s="180"/>
      <c r="BI693" s="180"/>
      <c r="BJ693" s="180"/>
      <c r="BK693" s="180"/>
      <c r="BL693" s="180"/>
      <c r="BM693" s="180"/>
      <c r="BN693" s="180"/>
      <c r="BO693" s="180"/>
      <c r="BP693" s="180"/>
      <c r="BQ693" s="180"/>
      <c r="BR693" s="180"/>
      <c r="BS693" s="180"/>
      <c r="BT693" s="180"/>
      <c r="BU693" s="180"/>
      <c r="BV693" s="180"/>
      <c r="BW693" s="180"/>
      <c r="BX693" s="180"/>
      <c r="BY693" s="180"/>
      <c r="BZ693" s="180"/>
      <c r="CA693" s="180"/>
      <c r="CB693" s="180"/>
      <c r="CC693" s="180"/>
      <c r="CD693" s="180"/>
      <c r="CE693" s="180"/>
      <c r="CF693" s="180"/>
      <c r="CG693" s="180"/>
      <c r="CH693" s="180"/>
      <c r="CI693" s="180"/>
      <c r="CJ693" s="180"/>
      <c r="CK693" s="180"/>
      <c r="CL693" s="180"/>
      <c r="CM693" s="180"/>
      <c r="CN693" s="180"/>
      <c r="CO693" s="180"/>
      <c r="CP693" s="180"/>
      <c r="CQ693" s="180"/>
      <c r="CR693" s="180"/>
      <c r="CS693" s="180"/>
      <c r="CT693" s="180"/>
      <c r="CU693" s="180"/>
      <c r="CV693" s="180"/>
      <c r="CW693" s="180"/>
      <c r="CX693" s="180"/>
      <c r="CY693" s="180"/>
      <c r="CZ693" s="180"/>
      <c r="DA693" s="180"/>
      <c r="DB693" s="180"/>
      <c r="DC693" s="180"/>
      <c r="DD693" s="180"/>
      <c r="DE693" s="180"/>
      <c r="DF693" s="180"/>
      <c r="DG693" s="180"/>
      <c r="DH693" s="180"/>
      <c r="DI693" s="180"/>
      <c r="DJ693" s="180"/>
      <c r="DK693" s="180"/>
      <c r="DL693" s="180"/>
      <c r="DM693" s="180"/>
      <c r="DN693" s="180"/>
      <c r="DO693" s="180"/>
      <c r="DP693" s="180"/>
      <c r="DQ693" s="180"/>
      <c r="DR693" s="180"/>
      <c r="DS693" s="180"/>
      <c r="DT693" s="180"/>
      <c r="DU693" s="180"/>
      <c r="DV693" s="180"/>
      <c r="DW693" s="180"/>
      <c r="DX693" s="180"/>
      <c r="DY693" s="180"/>
      <c r="DZ693" s="180"/>
      <c r="EA693" s="180"/>
      <c r="EB693" s="180"/>
      <c r="EC693" s="180"/>
      <c r="ED693" s="180"/>
      <c r="EE693" s="180"/>
      <c r="EF693" s="180"/>
      <c r="EG693" s="180"/>
      <c r="EH693" s="180"/>
      <c r="EI693" s="180"/>
      <c r="EJ693" s="180"/>
      <c r="EK693" s="180"/>
      <c r="EL693" s="180"/>
      <c r="EM693" s="180"/>
      <c r="EN693" s="180"/>
      <c r="EO693" s="180"/>
      <c r="EP693" s="180"/>
      <c r="EQ693" s="180"/>
      <c r="ER693" s="180"/>
      <c r="ES693" s="180"/>
      <c r="ET693" s="180"/>
      <c r="EU693" s="180"/>
      <c r="EV693" s="180"/>
      <c r="EW693" s="180"/>
      <c r="EX693" s="180"/>
      <c r="EY693" s="180"/>
      <c r="EZ693" s="180"/>
      <c r="FA693" s="180"/>
      <c r="FB693" s="180"/>
      <c r="FC693" s="180"/>
      <c r="FD693" s="180"/>
      <c r="FE693" s="180"/>
      <c r="FF693" s="180"/>
      <c r="FG693" s="180"/>
      <c r="FH693" s="180"/>
      <c r="FI693" s="180"/>
      <c r="FJ693" s="180"/>
      <c r="FK693" s="180"/>
      <c r="FL693" s="180"/>
      <c r="FM693" s="180"/>
      <c r="FN693" s="180"/>
      <c r="FO693" s="180"/>
      <c r="FP693" s="180"/>
      <c r="FQ693" s="180"/>
      <c r="FR693" s="180"/>
      <c r="FS693" s="180"/>
      <c r="FT693" s="180"/>
      <c r="FU693" s="180"/>
      <c r="FV693" s="180"/>
      <c r="FW693" s="180"/>
      <c r="FX693" s="180"/>
      <c r="FY693" s="180"/>
      <c r="FZ693" s="180"/>
      <c r="GA693" s="180"/>
      <c r="GB693" s="180"/>
      <c r="GC693" s="180"/>
      <c r="GD693" s="180"/>
      <c r="GE693" s="180"/>
      <c r="GF693" s="180"/>
      <c r="GG693" s="180"/>
      <c r="GH693" s="180"/>
      <c r="GI693" s="180"/>
      <c r="GJ693" s="180"/>
      <c r="GK693" s="180"/>
      <c r="GL693" s="180"/>
      <c r="GM693" s="180"/>
      <c r="GN693" s="180"/>
      <c r="GO693" s="180"/>
      <c r="GP693" s="180"/>
      <c r="GQ693" s="180"/>
      <c r="GR693" s="180"/>
      <c r="GS693" s="180"/>
      <c r="GT693" s="180"/>
      <c r="GU693" s="180"/>
      <c r="GV693" s="180"/>
      <c r="GW693" s="180"/>
      <c r="GX693" s="180"/>
      <c r="GY693" s="180"/>
    </row>
    <row r="694" spans="1:207" s="186" customFormat="1" ht="25.15" customHeight="1" x14ac:dyDescent="0.25">
      <c r="A694" s="172" t="s">
        <v>1200</v>
      </c>
      <c r="B694" s="90" t="s">
        <v>402</v>
      </c>
      <c r="C694" s="136">
        <v>1987</v>
      </c>
      <c r="D694" s="136">
        <v>2019</v>
      </c>
      <c r="E694" s="174" t="s">
        <v>355</v>
      </c>
      <c r="F694" s="175">
        <v>9</v>
      </c>
      <c r="G694" s="175">
        <v>4</v>
      </c>
      <c r="H694" s="44">
        <v>8737.9</v>
      </c>
      <c r="I694" s="248">
        <v>0</v>
      </c>
      <c r="J694" s="44">
        <v>7725.3</v>
      </c>
      <c r="K694" s="201">
        <f t="shared" si="202"/>
        <v>14100000</v>
      </c>
      <c r="L694" s="171">
        <v>0</v>
      </c>
      <c r="M694" s="171">
        <v>0</v>
      </c>
      <c r="N694" s="171">
        <v>0</v>
      </c>
      <c r="O694" s="47">
        <f>'[1]Прод. прилож (2)'!$C$732</f>
        <v>14100000</v>
      </c>
      <c r="P694" s="171">
        <f t="shared" si="194"/>
        <v>1613.6600327309766</v>
      </c>
      <c r="Q694" s="44">
        <v>9673</v>
      </c>
      <c r="R694" s="62" t="s">
        <v>95</v>
      </c>
      <c r="S694" s="58"/>
      <c r="T694" s="16"/>
      <c r="U694" s="15"/>
      <c r="V694" s="15"/>
      <c r="W694" s="15"/>
      <c r="X694" s="15"/>
    </row>
    <row r="695" spans="1:207" s="180" customFormat="1" ht="28.15" customHeight="1" x14ac:dyDescent="0.25">
      <c r="A695" s="172" t="s">
        <v>1201</v>
      </c>
      <c r="B695" s="90" t="s">
        <v>2544</v>
      </c>
      <c r="C695" s="174">
        <v>1990</v>
      </c>
      <c r="D695" s="174" t="s">
        <v>217</v>
      </c>
      <c r="E695" s="174" t="s">
        <v>355</v>
      </c>
      <c r="F695" s="175">
        <v>9</v>
      </c>
      <c r="G695" s="175">
        <v>1</v>
      </c>
      <c r="H695" s="40">
        <v>4301.6000000000004</v>
      </c>
      <c r="I695" s="242">
        <v>0</v>
      </c>
      <c r="J695" s="44">
        <v>3802.9</v>
      </c>
      <c r="K695" s="201">
        <f>SUM(L695:O695)</f>
        <v>7100000</v>
      </c>
      <c r="L695" s="171">
        <v>0</v>
      </c>
      <c r="M695" s="171">
        <v>0</v>
      </c>
      <c r="N695" s="171">
        <v>0</v>
      </c>
      <c r="O695" s="47">
        <f>'[1]Прод. прилож (2)'!$C$733</f>
        <v>7100000</v>
      </c>
      <c r="P695" s="171">
        <f>K695/H695</f>
        <v>1650.5486330667657</v>
      </c>
      <c r="Q695" s="44">
        <v>9673</v>
      </c>
      <c r="R695" s="62" t="s">
        <v>95</v>
      </c>
      <c r="S695" s="73"/>
      <c r="T695" s="173"/>
      <c r="U695" s="173"/>
      <c r="V695" s="173"/>
      <c r="W695" s="173"/>
      <c r="X695" s="173"/>
    </row>
    <row r="696" spans="1:207" s="180" customFormat="1" ht="27" customHeight="1" x14ac:dyDescent="0.25">
      <c r="A696" s="172" t="s">
        <v>1202</v>
      </c>
      <c r="B696" s="148" t="s">
        <v>1988</v>
      </c>
      <c r="C696" s="138">
        <v>1958</v>
      </c>
      <c r="D696" s="138" t="s">
        <v>217</v>
      </c>
      <c r="E696" s="139" t="s">
        <v>20</v>
      </c>
      <c r="F696" s="154">
        <v>3</v>
      </c>
      <c r="G696" s="154">
        <v>3</v>
      </c>
      <c r="H696" s="156">
        <v>2070</v>
      </c>
      <c r="I696" s="251">
        <v>159</v>
      </c>
      <c r="J696" s="44">
        <v>813.4</v>
      </c>
      <c r="K696" s="201">
        <f t="shared" ref="K696" si="203">SUM(L696:O696)</f>
        <v>676148</v>
      </c>
      <c r="L696" s="47">
        <v>0</v>
      </c>
      <c r="M696" s="47">
        <v>0</v>
      </c>
      <c r="N696" s="47">
        <v>0</v>
      </c>
      <c r="O696" s="56">
        <f>'[1]Прод. прилож (2)'!$C$212</f>
        <v>676148</v>
      </c>
      <c r="P696" s="44">
        <f>K696/H694</f>
        <v>77.381064100069807</v>
      </c>
      <c r="Q696" s="178">
        <v>9673</v>
      </c>
      <c r="R696" s="62" t="s">
        <v>94</v>
      </c>
      <c r="S696" s="15"/>
      <c r="T696" s="15"/>
      <c r="U696" s="15"/>
      <c r="V696" s="173"/>
      <c r="W696" s="173"/>
      <c r="X696" s="173"/>
    </row>
    <row r="697" spans="1:207" s="15" customFormat="1" ht="25.15" customHeight="1" x14ac:dyDescent="0.25">
      <c r="A697" s="172" t="s">
        <v>1203</v>
      </c>
      <c r="B697" s="90" t="s">
        <v>398</v>
      </c>
      <c r="C697" s="136">
        <v>1965</v>
      </c>
      <c r="D697" s="136" t="s">
        <v>217</v>
      </c>
      <c r="E697" s="174" t="s">
        <v>20</v>
      </c>
      <c r="F697" s="175">
        <v>5</v>
      </c>
      <c r="G697" s="175">
        <v>3</v>
      </c>
      <c r="H697" s="44">
        <v>2711.7</v>
      </c>
      <c r="I697" s="248">
        <v>0</v>
      </c>
      <c r="J697" s="44">
        <v>2711.7</v>
      </c>
      <c r="K697" s="201">
        <f t="shared" si="202"/>
        <v>6909435</v>
      </c>
      <c r="L697" s="171">
        <v>0</v>
      </c>
      <c r="M697" s="171">
        <v>0</v>
      </c>
      <c r="N697" s="171">
        <v>0</v>
      </c>
      <c r="O697" s="47">
        <f>'[1]Прод. прилож (2)'!$C$737</f>
        <v>6909435</v>
      </c>
      <c r="P697" s="171">
        <f t="shared" si="194"/>
        <v>2548.0086292731498</v>
      </c>
      <c r="Q697" s="44">
        <v>9673</v>
      </c>
      <c r="R697" s="62" t="s">
        <v>95</v>
      </c>
      <c r="S697" s="50"/>
      <c r="V697" s="173"/>
      <c r="W697" s="173"/>
      <c r="X697" s="173"/>
      <c r="Y697" s="133"/>
      <c r="Z697" s="133"/>
      <c r="AA697" s="133"/>
      <c r="AB697" s="133"/>
      <c r="AC697" s="133"/>
      <c r="AD697" s="133"/>
      <c r="AE697" s="133"/>
      <c r="AF697" s="133"/>
      <c r="AG697" s="133"/>
      <c r="AH697" s="133"/>
      <c r="AI697" s="133"/>
      <c r="AJ697" s="133"/>
      <c r="AK697" s="133"/>
      <c r="AL697" s="133"/>
      <c r="AM697" s="133"/>
      <c r="AN697" s="133"/>
      <c r="AO697" s="133"/>
      <c r="AP697" s="133"/>
      <c r="AQ697" s="133"/>
      <c r="AR697" s="133"/>
      <c r="AS697" s="133"/>
      <c r="AT697" s="133"/>
      <c r="AU697" s="133"/>
      <c r="AV697" s="133"/>
      <c r="AW697" s="133"/>
      <c r="AX697" s="133"/>
      <c r="AY697" s="133"/>
      <c r="AZ697" s="133"/>
      <c r="BA697" s="133"/>
      <c r="BB697" s="133"/>
      <c r="BC697" s="133"/>
      <c r="BD697" s="133"/>
      <c r="BE697" s="133"/>
      <c r="BF697" s="133"/>
      <c r="BG697" s="133"/>
      <c r="BH697" s="133"/>
      <c r="BI697" s="133"/>
      <c r="BJ697" s="133"/>
      <c r="BK697" s="133"/>
      <c r="BL697" s="133"/>
      <c r="BM697" s="133"/>
      <c r="BN697" s="133"/>
      <c r="BO697" s="133"/>
      <c r="BP697" s="133"/>
      <c r="BQ697" s="133"/>
      <c r="BR697" s="133"/>
      <c r="BS697" s="133"/>
      <c r="BT697" s="133"/>
      <c r="BU697" s="133"/>
      <c r="BV697" s="133"/>
      <c r="BW697" s="133"/>
      <c r="BX697" s="133"/>
      <c r="BY697" s="133"/>
      <c r="BZ697" s="133"/>
      <c r="CA697" s="133"/>
      <c r="CB697" s="133"/>
      <c r="CC697" s="133"/>
      <c r="CD697" s="133"/>
      <c r="CE697" s="133"/>
      <c r="CF697" s="133"/>
      <c r="CG697" s="133"/>
      <c r="CH697" s="133"/>
      <c r="CI697" s="133"/>
      <c r="CJ697" s="133"/>
      <c r="CK697" s="133"/>
      <c r="CL697" s="133"/>
      <c r="CM697" s="133"/>
      <c r="CN697" s="133"/>
      <c r="CO697" s="133"/>
      <c r="CP697" s="133"/>
      <c r="CQ697" s="133"/>
      <c r="CR697" s="133"/>
      <c r="CS697" s="133"/>
      <c r="CT697" s="133"/>
      <c r="CU697" s="133"/>
      <c r="CV697" s="133"/>
      <c r="CW697" s="133"/>
      <c r="CX697" s="133"/>
      <c r="CY697" s="133"/>
      <c r="CZ697" s="133"/>
      <c r="DA697" s="133"/>
      <c r="DB697" s="133"/>
      <c r="DC697" s="133"/>
      <c r="DD697" s="133"/>
      <c r="DE697" s="133"/>
      <c r="DF697" s="133"/>
      <c r="DG697" s="133"/>
      <c r="DH697" s="133"/>
      <c r="DI697" s="133"/>
      <c r="DJ697" s="133"/>
      <c r="DK697" s="133"/>
      <c r="DL697" s="133"/>
      <c r="DM697" s="133"/>
      <c r="DN697" s="133"/>
      <c r="DO697" s="133"/>
      <c r="DP697" s="133"/>
      <c r="DQ697" s="133"/>
      <c r="DR697" s="133"/>
      <c r="DS697" s="133"/>
      <c r="DT697" s="133"/>
      <c r="DU697" s="133"/>
      <c r="DV697" s="133"/>
      <c r="DW697" s="133"/>
      <c r="DX697" s="133"/>
      <c r="DY697" s="133"/>
      <c r="DZ697" s="133"/>
      <c r="EA697" s="133"/>
      <c r="EB697" s="133"/>
      <c r="EC697" s="133"/>
      <c r="ED697" s="133"/>
      <c r="EE697" s="133"/>
      <c r="EF697" s="133"/>
      <c r="EG697" s="133"/>
      <c r="EH697" s="133"/>
      <c r="EI697" s="133"/>
      <c r="EJ697" s="133"/>
      <c r="EK697" s="133"/>
      <c r="EL697" s="133"/>
      <c r="EM697" s="133"/>
      <c r="EN697" s="133"/>
      <c r="EO697" s="133"/>
      <c r="EP697" s="133"/>
      <c r="EQ697" s="133"/>
      <c r="ER697" s="133"/>
      <c r="ES697" s="133"/>
      <c r="ET697" s="133"/>
      <c r="EU697" s="133"/>
      <c r="EV697" s="133"/>
      <c r="EW697" s="133"/>
      <c r="EX697" s="133"/>
      <c r="EY697" s="133"/>
      <c r="EZ697" s="133"/>
      <c r="FA697" s="133"/>
      <c r="FB697" s="133"/>
      <c r="FC697" s="133"/>
      <c r="FD697" s="133"/>
      <c r="FE697" s="133"/>
      <c r="FF697" s="133"/>
      <c r="FG697" s="133"/>
      <c r="FH697" s="133"/>
      <c r="FI697" s="133"/>
      <c r="FJ697" s="133"/>
      <c r="FK697" s="133"/>
      <c r="FL697" s="133"/>
      <c r="FM697" s="133"/>
      <c r="FN697" s="133"/>
      <c r="FO697" s="133"/>
      <c r="FP697" s="133"/>
      <c r="FQ697" s="133"/>
      <c r="FR697" s="133"/>
      <c r="FS697" s="133"/>
      <c r="FT697" s="133"/>
      <c r="FU697" s="133"/>
      <c r="FV697" s="133"/>
      <c r="FW697" s="133"/>
      <c r="FX697" s="133"/>
      <c r="FY697" s="133"/>
      <c r="FZ697" s="133"/>
      <c r="GA697" s="133"/>
      <c r="GB697" s="133"/>
      <c r="GC697" s="133"/>
      <c r="GD697" s="133"/>
      <c r="GE697" s="133"/>
      <c r="GF697" s="133"/>
      <c r="GG697" s="133"/>
      <c r="GH697" s="133"/>
      <c r="GI697" s="133"/>
      <c r="GJ697" s="133"/>
      <c r="GK697" s="133"/>
      <c r="GL697" s="133"/>
      <c r="GM697" s="133"/>
      <c r="GN697" s="133"/>
      <c r="GO697" s="133"/>
      <c r="GP697" s="133"/>
      <c r="GQ697" s="133"/>
      <c r="GR697" s="133"/>
      <c r="GS697" s="133"/>
      <c r="GT697" s="133"/>
      <c r="GU697" s="133"/>
      <c r="GV697" s="133"/>
      <c r="GW697" s="133"/>
      <c r="GX697" s="133"/>
      <c r="GY697" s="133"/>
    </row>
    <row r="698" spans="1:207" s="186" customFormat="1" ht="25.15" customHeight="1" x14ac:dyDescent="0.25">
      <c r="A698" s="172" t="s">
        <v>1204</v>
      </c>
      <c r="B698" s="148" t="s">
        <v>357</v>
      </c>
      <c r="C698" s="138">
        <v>1963</v>
      </c>
      <c r="D698" s="138" t="s">
        <v>217</v>
      </c>
      <c r="E698" s="139" t="s">
        <v>20</v>
      </c>
      <c r="F698" s="154">
        <v>2</v>
      </c>
      <c r="G698" s="154">
        <v>2</v>
      </c>
      <c r="H698" s="156">
        <v>374</v>
      </c>
      <c r="I698" s="251">
        <v>0</v>
      </c>
      <c r="J698" s="44">
        <v>374</v>
      </c>
      <c r="K698" s="201">
        <f t="shared" si="202"/>
        <v>252503.85</v>
      </c>
      <c r="L698" s="171">
        <v>0</v>
      </c>
      <c r="M698" s="171">
        <f>'[1]Прод. прилож (2)'!$C$213</f>
        <v>252503.85</v>
      </c>
      <c r="N698" s="171">
        <v>0</v>
      </c>
      <c r="O698" s="47">
        <v>0</v>
      </c>
      <c r="P698" s="171">
        <f t="shared" si="194"/>
        <v>675.14398395721923</v>
      </c>
      <c r="Q698" s="44">
        <v>9673</v>
      </c>
      <c r="R698" s="134" t="s">
        <v>94</v>
      </c>
      <c r="S698" s="50"/>
      <c r="T698" s="15"/>
      <c r="U698" s="15"/>
      <c r="V698" s="15"/>
      <c r="W698" s="15"/>
      <c r="X698" s="15"/>
    </row>
    <row r="699" spans="1:207" s="223" customFormat="1" ht="27" customHeight="1" x14ac:dyDescent="0.25">
      <c r="A699" s="172" t="s">
        <v>1205</v>
      </c>
      <c r="B699" s="148" t="s">
        <v>2648</v>
      </c>
      <c r="C699" s="139">
        <v>1959</v>
      </c>
      <c r="D699" s="138" t="s">
        <v>217</v>
      </c>
      <c r="E699" s="139" t="s">
        <v>20</v>
      </c>
      <c r="F699" s="154">
        <v>2</v>
      </c>
      <c r="G699" s="154">
        <v>2</v>
      </c>
      <c r="H699" s="168">
        <v>757</v>
      </c>
      <c r="I699" s="239">
        <v>158.69999999999999</v>
      </c>
      <c r="J699" s="44">
        <v>453.5</v>
      </c>
      <c r="K699" s="201">
        <f>SUM(L699:O699)</f>
        <v>8473978.4100000001</v>
      </c>
      <c r="L699" s="66">
        <v>0</v>
      </c>
      <c r="M699" s="66">
        <v>0</v>
      </c>
      <c r="N699" s="66">
        <v>0</v>
      </c>
      <c r="O699" s="66">
        <f>'[1]Прод. прилож (2)'!$C$738</f>
        <v>8473978.4100000001</v>
      </c>
      <c r="P699" s="44">
        <f>K699/H699</f>
        <v>11194.159062087187</v>
      </c>
      <c r="Q699" s="178">
        <v>9673</v>
      </c>
      <c r="R699" s="49" t="s">
        <v>95</v>
      </c>
      <c r="S699" s="95"/>
      <c r="T699" s="95"/>
      <c r="U699" s="95"/>
      <c r="V699" s="96"/>
      <c r="W699" s="96"/>
      <c r="X699" s="96"/>
    </row>
    <row r="700" spans="1:207" s="15" customFormat="1" ht="25.15" customHeight="1" x14ac:dyDescent="0.25">
      <c r="A700" s="172" t="s">
        <v>1206</v>
      </c>
      <c r="B700" s="90" t="s">
        <v>429</v>
      </c>
      <c r="C700" s="136">
        <v>1965</v>
      </c>
      <c r="D700" s="136" t="s">
        <v>217</v>
      </c>
      <c r="E700" s="174" t="s">
        <v>20</v>
      </c>
      <c r="F700" s="175">
        <v>5</v>
      </c>
      <c r="G700" s="175">
        <v>4</v>
      </c>
      <c r="H700" s="47">
        <v>3455.5</v>
      </c>
      <c r="I700" s="44">
        <v>0</v>
      </c>
      <c r="J700" s="44">
        <v>3455.5</v>
      </c>
      <c r="K700" s="201">
        <f t="shared" si="202"/>
        <v>5500000</v>
      </c>
      <c r="L700" s="171">
        <v>0</v>
      </c>
      <c r="M700" s="171">
        <v>0</v>
      </c>
      <c r="N700" s="171">
        <v>0</v>
      </c>
      <c r="O700" s="47">
        <f>'[3]Прод. прилож'!$C$1222</f>
        <v>5500000</v>
      </c>
      <c r="P700" s="171">
        <f t="shared" si="194"/>
        <v>1591.6654608594993</v>
      </c>
      <c r="Q700" s="44">
        <v>9673</v>
      </c>
      <c r="R700" s="62" t="s">
        <v>96</v>
      </c>
      <c r="S700" s="50"/>
      <c r="V700" s="173"/>
      <c r="W700" s="173"/>
      <c r="X700" s="173"/>
      <c r="Y700" s="133"/>
      <c r="Z700" s="133"/>
      <c r="AA700" s="133"/>
      <c r="AB700" s="133"/>
      <c r="AC700" s="133"/>
      <c r="AD700" s="133"/>
      <c r="AE700" s="133"/>
      <c r="AF700" s="133"/>
      <c r="AG700" s="133"/>
      <c r="AH700" s="133"/>
      <c r="AI700" s="133"/>
      <c r="AJ700" s="133"/>
      <c r="AK700" s="133"/>
      <c r="AL700" s="133"/>
      <c r="AM700" s="133"/>
      <c r="AN700" s="133"/>
      <c r="AO700" s="133"/>
      <c r="AP700" s="133"/>
      <c r="AQ700" s="133"/>
      <c r="AR700" s="133"/>
      <c r="AS700" s="133"/>
      <c r="AT700" s="133"/>
      <c r="AU700" s="133"/>
      <c r="AV700" s="133"/>
      <c r="AW700" s="133"/>
      <c r="AX700" s="133"/>
      <c r="AY700" s="133"/>
      <c r="AZ700" s="133"/>
      <c r="BA700" s="133"/>
      <c r="BB700" s="133"/>
      <c r="BC700" s="133"/>
      <c r="BD700" s="133"/>
      <c r="BE700" s="133"/>
      <c r="BF700" s="133"/>
      <c r="BG700" s="133"/>
      <c r="BH700" s="133"/>
      <c r="BI700" s="133"/>
      <c r="BJ700" s="133"/>
      <c r="BK700" s="133"/>
      <c r="BL700" s="133"/>
      <c r="BM700" s="133"/>
      <c r="BN700" s="133"/>
      <c r="BO700" s="133"/>
      <c r="BP700" s="133"/>
      <c r="BQ700" s="133"/>
      <c r="BR700" s="133"/>
      <c r="BS700" s="133"/>
      <c r="BT700" s="133"/>
      <c r="BU700" s="133"/>
      <c r="BV700" s="133"/>
      <c r="BW700" s="133"/>
      <c r="BX700" s="133"/>
      <c r="BY700" s="133"/>
      <c r="BZ700" s="133"/>
      <c r="CA700" s="133"/>
      <c r="CB700" s="133"/>
      <c r="CC700" s="133"/>
      <c r="CD700" s="133"/>
      <c r="CE700" s="133"/>
      <c r="CF700" s="133"/>
      <c r="CG700" s="133"/>
      <c r="CH700" s="133"/>
      <c r="CI700" s="133"/>
      <c r="CJ700" s="133"/>
      <c r="CK700" s="133"/>
      <c r="CL700" s="133"/>
      <c r="CM700" s="133"/>
      <c r="CN700" s="133"/>
      <c r="CO700" s="133"/>
      <c r="CP700" s="133"/>
      <c r="CQ700" s="133"/>
      <c r="CR700" s="133"/>
      <c r="CS700" s="133"/>
      <c r="CT700" s="133"/>
      <c r="CU700" s="133"/>
      <c r="CV700" s="133"/>
      <c r="CW700" s="133"/>
      <c r="CX700" s="133"/>
      <c r="CY700" s="133"/>
      <c r="CZ700" s="133"/>
      <c r="DA700" s="133"/>
      <c r="DB700" s="133"/>
      <c r="DC700" s="133"/>
      <c r="DD700" s="133"/>
      <c r="DE700" s="133"/>
      <c r="DF700" s="133"/>
      <c r="DG700" s="133"/>
      <c r="DH700" s="133"/>
      <c r="DI700" s="133"/>
      <c r="DJ700" s="133"/>
      <c r="DK700" s="133"/>
      <c r="DL700" s="133"/>
      <c r="DM700" s="133"/>
      <c r="DN700" s="133"/>
      <c r="DO700" s="133"/>
      <c r="DP700" s="133"/>
      <c r="DQ700" s="133"/>
      <c r="DR700" s="133"/>
      <c r="DS700" s="133"/>
      <c r="DT700" s="133"/>
      <c r="DU700" s="133"/>
      <c r="DV700" s="133"/>
      <c r="DW700" s="133"/>
      <c r="DX700" s="133"/>
      <c r="DY700" s="133"/>
      <c r="DZ700" s="133"/>
      <c r="EA700" s="133"/>
      <c r="EB700" s="133"/>
      <c r="EC700" s="133"/>
      <c r="ED700" s="133"/>
      <c r="EE700" s="133"/>
      <c r="EF700" s="133"/>
      <c r="EG700" s="133"/>
      <c r="EH700" s="133"/>
      <c r="EI700" s="133"/>
      <c r="EJ700" s="133"/>
      <c r="EK700" s="133"/>
      <c r="EL700" s="133"/>
      <c r="EM700" s="133"/>
      <c r="EN700" s="133"/>
      <c r="EO700" s="133"/>
      <c r="EP700" s="133"/>
      <c r="EQ700" s="133"/>
      <c r="ER700" s="133"/>
      <c r="ES700" s="133"/>
      <c r="ET700" s="133"/>
      <c r="EU700" s="133"/>
      <c r="EV700" s="133"/>
      <c r="EW700" s="133"/>
      <c r="EX700" s="133"/>
      <c r="EY700" s="133"/>
      <c r="EZ700" s="133"/>
      <c r="FA700" s="133"/>
      <c r="FB700" s="133"/>
      <c r="FC700" s="133"/>
      <c r="FD700" s="133"/>
      <c r="FE700" s="133"/>
      <c r="FF700" s="133"/>
      <c r="FG700" s="133"/>
      <c r="FH700" s="133"/>
      <c r="FI700" s="133"/>
      <c r="FJ700" s="133"/>
      <c r="FK700" s="133"/>
      <c r="FL700" s="133"/>
      <c r="FM700" s="133"/>
      <c r="FN700" s="133"/>
      <c r="FO700" s="133"/>
      <c r="FP700" s="133"/>
      <c r="FQ700" s="133"/>
      <c r="FR700" s="133"/>
      <c r="FS700" s="133"/>
      <c r="FT700" s="133"/>
      <c r="FU700" s="133"/>
      <c r="FV700" s="133"/>
      <c r="FW700" s="133"/>
      <c r="FX700" s="133"/>
      <c r="FY700" s="133"/>
      <c r="FZ700" s="133"/>
      <c r="GA700" s="133"/>
      <c r="GB700" s="133"/>
      <c r="GC700" s="133"/>
      <c r="GD700" s="133"/>
      <c r="GE700" s="133"/>
      <c r="GF700" s="133"/>
      <c r="GG700" s="133"/>
      <c r="GH700" s="133"/>
      <c r="GI700" s="133"/>
      <c r="GJ700" s="133"/>
      <c r="GK700" s="133"/>
      <c r="GL700" s="133"/>
      <c r="GM700" s="133"/>
      <c r="GN700" s="133"/>
      <c r="GO700" s="133"/>
      <c r="GP700" s="133"/>
      <c r="GQ700" s="133"/>
      <c r="GR700" s="133"/>
      <c r="GS700" s="133"/>
      <c r="GT700" s="133"/>
      <c r="GU700" s="133"/>
      <c r="GV700" s="133"/>
      <c r="GW700" s="133"/>
      <c r="GX700" s="133"/>
      <c r="GY700" s="133"/>
    </row>
    <row r="701" spans="1:207" s="15" customFormat="1" ht="25.15" customHeight="1" x14ac:dyDescent="0.25">
      <c r="A701" s="172" t="s">
        <v>1207</v>
      </c>
      <c r="B701" s="90" t="s">
        <v>430</v>
      </c>
      <c r="C701" s="136">
        <v>1965</v>
      </c>
      <c r="D701" s="136" t="s">
        <v>217</v>
      </c>
      <c r="E701" s="174" t="s">
        <v>20</v>
      </c>
      <c r="F701" s="175">
        <v>5</v>
      </c>
      <c r="G701" s="175">
        <v>4</v>
      </c>
      <c r="H701" s="47">
        <v>3406.5</v>
      </c>
      <c r="I701" s="44">
        <v>0</v>
      </c>
      <c r="J701" s="44">
        <v>3406.5</v>
      </c>
      <c r="K701" s="201">
        <f t="shared" si="202"/>
        <v>25831949.5</v>
      </c>
      <c r="L701" s="171">
        <v>0</v>
      </c>
      <c r="M701" s="171">
        <v>0</v>
      </c>
      <c r="N701" s="171">
        <v>0</v>
      </c>
      <c r="O701" s="47">
        <f>'[3]Прод. прилож'!$C$1223</f>
        <v>25831949.5</v>
      </c>
      <c r="P701" s="171">
        <f t="shared" si="194"/>
        <v>7583.1350359606631</v>
      </c>
      <c r="Q701" s="44">
        <v>9673</v>
      </c>
      <c r="R701" s="62" t="s">
        <v>96</v>
      </c>
      <c r="S701" s="50"/>
      <c r="V701" s="173"/>
      <c r="W701" s="173"/>
      <c r="X701" s="173"/>
      <c r="Y701" s="133"/>
      <c r="Z701" s="133"/>
      <c r="AA701" s="133"/>
      <c r="AB701" s="133"/>
      <c r="AC701" s="133"/>
      <c r="AD701" s="133"/>
      <c r="AE701" s="133"/>
      <c r="AF701" s="133"/>
      <c r="AG701" s="133"/>
      <c r="AH701" s="133"/>
      <c r="AI701" s="133"/>
      <c r="AJ701" s="133"/>
      <c r="AK701" s="133"/>
      <c r="AL701" s="133"/>
      <c r="AM701" s="133"/>
      <c r="AN701" s="133"/>
      <c r="AO701" s="133"/>
      <c r="AP701" s="133"/>
      <c r="AQ701" s="133"/>
      <c r="AR701" s="133"/>
      <c r="AS701" s="133"/>
      <c r="AT701" s="133"/>
      <c r="AU701" s="133"/>
      <c r="AV701" s="133"/>
      <c r="AW701" s="133"/>
      <c r="AX701" s="133"/>
      <c r="AY701" s="133"/>
      <c r="AZ701" s="133"/>
      <c r="BA701" s="133"/>
      <c r="BB701" s="133"/>
      <c r="BC701" s="133"/>
      <c r="BD701" s="133"/>
      <c r="BE701" s="133"/>
      <c r="BF701" s="133"/>
      <c r="BG701" s="133"/>
      <c r="BH701" s="133"/>
      <c r="BI701" s="133"/>
      <c r="BJ701" s="133"/>
      <c r="BK701" s="133"/>
      <c r="BL701" s="133"/>
      <c r="BM701" s="133"/>
      <c r="BN701" s="133"/>
      <c r="BO701" s="133"/>
      <c r="BP701" s="133"/>
      <c r="BQ701" s="133"/>
      <c r="BR701" s="133"/>
      <c r="BS701" s="133"/>
      <c r="BT701" s="133"/>
      <c r="BU701" s="133"/>
      <c r="BV701" s="133"/>
      <c r="BW701" s="133"/>
      <c r="BX701" s="133"/>
      <c r="BY701" s="133"/>
      <c r="BZ701" s="133"/>
      <c r="CA701" s="133"/>
      <c r="CB701" s="133"/>
      <c r="CC701" s="133"/>
      <c r="CD701" s="133"/>
      <c r="CE701" s="133"/>
      <c r="CF701" s="133"/>
      <c r="CG701" s="133"/>
      <c r="CH701" s="133"/>
      <c r="CI701" s="133"/>
      <c r="CJ701" s="133"/>
      <c r="CK701" s="133"/>
      <c r="CL701" s="133"/>
      <c r="CM701" s="133"/>
      <c r="CN701" s="133"/>
      <c r="CO701" s="133"/>
      <c r="CP701" s="133"/>
      <c r="CQ701" s="133"/>
      <c r="CR701" s="133"/>
      <c r="CS701" s="133"/>
      <c r="CT701" s="133"/>
      <c r="CU701" s="133"/>
      <c r="CV701" s="133"/>
      <c r="CW701" s="133"/>
      <c r="CX701" s="133"/>
      <c r="CY701" s="133"/>
      <c r="CZ701" s="133"/>
      <c r="DA701" s="133"/>
      <c r="DB701" s="133"/>
      <c r="DC701" s="133"/>
      <c r="DD701" s="133"/>
      <c r="DE701" s="133"/>
      <c r="DF701" s="133"/>
      <c r="DG701" s="133"/>
      <c r="DH701" s="133"/>
      <c r="DI701" s="133"/>
      <c r="DJ701" s="133"/>
      <c r="DK701" s="133"/>
      <c r="DL701" s="133"/>
      <c r="DM701" s="133"/>
      <c r="DN701" s="133"/>
      <c r="DO701" s="133"/>
      <c r="DP701" s="133"/>
      <c r="DQ701" s="133"/>
      <c r="DR701" s="133"/>
      <c r="DS701" s="133"/>
      <c r="DT701" s="133"/>
      <c r="DU701" s="133"/>
      <c r="DV701" s="133"/>
      <c r="DW701" s="133"/>
      <c r="DX701" s="133"/>
      <c r="DY701" s="133"/>
      <c r="DZ701" s="133"/>
      <c r="EA701" s="133"/>
      <c r="EB701" s="133"/>
      <c r="EC701" s="133"/>
      <c r="ED701" s="133"/>
      <c r="EE701" s="133"/>
      <c r="EF701" s="133"/>
      <c r="EG701" s="133"/>
      <c r="EH701" s="133"/>
      <c r="EI701" s="133"/>
      <c r="EJ701" s="133"/>
      <c r="EK701" s="133"/>
      <c r="EL701" s="133"/>
      <c r="EM701" s="133"/>
      <c r="EN701" s="133"/>
      <c r="EO701" s="133"/>
      <c r="EP701" s="133"/>
      <c r="EQ701" s="133"/>
      <c r="ER701" s="133"/>
      <c r="ES701" s="133"/>
      <c r="ET701" s="133"/>
      <c r="EU701" s="133"/>
      <c r="EV701" s="133"/>
      <c r="EW701" s="133"/>
      <c r="EX701" s="133"/>
      <c r="EY701" s="133"/>
      <c r="EZ701" s="133"/>
      <c r="FA701" s="133"/>
      <c r="FB701" s="133"/>
      <c r="FC701" s="133"/>
      <c r="FD701" s="133"/>
      <c r="FE701" s="133"/>
      <c r="FF701" s="133"/>
      <c r="FG701" s="133"/>
      <c r="FH701" s="133"/>
      <c r="FI701" s="133"/>
      <c r="FJ701" s="133"/>
      <c r="FK701" s="133"/>
      <c r="FL701" s="133"/>
      <c r="FM701" s="133"/>
      <c r="FN701" s="133"/>
      <c r="FO701" s="133"/>
      <c r="FP701" s="133"/>
      <c r="FQ701" s="133"/>
      <c r="FR701" s="133"/>
      <c r="FS701" s="133"/>
      <c r="FT701" s="133"/>
      <c r="FU701" s="133"/>
      <c r="FV701" s="133"/>
      <c r="FW701" s="133"/>
      <c r="FX701" s="133"/>
      <c r="FY701" s="133"/>
      <c r="FZ701" s="133"/>
      <c r="GA701" s="133"/>
      <c r="GB701" s="133"/>
      <c r="GC701" s="133"/>
      <c r="GD701" s="133"/>
      <c r="GE701" s="133"/>
      <c r="GF701" s="133"/>
      <c r="GG701" s="133"/>
      <c r="GH701" s="133"/>
      <c r="GI701" s="133"/>
      <c r="GJ701" s="133"/>
      <c r="GK701" s="133"/>
      <c r="GL701" s="133"/>
      <c r="GM701" s="133"/>
      <c r="GN701" s="133"/>
      <c r="GO701" s="133"/>
      <c r="GP701" s="133"/>
      <c r="GQ701" s="133"/>
      <c r="GR701" s="133"/>
      <c r="GS701" s="133"/>
      <c r="GT701" s="133"/>
      <c r="GU701" s="133"/>
      <c r="GV701" s="133"/>
      <c r="GW701" s="133"/>
      <c r="GX701" s="133"/>
      <c r="GY701" s="133"/>
    </row>
    <row r="702" spans="1:207" s="96" customFormat="1" ht="27" customHeight="1" x14ac:dyDescent="0.25">
      <c r="A702" s="172" t="s">
        <v>1208</v>
      </c>
      <c r="B702" s="148" t="s">
        <v>1685</v>
      </c>
      <c r="C702" s="139">
        <v>1959</v>
      </c>
      <c r="D702" s="138" t="s">
        <v>217</v>
      </c>
      <c r="E702" s="139" t="s">
        <v>20</v>
      </c>
      <c r="F702" s="154">
        <v>2</v>
      </c>
      <c r="G702" s="154">
        <v>2</v>
      </c>
      <c r="H702" s="168">
        <v>757</v>
      </c>
      <c r="I702" s="239">
        <v>158.69999999999999</v>
      </c>
      <c r="J702" s="44">
        <v>453.5</v>
      </c>
      <c r="K702" s="201">
        <f>SUM(L702:O702)</f>
        <v>1890229</v>
      </c>
      <c r="L702" s="66">
        <v>0</v>
      </c>
      <c r="M702" s="66">
        <v>0</v>
      </c>
      <c r="N702" s="66">
        <v>0</v>
      </c>
      <c r="O702" s="66">
        <f>'[1]Прод. прилож (2)'!$C$739</f>
        <v>1890229</v>
      </c>
      <c r="P702" s="44">
        <f>K702/H702</f>
        <v>2497</v>
      </c>
      <c r="Q702" s="178">
        <v>9673</v>
      </c>
      <c r="R702" s="49" t="s">
        <v>95</v>
      </c>
      <c r="S702" s="95"/>
      <c r="T702" s="95"/>
      <c r="U702" s="95"/>
    </row>
    <row r="703" spans="1:207" s="15" customFormat="1" ht="25.15" customHeight="1" x14ac:dyDescent="0.25">
      <c r="A703" s="172" t="s">
        <v>1209</v>
      </c>
      <c r="B703" s="90" t="s">
        <v>403</v>
      </c>
      <c r="C703" s="136">
        <v>1965</v>
      </c>
      <c r="D703" s="136" t="s">
        <v>217</v>
      </c>
      <c r="E703" s="174" t="s">
        <v>20</v>
      </c>
      <c r="F703" s="175">
        <v>5</v>
      </c>
      <c r="G703" s="175">
        <v>4</v>
      </c>
      <c r="H703" s="44">
        <v>3410.1</v>
      </c>
      <c r="I703" s="248">
        <v>0</v>
      </c>
      <c r="J703" s="44">
        <v>3410.1</v>
      </c>
      <c r="K703" s="201">
        <f t="shared" si="202"/>
        <v>8726500</v>
      </c>
      <c r="L703" s="171">
        <v>0</v>
      </c>
      <c r="M703" s="171">
        <v>0</v>
      </c>
      <c r="N703" s="171">
        <v>0</v>
      </c>
      <c r="O703" s="47">
        <f>'[1]Прод. прилож (2)'!$C$740</f>
        <v>8726500</v>
      </c>
      <c r="P703" s="171">
        <f t="shared" si="194"/>
        <v>2559.0158646374007</v>
      </c>
      <c r="Q703" s="44">
        <v>9673</v>
      </c>
      <c r="R703" s="62" t="s">
        <v>95</v>
      </c>
      <c r="S703" s="58"/>
      <c r="T703" s="16"/>
    </row>
    <row r="704" spans="1:207" s="15" customFormat="1" ht="25.15" customHeight="1" x14ac:dyDescent="0.25">
      <c r="A704" s="172" t="s">
        <v>1210</v>
      </c>
      <c r="B704" s="90" t="s">
        <v>431</v>
      </c>
      <c r="C704" s="136">
        <v>1961</v>
      </c>
      <c r="D704" s="136" t="s">
        <v>217</v>
      </c>
      <c r="E704" s="174" t="s">
        <v>20</v>
      </c>
      <c r="F704" s="175">
        <v>3</v>
      </c>
      <c r="G704" s="175">
        <v>3</v>
      </c>
      <c r="H704" s="47">
        <v>1586.2</v>
      </c>
      <c r="I704" s="44">
        <v>0</v>
      </c>
      <c r="J704" s="44">
        <f t="shared" ref="J704:J725" si="204">H704</f>
        <v>1586.2</v>
      </c>
      <c r="K704" s="201">
        <f t="shared" si="202"/>
        <v>25639624.5</v>
      </c>
      <c r="L704" s="171">
        <v>0</v>
      </c>
      <c r="M704" s="171">
        <v>0</v>
      </c>
      <c r="N704" s="171">
        <v>0</v>
      </c>
      <c r="O704" s="47">
        <f>'[3]Прод. прилож'!$C$1224</f>
        <v>25639624.5</v>
      </c>
      <c r="P704" s="171">
        <f t="shared" si="194"/>
        <v>16164.181376875551</v>
      </c>
      <c r="Q704" s="44">
        <v>9673</v>
      </c>
      <c r="R704" s="62" t="s">
        <v>96</v>
      </c>
      <c r="S704" s="58"/>
      <c r="T704" s="16"/>
    </row>
    <row r="705" spans="1:207" s="186" customFormat="1" ht="25.15" customHeight="1" x14ac:dyDescent="0.25">
      <c r="A705" s="349" t="s">
        <v>1211</v>
      </c>
      <c r="B705" s="315" t="s">
        <v>367</v>
      </c>
      <c r="C705" s="349">
        <v>1962</v>
      </c>
      <c r="D705" s="349" t="s">
        <v>217</v>
      </c>
      <c r="E705" s="349" t="s">
        <v>20</v>
      </c>
      <c r="F705" s="353">
        <v>3</v>
      </c>
      <c r="G705" s="353">
        <v>3</v>
      </c>
      <c r="H705" s="322">
        <v>1883.7</v>
      </c>
      <c r="I705" s="313">
        <v>0</v>
      </c>
      <c r="J705" s="322">
        <f t="shared" ref="J705" si="205">H705</f>
        <v>1883.7</v>
      </c>
      <c r="K705" s="201">
        <f t="shared" ref="K705" si="206">SUM(L705:O705)</f>
        <v>12113616.620000001</v>
      </c>
      <c r="L705" s="171">
        <v>0</v>
      </c>
      <c r="M705" s="171">
        <v>0</v>
      </c>
      <c r="N705" s="171">
        <v>0</v>
      </c>
      <c r="O705" s="47">
        <f>'[1]Прод. прилож (2)'!$C$214</f>
        <v>12113616.620000001</v>
      </c>
      <c r="P705" s="171">
        <f t="shared" ref="P705" si="207">K705/H705</f>
        <v>6430.7568190263846</v>
      </c>
      <c r="Q705" s="44">
        <v>9673</v>
      </c>
      <c r="R705" s="134" t="s">
        <v>94</v>
      </c>
      <c r="S705" s="50"/>
      <c r="T705" s="15"/>
      <c r="U705" s="15"/>
      <c r="V705" s="15"/>
      <c r="W705" s="15"/>
      <c r="X705" s="15"/>
    </row>
    <row r="706" spans="1:207" s="186" customFormat="1" ht="25.15" customHeight="1" x14ac:dyDescent="0.25">
      <c r="A706" s="350"/>
      <c r="B706" s="316"/>
      <c r="C706" s="350">
        <v>1962</v>
      </c>
      <c r="D706" s="350" t="s">
        <v>217</v>
      </c>
      <c r="E706" s="350" t="s">
        <v>20</v>
      </c>
      <c r="F706" s="354">
        <v>3</v>
      </c>
      <c r="G706" s="354">
        <v>3</v>
      </c>
      <c r="H706" s="323"/>
      <c r="I706" s="314"/>
      <c r="J706" s="323"/>
      <c r="K706" s="201">
        <f t="shared" si="202"/>
        <v>1319761.2</v>
      </c>
      <c r="L706" s="171">
        <v>0</v>
      </c>
      <c r="M706" s="171">
        <v>0</v>
      </c>
      <c r="N706" s="171">
        <v>0</v>
      </c>
      <c r="O706" s="47">
        <f>'[1]Прод. прилож (2)'!$C$741</f>
        <v>1319761.2</v>
      </c>
      <c r="P706" s="171">
        <f>K706/J705</f>
        <v>700.62175505653761</v>
      </c>
      <c r="Q706" s="44">
        <v>9673</v>
      </c>
      <c r="R706" s="134" t="s">
        <v>95</v>
      </c>
      <c r="S706" s="50"/>
      <c r="T706" s="15"/>
      <c r="U706" s="15"/>
      <c r="V706" s="15"/>
      <c r="W706" s="15"/>
      <c r="X706" s="15"/>
    </row>
    <row r="707" spans="1:207" s="15" customFormat="1" ht="25.15" customHeight="1" x14ac:dyDescent="0.25">
      <c r="A707" s="349" t="s">
        <v>1212</v>
      </c>
      <c r="B707" s="315" t="s">
        <v>368</v>
      </c>
      <c r="C707" s="349">
        <v>1962</v>
      </c>
      <c r="D707" s="349" t="s">
        <v>217</v>
      </c>
      <c r="E707" s="349" t="s">
        <v>20</v>
      </c>
      <c r="F707" s="353">
        <v>3</v>
      </c>
      <c r="G707" s="353">
        <v>2</v>
      </c>
      <c r="H707" s="322">
        <v>1172.0999999999999</v>
      </c>
      <c r="I707" s="313">
        <v>0</v>
      </c>
      <c r="J707" s="322">
        <f t="shared" ref="J707" si="208">H707</f>
        <v>1172.0999999999999</v>
      </c>
      <c r="K707" s="201">
        <f t="shared" ref="K707" si="209">SUM(L707:O707)</f>
        <v>3726343.27</v>
      </c>
      <c r="L707" s="171">
        <v>0</v>
      </c>
      <c r="M707" s="171">
        <v>0</v>
      </c>
      <c r="N707" s="171">
        <v>0</v>
      </c>
      <c r="O707" s="47">
        <f>'[1]Прод. прилож (2)'!$C$215</f>
        <v>3726343.27</v>
      </c>
      <c r="P707" s="171">
        <f t="shared" ref="P707" si="210">K707/H707</f>
        <v>3179.2025168500982</v>
      </c>
      <c r="Q707" s="44">
        <v>9673</v>
      </c>
      <c r="R707" s="134" t="s">
        <v>94</v>
      </c>
      <c r="S707" s="50"/>
    </row>
    <row r="708" spans="1:207" s="15" customFormat="1" ht="25.15" customHeight="1" x14ac:dyDescent="0.25">
      <c r="A708" s="350"/>
      <c r="B708" s="316"/>
      <c r="C708" s="350">
        <v>1962</v>
      </c>
      <c r="D708" s="350" t="s">
        <v>217</v>
      </c>
      <c r="E708" s="350" t="s">
        <v>20</v>
      </c>
      <c r="F708" s="354">
        <v>3</v>
      </c>
      <c r="G708" s="354">
        <v>2</v>
      </c>
      <c r="H708" s="323"/>
      <c r="I708" s="314"/>
      <c r="J708" s="323"/>
      <c r="K708" s="201">
        <f t="shared" si="202"/>
        <v>5439180.7999999998</v>
      </c>
      <c r="L708" s="171">
        <v>0</v>
      </c>
      <c r="M708" s="171">
        <v>0</v>
      </c>
      <c r="N708" s="171">
        <v>0</v>
      </c>
      <c r="O708" s="47">
        <f>'[1]Прод. прилож (2)'!$C$742</f>
        <v>5439180.7999999998</v>
      </c>
      <c r="P708" s="171">
        <f>K708/H707</f>
        <v>4640.5432983533829</v>
      </c>
      <c r="Q708" s="44">
        <v>9673</v>
      </c>
      <c r="R708" s="134" t="s">
        <v>95</v>
      </c>
      <c r="S708" s="50"/>
    </row>
    <row r="709" spans="1:207" s="15" customFormat="1" ht="25.15" customHeight="1" x14ac:dyDescent="0.25">
      <c r="A709" s="172" t="s">
        <v>1213</v>
      </c>
      <c r="B709" s="90" t="s">
        <v>358</v>
      </c>
      <c r="C709" s="136">
        <v>1969</v>
      </c>
      <c r="D709" s="136" t="s">
        <v>217</v>
      </c>
      <c r="E709" s="174" t="s">
        <v>20</v>
      </c>
      <c r="F709" s="175">
        <v>2</v>
      </c>
      <c r="G709" s="175">
        <v>2</v>
      </c>
      <c r="H709" s="44">
        <v>671.2</v>
      </c>
      <c r="I709" s="248">
        <v>0</v>
      </c>
      <c r="J709" s="44">
        <f t="shared" si="204"/>
        <v>671.2</v>
      </c>
      <c r="K709" s="201">
        <f t="shared" si="202"/>
        <v>1021915.0000000001</v>
      </c>
      <c r="L709" s="171">
        <v>0</v>
      </c>
      <c r="M709" s="171">
        <v>0</v>
      </c>
      <c r="N709" s="171">
        <v>0</v>
      </c>
      <c r="O709" s="47">
        <f>'[1]Прод. прилож (2)'!$C$743</f>
        <v>1021915.0000000001</v>
      </c>
      <c r="P709" s="171">
        <f t="shared" si="194"/>
        <v>1522.5193682955901</v>
      </c>
      <c r="Q709" s="44">
        <v>9673</v>
      </c>
      <c r="R709" s="62" t="s">
        <v>95</v>
      </c>
      <c r="S709" s="50"/>
    </row>
    <row r="710" spans="1:207" s="15" customFormat="1" ht="25.15" customHeight="1" x14ac:dyDescent="0.25">
      <c r="A710" s="172" t="s">
        <v>1214</v>
      </c>
      <c r="B710" s="90" t="s">
        <v>418</v>
      </c>
      <c r="C710" s="136">
        <v>1963</v>
      </c>
      <c r="D710" s="136" t="s">
        <v>217</v>
      </c>
      <c r="E710" s="174" t="s">
        <v>20</v>
      </c>
      <c r="F710" s="175">
        <v>2</v>
      </c>
      <c r="G710" s="175">
        <v>2</v>
      </c>
      <c r="H710" s="47">
        <v>605.6</v>
      </c>
      <c r="I710" s="44">
        <v>0</v>
      </c>
      <c r="J710" s="44">
        <f t="shared" si="204"/>
        <v>605.6</v>
      </c>
      <c r="K710" s="201">
        <f t="shared" si="202"/>
        <v>12288043.800000001</v>
      </c>
      <c r="L710" s="171">
        <v>0</v>
      </c>
      <c r="M710" s="171">
        <v>0</v>
      </c>
      <c r="N710" s="171">
        <v>0</v>
      </c>
      <c r="O710" s="47">
        <f>'[3]Прод. прилож'!$C$1225</f>
        <v>12288043.800000001</v>
      </c>
      <c r="P710" s="171">
        <f t="shared" si="194"/>
        <v>20290.69319682959</v>
      </c>
      <c r="Q710" s="44">
        <v>9673</v>
      </c>
      <c r="R710" s="62" t="s">
        <v>96</v>
      </c>
      <c r="S710" s="58"/>
      <c r="T710" s="16"/>
    </row>
    <row r="711" spans="1:207" s="15" customFormat="1" ht="25.15" customHeight="1" x14ac:dyDescent="0.25">
      <c r="A711" s="172" t="s">
        <v>1215</v>
      </c>
      <c r="B711" s="90" t="s">
        <v>842</v>
      </c>
      <c r="C711" s="138">
        <v>1960</v>
      </c>
      <c r="D711" s="138" t="s">
        <v>217</v>
      </c>
      <c r="E711" s="139" t="s">
        <v>20</v>
      </c>
      <c r="F711" s="160">
        <v>3</v>
      </c>
      <c r="G711" s="160">
        <v>3</v>
      </c>
      <c r="H711" s="164">
        <v>1908.2</v>
      </c>
      <c r="I711" s="252">
        <v>50</v>
      </c>
      <c r="J711" s="44">
        <v>1451.5</v>
      </c>
      <c r="K711" s="201">
        <f t="shared" si="202"/>
        <v>610080.4</v>
      </c>
      <c r="L711" s="171">
        <v>0</v>
      </c>
      <c r="M711" s="171">
        <v>0</v>
      </c>
      <c r="N711" s="171">
        <v>0</v>
      </c>
      <c r="O711" s="47">
        <f>'[1]Прод. прилож (2)'!$C$216</f>
        <v>610080.4</v>
      </c>
      <c r="P711" s="171">
        <f t="shared" si="194"/>
        <v>319.71512420081751</v>
      </c>
      <c r="Q711" s="44">
        <v>9673</v>
      </c>
      <c r="R711" s="62" t="s">
        <v>94</v>
      </c>
      <c r="S711" s="58"/>
      <c r="T711" s="16"/>
    </row>
    <row r="712" spans="1:207" s="15" customFormat="1" ht="25.15" customHeight="1" x14ac:dyDescent="0.25">
      <c r="A712" s="172" t="s">
        <v>1216</v>
      </c>
      <c r="B712" s="90" t="s">
        <v>399</v>
      </c>
      <c r="C712" s="136">
        <v>1964</v>
      </c>
      <c r="D712" s="136" t="s">
        <v>217</v>
      </c>
      <c r="E712" s="174" t="s">
        <v>20</v>
      </c>
      <c r="F712" s="175">
        <v>4</v>
      </c>
      <c r="G712" s="175">
        <v>3</v>
      </c>
      <c r="H712" s="44">
        <v>2211.6</v>
      </c>
      <c r="I712" s="248">
        <v>0</v>
      </c>
      <c r="J712" s="44">
        <f t="shared" si="204"/>
        <v>2211.6</v>
      </c>
      <c r="K712" s="201">
        <f t="shared" si="202"/>
        <v>2388410.08</v>
      </c>
      <c r="L712" s="171">
        <v>0</v>
      </c>
      <c r="M712" s="171">
        <v>0</v>
      </c>
      <c r="N712" s="171">
        <v>0</v>
      </c>
      <c r="O712" s="47">
        <f>'[1]Прод. прилож (2)'!$C$744</f>
        <v>2388410.08</v>
      </c>
      <c r="P712" s="171">
        <f t="shared" si="194"/>
        <v>1079.9466811358293</v>
      </c>
      <c r="Q712" s="44">
        <v>9673</v>
      </c>
      <c r="R712" s="62" t="s">
        <v>95</v>
      </c>
      <c r="S712" s="58"/>
      <c r="T712" s="16"/>
    </row>
    <row r="713" spans="1:207" s="15" customFormat="1" ht="25.15" customHeight="1" x14ac:dyDescent="0.25">
      <c r="A713" s="172" t="s">
        <v>1217</v>
      </c>
      <c r="B713" s="90" t="s">
        <v>400</v>
      </c>
      <c r="C713" s="136">
        <v>1963</v>
      </c>
      <c r="D713" s="136" t="s">
        <v>217</v>
      </c>
      <c r="E713" s="174" t="s">
        <v>20</v>
      </c>
      <c r="F713" s="175">
        <v>4</v>
      </c>
      <c r="G713" s="175">
        <v>4</v>
      </c>
      <c r="H713" s="44">
        <v>2697.3</v>
      </c>
      <c r="I713" s="248">
        <v>0</v>
      </c>
      <c r="J713" s="44">
        <f t="shared" si="204"/>
        <v>2697.3</v>
      </c>
      <c r="K713" s="201">
        <f t="shared" si="202"/>
        <v>8760212.5</v>
      </c>
      <c r="L713" s="171">
        <v>0</v>
      </c>
      <c r="M713" s="171">
        <v>0</v>
      </c>
      <c r="N713" s="171">
        <v>0</v>
      </c>
      <c r="O713" s="47">
        <f>'[1]Прод. прилож (2)'!$C$745</f>
        <v>8760212.5</v>
      </c>
      <c r="P713" s="171">
        <f t="shared" si="194"/>
        <v>3247.7709190672153</v>
      </c>
      <c r="Q713" s="44">
        <v>9673</v>
      </c>
      <c r="R713" s="62" t="s">
        <v>95</v>
      </c>
      <c r="S713" s="50"/>
      <c r="V713" s="173"/>
      <c r="W713" s="173"/>
      <c r="X713" s="173"/>
      <c r="Y713" s="133"/>
      <c r="Z713" s="133"/>
      <c r="AA713" s="133"/>
      <c r="AB713" s="133"/>
      <c r="AC713" s="133"/>
      <c r="AD713" s="133"/>
      <c r="AE713" s="133"/>
      <c r="AF713" s="133"/>
      <c r="AG713" s="133"/>
      <c r="AH713" s="133"/>
      <c r="AI713" s="133"/>
      <c r="AJ713" s="133"/>
      <c r="AK713" s="133"/>
      <c r="AL713" s="133"/>
      <c r="AM713" s="133"/>
      <c r="AN713" s="133"/>
      <c r="AO713" s="133"/>
      <c r="AP713" s="133"/>
      <c r="AQ713" s="133"/>
      <c r="AR713" s="133"/>
      <c r="AS713" s="133"/>
      <c r="AT713" s="133"/>
      <c r="AU713" s="133"/>
      <c r="AV713" s="133"/>
      <c r="AW713" s="133"/>
      <c r="AX713" s="133"/>
      <c r="AY713" s="133"/>
      <c r="AZ713" s="133"/>
      <c r="BA713" s="133"/>
      <c r="BB713" s="133"/>
      <c r="BC713" s="133"/>
      <c r="BD713" s="133"/>
      <c r="BE713" s="133"/>
      <c r="BF713" s="133"/>
      <c r="BG713" s="133"/>
      <c r="BH713" s="133"/>
      <c r="BI713" s="133"/>
      <c r="BJ713" s="133"/>
      <c r="BK713" s="133"/>
      <c r="BL713" s="133"/>
      <c r="BM713" s="133"/>
      <c r="BN713" s="133"/>
      <c r="BO713" s="133"/>
      <c r="BP713" s="133"/>
      <c r="BQ713" s="133"/>
      <c r="BR713" s="133"/>
      <c r="BS713" s="133"/>
      <c r="BT713" s="133"/>
      <c r="BU713" s="133"/>
      <c r="BV713" s="133"/>
      <c r="BW713" s="133"/>
      <c r="BX713" s="133"/>
      <c r="BY713" s="133"/>
      <c r="BZ713" s="133"/>
      <c r="CA713" s="133"/>
      <c r="CB713" s="133"/>
      <c r="CC713" s="133"/>
      <c r="CD713" s="133"/>
      <c r="CE713" s="133"/>
      <c r="CF713" s="133"/>
      <c r="CG713" s="133"/>
      <c r="CH713" s="133"/>
      <c r="CI713" s="133"/>
      <c r="CJ713" s="133"/>
      <c r="CK713" s="133"/>
      <c r="CL713" s="133"/>
      <c r="CM713" s="133"/>
      <c r="CN713" s="133"/>
      <c r="CO713" s="133"/>
      <c r="CP713" s="133"/>
      <c r="CQ713" s="133"/>
      <c r="CR713" s="133"/>
      <c r="CS713" s="133"/>
      <c r="CT713" s="133"/>
      <c r="CU713" s="133"/>
      <c r="CV713" s="133"/>
      <c r="CW713" s="133"/>
      <c r="CX713" s="133"/>
      <c r="CY713" s="133"/>
      <c r="CZ713" s="133"/>
      <c r="DA713" s="133"/>
      <c r="DB713" s="133"/>
      <c r="DC713" s="133"/>
      <c r="DD713" s="133"/>
      <c r="DE713" s="133"/>
      <c r="DF713" s="133"/>
      <c r="DG713" s="133"/>
      <c r="DH713" s="133"/>
      <c r="DI713" s="133"/>
      <c r="DJ713" s="133"/>
      <c r="DK713" s="133"/>
      <c r="DL713" s="133"/>
      <c r="DM713" s="133"/>
      <c r="DN713" s="133"/>
      <c r="DO713" s="133"/>
      <c r="DP713" s="133"/>
      <c r="DQ713" s="133"/>
      <c r="DR713" s="133"/>
      <c r="DS713" s="133"/>
      <c r="DT713" s="133"/>
      <c r="DU713" s="133"/>
      <c r="DV713" s="133"/>
      <c r="DW713" s="133"/>
      <c r="DX713" s="133"/>
      <c r="DY713" s="133"/>
      <c r="DZ713" s="133"/>
      <c r="EA713" s="133"/>
      <c r="EB713" s="133"/>
      <c r="EC713" s="133"/>
      <c r="ED713" s="133"/>
      <c r="EE713" s="133"/>
      <c r="EF713" s="133"/>
      <c r="EG713" s="133"/>
      <c r="EH713" s="133"/>
      <c r="EI713" s="133"/>
      <c r="EJ713" s="133"/>
      <c r="EK713" s="133"/>
      <c r="EL713" s="133"/>
      <c r="EM713" s="133"/>
      <c r="EN713" s="133"/>
      <c r="EO713" s="133"/>
      <c r="EP713" s="133"/>
      <c r="EQ713" s="133"/>
      <c r="ER713" s="133"/>
      <c r="ES713" s="133"/>
      <c r="ET713" s="133"/>
      <c r="EU713" s="133"/>
      <c r="EV713" s="133"/>
      <c r="EW713" s="133"/>
      <c r="EX713" s="133"/>
      <c r="EY713" s="133"/>
      <c r="EZ713" s="133"/>
      <c r="FA713" s="133"/>
      <c r="FB713" s="133"/>
      <c r="FC713" s="133"/>
      <c r="FD713" s="133"/>
      <c r="FE713" s="133"/>
      <c r="FF713" s="133"/>
      <c r="FG713" s="133"/>
      <c r="FH713" s="133"/>
      <c r="FI713" s="133"/>
      <c r="FJ713" s="133"/>
      <c r="FK713" s="133"/>
      <c r="FL713" s="133"/>
      <c r="FM713" s="133"/>
      <c r="FN713" s="133"/>
      <c r="FO713" s="133"/>
      <c r="FP713" s="133"/>
      <c r="FQ713" s="133"/>
      <c r="FR713" s="133"/>
      <c r="FS713" s="133"/>
      <c r="FT713" s="133"/>
      <c r="FU713" s="133"/>
      <c r="FV713" s="133"/>
      <c r="FW713" s="133"/>
      <c r="FX713" s="133"/>
      <c r="FY713" s="133"/>
      <c r="FZ713" s="133"/>
      <c r="GA713" s="133"/>
      <c r="GB713" s="133"/>
      <c r="GC713" s="133"/>
      <c r="GD713" s="133"/>
      <c r="GE713" s="133"/>
      <c r="GF713" s="133"/>
      <c r="GG713" s="133"/>
      <c r="GH713" s="133"/>
      <c r="GI713" s="133"/>
      <c r="GJ713" s="133"/>
      <c r="GK713" s="133"/>
      <c r="GL713" s="133"/>
      <c r="GM713" s="133"/>
      <c r="GN713" s="133"/>
      <c r="GO713" s="133"/>
      <c r="GP713" s="133"/>
      <c r="GQ713" s="133"/>
      <c r="GR713" s="133"/>
      <c r="GS713" s="133"/>
      <c r="GT713" s="133"/>
      <c r="GU713" s="133"/>
      <c r="GV713" s="133"/>
      <c r="GW713" s="133"/>
      <c r="GX713" s="133"/>
      <c r="GY713" s="133"/>
    </row>
    <row r="714" spans="1:207" s="15" customFormat="1" ht="25.15" customHeight="1" x14ac:dyDescent="0.25">
      <c r="A714" s="172" t="s">
        <v>1218</v>
      </c>
      <c r="B714" s="90" t="s">
        <v>369</v>
      </c>
      <c r="C714" s="136">
        <v>1964</v>
      </c>
      <c r="D714" s="136" t="s">
        <v>217</v>
      </c>
      <c r="E714" s="174" t="s">
        <v>20</v>
      </c>
      <c r="F714" s="175">
        <v>4</v>
      </c>
      <c r="G714" s="175">
        <v>3</v>
      </c>
      <c r="H714" s="44">
        <v>2439.36</v>
      </c>
      <c r="I714" s="248">
        <v>0</v>
      </c>
      <c r="J714" s="44">
        <f t="shared" si="204"/>
        <v>2439.36</v>
      </c>
      <c r="K714" s="201">
        <f t="shared" si="202"/>
        <v>19275309.170000002</v>
      </c>
      <c r="L714" s="171">
        <v>0</v>
      </c>
      <c r="M714" s="171">
        <v>0</v>
      </c>
      <c r="N714" s="171">
        <v>0</v>
      </c>
      <c r="O714" s="47">
        <f>'[1]Прод. прилож (2)'!$C$217</f>
        <v>19275309.170000002</v>
      </c>
      <c r="P714" s="171">
        <f t="shared" si="194"/>
        <v>7901.7894734684514</v>
      </c>
      <c r="Q714" s="44">
        <v>9673</v>
      </c>
      <c r="R714" s="134" t="s">
        <v>94</v>
      </c>
      <c r="S714" s="50"/>
    </row>
    <row r="715" spans="1:207" s="15" customFormat="1" ht="25.15" customHeight="1" x14ac:dyDescent="0.25">
      <c r="A715" s="172" t="s">
        <v>1219</v>
      </c>
      <c r="B715" s="90" t="s">
        <v>359</v>
      </c>
      <c r="C715" s="136">
        <v>1954</v>
      </c>
      <c r="D715" s="136" t="s">
        <v>217</v>
      </c>
      <c r="E715" s="174" t="s">
        <v>20</v>
      </c>
      <c r="F715" s="175">
        <v>2</v>
      </c>
      <c r="G715" s="175">
        <v>2</v>
      </c>
      <c r="H715" s="44">
        <v>944</v>
      </c>
      <c r="I715" s="248">
        <v>0</v>
      </c>
      <c r="J715" s="44">
        <f t="shared" si="204"/>
        <v>944</v>
      </c>
      <c r="K715" s="201">
        <f t="shared" si="202"/>
        <v>2382045.9099999997</v>
      </c>
      <c r="L715" s="171">
        <v>0</v>
      </c>
      <c r="M715" s="171">
        <v>0</v>
      </c>
      <c r="N715" s="171">
        <v>0</v>
      </c>
      <c r="O715" s="47">
        <f>'[1]Прод. прилож (2)'!$C$218</f>
        <v>2382045.9099999997</v>
      </c>
      <c r="P715" s="171">
        <f t="shared" si="194"/>
        <v>2523.3537182203386</v>
      </c>
      <c r="Q715" s="44">
        <v>9673</v>
      </c>
      <c r="R715" s="134" t="s">
        <v>94</v>
      </c>
      <c r="S715" s="50"/>
    </row>
    <row r="716" spans="1:207" s="15" customFormat="1" ht="25.15" customHeight="1" x14ac:dyDescent="0.25">
      <c r="A716" s="285" t="s">
        <v>1220</v>
      </c>
      <c r="B716" s="315" t="s">
        <v>360</v>
      </c>
      <c r="C716" s="285">
        <v>1966</v>
      </c>
      <c r="D716" s="285" t="s">
        <v>217</v>
      </c>
      <c r="E716" s="305" t="s">
        <v>20</v>
      </c>
      <c r="F716" s="330">
        <v>5</v>
      </c>
      <c r="G716" s="330">
        <v>3</v>
      </c>
      <c r="H716" s="322">
        <v>4271</v>
      </c>
      <c r="I716" s="313">
        <v>0</v>
      </c>
      <c r="J716" s="313">
        <f t="shared" si="204"/>
        <v>4271</v>
      </c>
      <c r="K716" s="201">
        <f t="shared" si="202"/>
        <v>8442079.8800000008</v>
      </c>
      <c r="L716" s="171">
        <v>0</v>
      </c>
      <c r="M716" s="171">
        <v>0</v>
      </c>
      <c r="N716" s="171">
        <v>0</v>
      </c>
      <c r="O716" s="47">
        <f>'[1]Прод. прилож (2)'!$C$219</f>
        <v>8442079.8800000008</v>
      </c>
      <c r="P716" s="171">
        <f t="shared" si="194"/>
        <v>1976.6049824397098</v>
      </c>
      <c r="Q716" s="44">
        <v>9673</v>
      </c>
      <c r="R716" s="134" t="s">
        <v>94</v>
      </c>
      <c r="S716" s="50"/>
    </row>
    <row r="717" spans="1:207" s="15" customFormat="1" ht="25.15" customHeight="1" x14ac:dyDescent="0.25">
      <c r="A717" s="286"/>
      <c r="B717" s="316"/>
      <c r="C717" s="286"/>
      <c r="D717" s="286"/>
      <c r="E717" s="306"/>
      <c r="F717" s="331"/>
      <c r="G717" s="331"/>
      <c r="H717" s="323"/>
      <c r="I717" s="314"/>
      <c r="J717" s="314"/>
      <c r="K717" s="201">
        <f t="shared" ref="K717:K718" si="211">SUM(L717:O717)</f>
        <v>23275457.670000002</v>
      </c>
      <c r="L717" s="171">
        <v>0</v>
      </c>
      <c r="M717" s="171">
        <v>0</v>
      </c>
      <c r="N717" s="171">
        <v>0</v>
      </c>
      <c r="O717" s="47">
        <f>'[1]Прод. прилож (2)'!$C$747</f>
        <v>23275457.670000002</v>
      </c>
      <c r="P717" s="171">
        <f>K717/H716</f>
        <v>5449.6505900257553</v>
      </c>
      <c r="Q717" s="44">
        <v>9673</v>
      </c>
      <c r="R717" s="134" t="s">
        <v>95</v>
      </c>
      <c r="S717" s="50"/>
    </row>
    <row r="718" spans="1:207" s="15" customFormat="1" ht="25.15" customHeight="1" x14ac:dyDescent="0.25">
      <c r="A718" s="285" t="s">
        <v>1221</v>
      </c>
      <c r="B718" s="315" t="s">
        <v>370</v>
      </c>
      <c r="C718" s="285">
        <v>1962</v>
      </c>
      <c r="D718" s="285" t="s">
        <v>217</v>
      </c>
      <c r="E718" s="305" t="s">
        <v>20</v>
      </c>
      <c r="F718" s="330">
        <v>3</v>
      </c>
      <c r="G718" s="330">
        <v>3</v>
      </c>
      <c r="H718" s="322">
        <v>1840.5</v>
      </c>
      <c r="I718" s="313">
        <v>0</v>
      </c>
      <c r="J718" s="322">
        <f t="shared" ref="J718" si="212">H718</f>
        <v>1840.5</v>
      </c>
      <c r="K718" s="201">
        <f t="shared" si="211"/>
        <v>11415200.889999999</v>
      </c>
      <c r="L718" s="171">
        <v>0</v>
      </c>
      <c r="M718" s="171">
        <v>0</v>
      </c>
      <c r="N718" s="171">
        <v>0</v>
      </c>
      <c r="O718" s="47">
        <f>'[1]Прод. прилож (2)'!$C$220</f>
        <v>11415200.889999999</v>
      </c>
      <c r="P718" s="171">
        <f t="shared" ref="P718" si="213">K718/H718</f>
        <v>6202.2281390926373</v>
      </c>
      <c r="Q718" s="44">
        <v>9673</v>
      </c>
      <c r="R718" s="134" t="s">
        <v>94</v>
      </c>
      <c r="S718" s="50"/>
    </row>
    <row r="719" spans="1:207" s="15" customFormat="1" ht="25.15" customHeight="1" x14ac:dyDescent="0.25">
      <c r="A719" s="286"/>
      <c r="B719" s="316"/>
      <c r="C719" s="286"/>
      <c r="D719" s="286"/>
      <c r="E719" s="306"/>
      <c r="F719" s="331"/>
      <c r="G719" s="331"/>
      <c r="H719" s="323"/>
      <c r="I719" s="314"/>
      <c r="J719" s="323"/>
      <c r="K719" s="201">
        <f t="shared" si="202"/>
        <v>1479762</v>
      </c>
      <c r="L719" s="171">
        <v>0</v>
      </c>
      <c r="M719" s="171">
        <v>0</v>
      </c>
      <c r="N719" s="171">
        <v>0</v>
      </c>
      <c r="O719" s="47">
        <f>'[1]Прод. прилож (2)'!$C$748</f>
        <v>1479762</v>
      </c>
      <c r="P719" s="171">
        <f>K719/H718</f>
        <v>804</v>
      </c>
      <c r="Q719" s="44">
        <v>9673</v>
      </c>
      <c r="R719" s="134" t="s">
        <v>95</v>
      </c>
      <c r="S719" s="50"/>
    </row>
    <row r="720" spans="1:207" s="15" customFormat="1" ht="25.15" customHeight="1" x14ac:dyDescent="0.25">
      <c r="A720" s="172" t="s">
        <v>1222</v>
      </c>
      <c r="B720" s="90" t="s">
        <v>419</v>
      </c>
      <c r="C720" s="136">
        <v>1962</v>
      </c>
      <c r="D720" s="136" t="s">
        <v>217</v>
      </c>
      <c r="E720" s="174" t="s">
        <v>20</v>
      </c>
      <c r="F720" s="175">
        <v>4</v>
      </c>
      <c r="G720" s="175">
        <v>4</v>
      </c>
      <c r="H720" s="47">
        <v>2731.1</v>
      </c>
      <c r="I720" s="44">
        <v>0</v>
      </c>
      <c r="J720" s="44">
        <f t="shared" si="204"/>
        <v>2731.1</v>
      </c>
      <c r="K720" s="201">
        <f t="shared" si="202"/>
        <v>5526654.4200000009</v>
      </c>
      <c r="L720" s="171">
        <v>0</v>
      </c>
      <c r="M720" s="171">
        <v>0</v>
      </c>
      <c r="N720" s="171">
        <v>0</v>
      </c>
      <c r="O720" s="47">
        <f>'[3]Прод. прилож'!$C$1226</f>
        <v>5526654.4200000009</v>
      </c>
      <c r="P720" s="171">
        <f t="shared" si="194"/>
        <v>2023.6001684303033</v>
      </c>
      <c r="Q720" s="44">
        <v>9673</v>
      </c>
      <c r="R720" s="62" t="s">
        <v>96</v>
      </c>
      <c r="S720" s="58"/>
      <c r="T720" s="16"/>
    </row>
    <row r="721" spans="1:207" s="15" customFormat="1" ht="25.15" customHeight="1" x14ac:dyDescent="0.25">
      <c r="A721" s="172" t="s">
        <v>1223</v>
      </c>
      <c r="B721" s="90" t="s">
        <v>371</v>
      </c>
      <c r="C721" s="136">
        <v>1961</v>
      </c>
      <c r="D721" s="136" t="s">
        <v>217</v>
      </c>
      <c r="E721" s="174" t="s">
        <v>20</v>
      </c>
      <c r="F721" s="175">
        <v>4</v>
      </c>
      <c r="G721" s="175">
        <v>4</v>
      </c>
      <c r="H721" s="44">
        <v>3069.8</v>
      </c>
      <c r="I721" s="248">
        <v>0</v>
      </c>
      <c r="J721" s="44">
        <f t="shared" si="204"/>
        <v>3069.8</v>
      </c>
      <c r="K721" s="201">
        <f t="shared" si="202"/>
        <v>23487823.609999999</v>
      </c>
      <c r="L721" s="171">
        <v>0</v>
      </c>
      <c r="M721" s="171">
        <v>0</v>
      </c>
      <c r="N721" s="171">
        <v>0</v>
      </c>
      <c r="O721" s="47">
        <f>'[1]Прод. прилож (2)'!$C$221</f>
        <v>23487823.609999999</v>
      </c>
      <c r="P721" s="171">
        <f t="shared" si="194"/>
        <v>7651.2553293374158</v>
      </c>
      <c r="Q721" s="44">
        <v>9673</v>
      </c>
      <c r="R721" s="134" t="s">
        <v>94</v>
      </c>
      <c r="S721" s="50"/>
    </row>
    <row r="722" spans="1:207" s="15" customFormat="1" ht="25.15" customHeight="1" x14ac:dyDescent="0.25">
      <c r="A722" s="172" t="s">
        <v>1224</v>
      </c>
      <c r="B722" s="90" t="s">
        <v>372</v>
      </c>
      <c r="C722" s="136">
        <v>1961</v>
      </c>
      <c r="D722" s="136" t="s">
        <v>217</v>
      </c>
      <c r="E722" s="174" t="s">
        <v>20</v>
      </c>
      <c r="F722" s="175">
        <v>4</v>
      </c>
      <c r="G722" s="175">
        <v>4</v>
      </c>
      <c r="H722" s="44">
        <v>3069.8</v>
      </c>
      <c r="I722" s="248">
        <v>0</v>
      </c>
      <c r="J722" s="44">
        <f t="shared" si="204"/>
        <v>3069.8</v>
      </c>
      <c r="K722" s="201">
        <f t="shared" si="202"/>
        <v>23432051.140000001</v>
      </c>
      <c r="L722" s="171">
        <v>0</v>
      </c>
      <c r="M722" s="171">
        <v>0</v>
      </c>
      <c r="N722" s="171">
        <v>0</v>
      </c>
      <c r="O722" s="47">
        <f>'[1]Прод. прилож (2)'!$C$222</f>
        <v>23432051.140000001</v>
      </c>
      <c r="P722" s="171">
        <f t="shared" si="194"/>
        <v>7633.0872174082997</v>
      </c>
      <c r="Q722" s="44">
        <v>9673</v>
      </c>
      <c r="R722" s="134" t="s">
        <v>94</v>
      </c>
      <c r="S722" s="50"/>
    </row>
    <row r="723" spans="1:207" s="15" customFormat="1" ht="25.15" customHeight="1" x14ac:dyDescent="0.25">
      <c r="A723" s="172" t="s">
        <v>1225</v>
      </c>
      <c r="B723" s="90" t="s">
        <v>404</v>
      </c>
      <c r="C723" s="136">
        <v>1966</v>
      </c>
      <c r="D723" s="136" t="s">
        <v>217</v>
      </c>
      <c r="E723" s="174" t="s">
        <v>20</v>
      </c>
      <c r="F723" s="175">
        <v>4</v>
      </c>
      <c r="G723" s="175">
        <v>3</v>
      </c>
      <c r="H723" s="44">
        <v>2033.7</v>
      </c>
      <c r="I723" s="248">
        <v>0</v>
      </c>
      <c r="J723" s="44">
        <f t="shared" si="204"/>
        <v>2033.7</v>
      </c>
      <c r="K723" s="201">
        <f t="shared" si="202"/>
        <v>6842320</v>
      </c>
      <c r="L723" s="171">
        <v>0</v>
      </c>
      <c r="M723" s="171">
        <v>0</v>
      </c>
      <c r="N723" s="171">
        <v>0</v>
      </c>
      <c r="O723" s="47">
        <f>'[1]Прод. прилож (2)'!$C$749</f>
        <v>6842320</v>
      </c>
      <c r="P723" s="171">
        <f t="shared" si="194"/>
        <v>3364.4687023651472</v>
      </c>
      <c r="Q723" s="44">
        <v>9673</v>
      </c>
      <c r="R723" s="62" t="s">
        <v>95</v>
      </c>
      <c r="S723" s="58"/>
      <c r="T723" s="16"/>
    </row>
    <row r="724" spans="1:207" s="15" customFormat="1" ht="25.15" customHeight="1" x14ac:dyDescent="0.25">
      <c r="A724" s="172" t="s">
        <v>1226</v>
      </c>
      <c r="B724" s="90" t="s">
        <v>405</v>
      </c>
      <c r="C724" s="136">
        <v>1965</v>
      </c>
      <c r="D724" s="136" t="s">
        <v>217</v>
      </c>
      <c r="E724" s="174" t="s">
        <v>20</v>
      </c>
      <c r="F724" s="175">
        <v>4</v>
      </c>
      <c r="G724" s="175">
        <v>3</v>
      </c>
      <c r="H724" s="44">
        <v>2169.6999999999998</v>
      </c>
      <c r="I724" s="248">
        <v>0</v>
      </c>
      <c r="J724" s="44">
        <f t="shared" si="204"/>
        <v>2169.6999999999998</v>
      </c>
      <c r="K724" s="201">
        <f t="shared" si="202"/>
        <v>6775437.5</v>
      </c>
      <c r="L724" s="171">
        <v>0</v>
      </c>
      <c r="M724" s="171">
        <v>0</v>
      </c>
      <c r="N724" s="171">
        <v>0</v>
      </c>
      <c r="O724" s="47">
        <f>'[1]Прод. прилож (2)'!$C$750</f>
        <v>6775437.5</v>
      </c>
      <c r="P724" s="171">
        <f t="shared" si="194"/>
        <v>3122.7531455961657</v>
      </c>
      <c r="Q724" s="44">
        <v>9673</v>
      </c>
      <c r="R724" s="62" t="s">
        <v>95</v>
      </c>
      <c r="S724" s="58"/>
      <c r="T724" s="16"/>
    </row>
    <row r="725" spans="1:207" s="15" customFormat="1" ht="25.15" customHeight="1" x14ac:dyDescent="0.25">
      <c r="A725" s="172" t="s">
        <v>1227</v>
      </c>
      <c r="B725" s="148" t="s">
        <v>1852</v>
      </c>
      <c r="C725" s="138">
        <v>1969</v>
      </c>
      <c r="D725" s="138" t="s">
        <v>217</v>
      </c>
      <c r="E725" s="138" t="s">
        <v>20</v>
      </c>
      <c r="F725" s="226">
        <v>2</v>
      </c>
      <c r="G725" s="226">
        <v>3</v>
      </c>
      <c r="H725" s="44">
        <v>2169.6999999999998</v>
      </c>
      <c r="I725" s="248">
        <v>0</v>
      </c>
      <c r="J725" s="44">
        <f t="shared" si="204"/>
        <v>2169.6999999999998</v>
      </c>
      <c r="K725" s="201">
        <f>SUM(L725:O725)</f>
        <v>3603720</v>
      </c>
      <c r="L725" s="171">
        <v>0</v>
      </c>
      <c r="M725" s="171">
        <v>0</v>
      </c>
      <c r="N725" s="171">
        <v>0</v>
      </c>
      <c r="O725" s="47">
        <f>'[1]Прод. прилож (2)'!$C$751</f>
        <v>3603720</v>
      </c>
      <c r="P725" s="171">
        <f>K725/H725</f>
        <v>1660.930082499885</v>
      </c>
      <c r="Q725" s="44">
        <v>9673</v>
      </c>
      <c r="R725" s="134" t="s">
        <v>95</v>
      </c>
      <c r="S725" s="58"/>
      <c r="T725" s="16"/>
    </row>
    <row r="726" spans="1:207" s="15" customFormat="1" ht="25.15" customHeight="1" x14ac:dyDescent="0.25">
      <c r="A726" s="172" t="s">
        <v>1228</v>
      </c>
      <c r="B726" s="90" t="s">
        <v>843</v>
      </c>
      <c r="C726" s="136">
        <v>1971</v>
      </c>
      <c r="D726" s="136" t="s">
        <v>217</v>
      </c>
      <c r="E726" s="174" t="s">
        <v>20</v>
      </c>
      <c r="F726" s="175">
        <v>5</v>
      </c>
      <c r="G726" s="175">
        <v>8</v>
      </c>
      <c r="H726" s="44">
        <v>7770.3</v>
      </c>
      <c r="I726" s="248">
        <v>219.5</v>
      </c>
      <c r="J726" s="44">
        <v>5732.2</v>
      </c>
      <c r="K726" s="201">
        <f t="shared" si="202"/>
        <v>8075263.0800000001</v>
      </c>
      <c r="L726" s="171">
        <v>0</v>
      </c>
      <c r="M726" s="171">
        <v>0</v>
      </c>
      <c r="N726" s="171">
        <v>0</v>
      </c>
      <c r="O726" s="47">
        <f>'[1]Прод. прилож (2)'!$C$223</f>
        <v>8075263.0800000001</v>
      </c>
      <c r="P726" s="171">
        <f t="shared" si="194"/>
        <v>1039.2472723060885</v>
      </c>
      <c r="Q726" s="44">
        <v>9673</v>
      </c>
      <c r="R726" s="134" t="s">
        <v>94</v>
      </c>
      <c r="S726" s="50"/>
      <c r="V726" s="173"/>
      <c r="W726" s="173"/>
      <c r="X726" s="173"/>
      <c r="Y726" s="133"/>
      <c r="Z726" s="133"/>
      <c r="AA726" s="133"/>
      <c r="AB726" s="133"/>
      <c r="AC726" s="133"/>
      <c r="AD726" s="133"/>
      <c r="AE726" s="133"/>
      <c r="AF726" s="133"/>
      <c r="AG726" s="133"/>
      <c r="AH726" s="133"/>
      <c r="AI726" s="133"/>
      <c r="AJ726" s="133"/>
      <c r="AK726" s="133"/>
      <c r="AL726" s="133"/>
      <c r="AM726" s="133"/>
      <c r="AN726" s="133"/>
      <c r="AO726" s="133"/>
      <c r="AP726" s="133"/>
      <c r="AQ726" s="133"/>
      <c r="AR726" s="133"/>
      <c r="AS726" s="133"/>
      <c r="AT726" s="133"/>
      <c r="AU726" s="133"/>
      <c r="AV726" s="133"/>
      <c r="AW726" s="133"/>
      <c r="AX726" s="133"/>
      <c r="AY726" s="133"/>
      <c r="AZ726" s="133"/>
      <c r="BA726" s="133"/>
      <c r="BB726" s="133"/>
      <c r="BC726" s="133"/>
      <c r="BD726" s="133"/>
      <c r="BE726" s="133"/>
      <c r="BF726" s="133"/>
      <c r="BG726" s="133"/>
      <c r="BH726" s="133"/>
      <c r="BI726" s="133"/>
      <c r="BJ726" s="133"/>
      <c r="BK726" s="133"/>
      <c r="BL726" s="133"/>
      <c r="BM726" s="133"/>
      <c r="BN726" s="133"/>
      <c r="BO726" s="133"/>
      <c r="BP726" s="133"/>
      <c r="BQ726" s="133"/>
      <c r="BR726" s="133"/>
      <c r="BS726" s="133"/>
      <c r="BT726" s="133"/>
      <c r="BU726" s="133"/>
      <c r="BV726" s="133"/>
      <c r="BW726" s="133"/>
      <c r="BX726" s="133"/>
      <c r="BY726" s="133"/>
      <c r="BZ726" s="133"/>
      <c r="CA726" s="133"/>
      <c r="CB726" s="133"/>
      <c r="CC726" s="133"/>
      <c r="CD726" s="133"/>
      <c r="CE726" s="133"/>
      <c r="CF726" s="133"/>
      <c r="CG726" s="133"/>
      <c r="CH726" s="133"/>
      <c r="CI726" s="133"/>
      <c r="CJ726" s="133"/>
      <c r="CK726" s="133"/>
      <c r="CL726" s="133"/>
      <c r="CM726" s="133"/>
      <c r="CN726" s="133"/>
      <c r="CO726" s="133"/>
      <c r="CP726" s="133"/>
      <c r="CQ726" s="133"/>
      <c r="CR726" s="133"/>
      <c r="CS726" s="133"/>
      <c r="CT726" s="133"/>
      <c r="CU726" s="133"/>
      <c r="CV726" s="133"/>
      <c r="CW726" s="133"/>
      <c r="CX726" s="133"/>
      <c r="CY726" s="133"/>
      <c r="CZ726" s="133"/>
      <c r="DA726" s="133"/>
      <c r="DB726" s="133"/>
      <c r="DC726" s="133"/>
      <c r="DD726" s="133"/>
      <c r="DE726" s="133"/>
      <c r="DF726" s="133"/>
      <c r="DG726" s="133"/>
      <c r="DH726" s="133"/>
      <c r="DI726" s="133"/>
      <c r="DJ726" s="133"/>
      <c r="DK726" s="133"/>
      <c r="DL726" s="133"/>
      <c r="DM726" s="133"/>
      <c r="DN726" s="133"/>
      <c r="DO726" s="133"/>
      <c r="DP726" s="133"/>
      <c r="DQ726" s="133"/>
      <c r="DR726" s="133"/>
      <c r="DS726" s="133"/>
      <c r="DT726" s="133"/>
      <c r="DU726" s="133"/>
      <c r="DV726" s="133"/>
      <c r="DW726" s="133"/>
      <c r="DX726" s="133"/>
      <c r="DY726" s="133"/>
      <c r="DZ726" s="133"/>
      <c r="EA726" s="133"/>
      <c r="EB726" s="133"/>
      <c r="EC726" s="133"/>
      <c r="ED726" s="133"/>
      <c r="EE726" s="133"/>
      <c r="EF726" s="133"/>
      <c r="EG726" s="133"/>
      <c r="EH726" s="133"/>
      <c r="EI726" s="133"/>
      <c r="EJ726" s="133"/>
      <c r="EK726" s="133"/>
      <c r="EL726" s="133"/>
      <c r="EM726" s="133"/>
      <c r="EN726" s="133"/>
      <c r="EO726" s="133"/>
      <c r="EP726" s="133"/>
      <c r="EQ726" s="133"/>
      <c r="ER726" s="133"/>
      <c r="ES726" s="133"/>
      <c r="ET726" s="133"/>
      <c r="EU726" s="133"/>
      <c r="EV726" s="133"/>
      <c r="EW726" s="133"/>
      <c r="EX726" s="133"/>
      <c r="EY726" s="133"/>
      <c r="EZ726" s="133"/>
      <c r="FA726" s="133"/>
      <c r="FB726" s="133"/>
      <c r="FC726" s="133"/>
      <c r="FD726" s="133"/>
      <c r="FE726" s="133"/>
      <c r="FF726" s="133"/>
      <c r="FG726" s="133"/>
      <c r="FH726" s="133"/>
      <c r="FI726" s="133"/>
      <c r="FJ726" s="133"/>
      <c r="FK726" s="133"/>
      <c r="FL726" s="133"/>
      <c r="FM726" s="133"/>
      <c r="FN726" s="133"/>
      <c r="FO726" s="133"/>
      <c r="FP726" s="133"/>
      <c r="FQ726" s="133"/>
      <c r="FR726" s="133"/>
      <c r="FS726" s="133"/>
      <c r="FT726" s="133"/>
      <c r="FU726" s="133"/>
      <c r="FV726" s="133"/>
      <c r="FW726" s="133"/>
      <c r="FX726" s="133"/>
      <c r="FY726" s="133"/>
      <c r="FZ726" s="133"/>
      <c r="GA726" s="133"/>
      <c r="GB726" s="133"/>
      <c r="GC726" s="133"/>
      <c r="GD726" s="133"/>
      <c r="GE726" s="133"/>
      <c r="GF726" s="133"/>
      <c r="GG726" s="133"/>
      <c r="GH726" s="133"/>
      <c r="GI726" s="133"/>
      <c r="GJ726" s="133"/>
      <c r="GK726" s="133"/>
      <c r="GL726" s="133"/>
      <c r="GM726" s="133"/>
      <c r="GN726" s="133"/>
      <c r="GO726" s="133"/>
      <c r="GP726" s="133"/>
      <c r="GQ726" s="133"/>
      <c r="GR726" s="133"/>
      <c r="GS726" s="133"/>
      <c r="GT726" s="133"/>
      <c r="GU726" s="133"/>
      <c r="GV726" s="133"/>
      <c r="GW726" s="133"/>
      <c r="GX726" s="133"/>
      <c r="GY726" s="133"/>
    </row>
    <row r="727" spans="1:207" s="15" customFormat="1" ht="25.15" customHeight="1" x14ac:dyDescent="0.25">
      <c r="A727" s="172" t="s">
        <v>1229</v>
      </c>
      <c r="B727" s="90" t="s">
        <v>361</v>
      </c>
      <c r="C727" s="136">
        <v>1986</v>
      </c>
      <c r="D727" s="136" t="s">
        <v>217</v>
      </c>
      <c r="E727" s="174" t="s">
        <v>20</v>
      </c>
      <c r="F727" s="175">
        <v>3</v>
      </c>
      <c r="G727" s="175">
        <v>3</v>
      </c>
      <c r="H727" s="47">
        <v>2005.3</v>
      </c>
      <c r="I727" s="44">
        <v>0</v>
      </c>
      <c r="J727" s="44">
        <f t="shared" ref="J727:J760" si="214">H727</f>
        <v>2005.3</v>
      </c>
      <c r="K727" s="201">
        <f t="shared" si="202"/>
        <v>23564951.559999999</v>
      </c>
      <c r="L727" s="171">
        <v>0</v>
      </c>
      <c r="M727" s="171">
        <v>0</v>
      </c>
      <c r="N727" s="171">
        <v>0</v>
      </c>
      <c r="O727" s="47">
        <f>'[3]Прод. прилож'!$C$1227</f>
        <v>23564951.559999999</v>
      </c>
      <c r="P727" s="171">
        <f t="shared" si="194"/>
        <v>11751.334742931233</v>
      </c>
      <c r="Q727" s="44">
        <v>9673</v>
      </c>
      <c r="R727" s="62" t="s">
        <v>96</v>
      </c>
      <c r="S727" s="50"/>
    </row>
    <row r="728" spans="1:207" s="15" customFormat="1" ht="25.15" customHeight="1" x14ac:dyDescent="0.25">
      <c r="A728" s="172" t="s">
        <v>1230</v>
      </c>
      <c r="B728" s="90" t="s">
        <v>373</v>
      </c>
      <c r="C728" s="136">
        <v>1964</v>
      </c>
      <c r="D728" s="136" t="s">
        <v>217</v>
      </c>
      <c r="E728" s="174" t="s">
        <v>20</v>
      </c>
      <c r="F728" s="175">
        <v>4</v>
      </c>
      <c r="G728" s="175">
        <v>3</v>
      </c>
      <c r="H728" s="44">
        <v>2465.6</v>
      </c>
      <c r="I728" s="248">
        <v>0</v>
      </c>
      <c r="J728" s="44">
        <f t="shared" si="214"/>
        <v>2465.6</v>
      </c>
      <c r="K728" s="201">
        <f t="shared" si="202"/>
        <v>20245223.02</v>
      </c>
      <c r="L728" s="171">
        <v>0</v>
      </c>
      <c r="M728" s="171">
        <v>0</v>
      </c>
      <c r="N728" s="171">
        <v>0</v>
      </c>
      <c r="O728" s="47">
        <f>'[1]Прод. прилож (2)'!$C$224</f>
        <v>20245223.02</v>
      </c>
      <c r="P728" s="171">
        <f t="shared" si="194"/>
        <v>8211.0735804672295</v>
      </c>
      <c r="Q728" s="44">
        <v>9673</v>
      </c>
      <c r="R728" s="134" t="s">
        <v>94</v>
      </c>
      <c r="S728" s="50"/>
    </row>
    <row r="729" spans="1:207" s="173" customFormat="1" ht="27" customHeight="1" x14ac:dyDescent="0.25">
      <c r="A729" s="172" t="s">
        <v>1231</v>
      </c>
      <c r="B729" s="90" t="s">
        <v>1989</v>
      </c>
      <c r="C729" s="179">
        <v>1960</v>
      </c>
      <c r="D729" s="136" t="s">
        <v>217</v>
      </c>
      <c r="E729" s="174" t="s">
        <v>20</v>
      </c>
      <c r="F729" s="29">
        <v>3</v>
      </c>
      <c r="G729" s="29">
        <v>3</v>
      </c>
      <c r="H729" s="178">
        <v>1813</v>
      </c>
      <c r="I729" s="235">
        <v>44.1</v>
      </c>
      <c r="J729" s="44">
        <v>1444.7</v>
      </c>
      <c r="K729" s="201">
        <f t="shared" ref="K729" si="215">SUM(L729:O729)</f>
        <v>17466384.300000001</v>
      </c>
      <c r="L729" s="137">
        <v>0</v>
      </c>
      <c r="M729" s="18">
        <v>0</v>
      </c>
      <c r="N729" s="18">
        <v>0</v>
      </c>
      <c r="O729" s="47">
        <f>'[3]Прод. прилож'!$C$270</f>
        <v>17466384.300000001</v>
      </c>
      <c r="P729" s="44">
        <f>K729/H729</f>
        <v>9633.9681742967459</v>
      </c>
      <c r="Q729" s="178">
        <v>9673</v>
      </c>
      <c r="R729" s="134" t="s">
        <v>95</v>
      </c>
      <c r="S729" s="16"/>
      <c r="T729" s="15"/>
      <c r="U729" s="15"/>
    </row>
    <row r="730" spans="1:207" s="15" customFormat="1" ht="25.15" customHeight="1" x14ac:dyDescent="0.25">
      <c r="A730" s="172" t="s">
        <v>1232</v>
      </c>
      <c r="B730" s="90" t="s">
        <v>374</v>
      </c>
      <c r="C730" s="136">
        <v>1966</v>
      </c>
      <c r="D730" s="136" t="s">
        <v>217</v>
      </c>
      <c r="E730" s="174" t="s">
        <v>20</v>
      </c>
      <c r="F730" s="175">
        <v>4</v>
      </c>
      <c r="G730" s="175">
        <v>3</v>
      </c>
      <c r="H730" s="44">
        <v>2375.5</v>
      </c>
      <c r="I730" s="248">
        <v>0</v>
      </c>
      <c r="J730" s="44">
        <f t="shared" si="214"/>
        <v>2375.5</v>
      </c>
      <c r="K730" s="201">
        <f t="shared" si="202"/>
        <v>6980611</v>
      </c>
      <c r="L730" s="171">
        <v>0</v>
      </c>
      <c r="M730" s="171">
        <v>0</v>
      </c>
      <c r="N730" s="171">
        <v>0</v>
      </c>
      <c r="O730" s="47">
        <f>'[1]Прод. прилож (2)'!$C$753</f>
        <v>6980611</v>
      </c>
      <c r="P730" s="171">
        <f t="shared" si="194"/>
        <v>2938.5859818985477</v>
      </c>
      <c r="Q730" s="44">
        <v>9673</v>
      </c>
      <c r="R730" s="62" t="s">
        <v>95</v>
      </c>
      <c r="S730" s="50"/>
    </row>
    <row r="731" spans="1:207" s="15" customFormat="1" ht="25.15" customHeight="1" x14ac:dyDescent="0.25">
      <c r="A731" s="172" t="s">
        <v>1233</v>
      </c>
      <c r="B731" s="90" t="s">
        <v>362</v>
      </c>
      <c r="C731" s="136">
        <v>1961</v>
      </c>
      <c r="D731" s="136" t="s">
        <v>217</v>
      </c>
      <c r="E731" s="174" t="s">
        <v>20</v>
      </c>
      <c r="F731" s="175">
        <v>3</v>
      </c>
      <c r="G731" s="175">
        <v>3</v>
      </c>
      <c r="H731" s="44">
        <v>1920</v>
      </c>
      <c r="I731" s="248">
        <v>0</v>
      </c>
      <c r="J731" s="44">
        <f t="shared" si="214"/>
        <v>1920</v>
      </c>
      <c r="K731" s="201">
        <f t="shared" si="202"/>
        <v>11459608.779999999</v>
      </c>
      <c r="L731" s="171">
        <v>0</v>
      </c>
      <c r="M731" s="171">
        <v>0</v>
      </c>
      <c r="N731" s="171">
        <v>0</v>
      </c>
      <c r="O731" s="47">
        <f>'[1]Прод. прилож (2)'!$C$225</f>
        <v>11459608.779999999</v>
      </c>
      <c r="P731" s="171">
        <f t="shared" si="194"/>
        <v>5968.5462395833329</v>
      </c>
      <c r="Q731" s="44">
        <v>9673</v>
      </c>
      <c r="R731" s="134" t="s">
        <v>94</v>
      </c>
      <c r="S731" s="50"/>
    </row>
    <row r="732" spans="1:207" s="133" customFormat="1" ht="25.15" customHeight="1" x14ac:dyDescent="0.25">
      <c r="A732" s="172" t="s">
        <v>1234</v>
      </c>
      <c r="B732" s="90" t="s">
        <v>1892</v>
      </c>
      <c r="C732" s="136">
        <v>1960</v>
      </c>
      <c r="D732" s="136" t="s">
        <v>217</v>
      </c>
      <c r="E732" s="174" t="s">
        <v>20</v>
      </c>
      <c r="F732" s="175">
        <v>3</v>
      </c>
      <c r="G732" s="175">
        <v>3</v>
      </c>
      <c r="H732" s="56">
        <v>1831.5</v>
      </c>
      <c r="I732" s="202">
        <v>0</v>
      </c>
      <c r="J732" s="44">
        <v>1484.5</v>
      </c>
      <c r="K732" s="201">
        <f t="shared" ref="K732" si="216">SUM(L732:O732)</f>
        <v>4306361.7600000007</v>
      </c>
      <c r="L732" s="137">
        <v>0</v>
      </c>
      <c r="M732" s="18">
        <v>0</v>
      </c>
      <c r="N732" s="18">
        <v>0</v>
      </c>
      <c r="O732" s="47">
        <f>'[3]Прод. прилож'!$C$1228</f>
        <v>4306361.7600000007</v>
      </c>
      <c r="P732" s="44">
        <f t="shared" si="194"/>
        <v>2351.2758722358726</v>
      </c>
      <c r="Q732" s="178">
        <v>9673</v>
      </c>
      <c r="R732" s="49" t="s">
        <v>96</v>
      </c>
      <c r="S732" s="15"/>
      <c r="T732" s="16"/>
      <c r="U732" s="15"/>
      <c r="V732" s="173"/>
      <c r="W732" s="173"/>
      <c r="X732" s="173"/>
    </row>
    <row r="733" spans="1:207" s="15" customFormat="1" ht="25.15" customHeight="1" x14ac:dyDescent="0.25">
      <c r="A733" s="172" t="s">
        <v>2509</v>
      </c>
      <c r="B733" s="90" t="s">
        <v>363</v>
      </c>
      <c r="C733" s="136">
        <v>1961</v>
      </c>
      <c r="D733" s="136" t="s">
        <v>217</v>
      </c>
      <c r="E733" s="174" t="s">
        <v>20</v>
      </c>
      <c r="F733" s="175">
        <v>3</v>
      </c>
      <c r="G733" s="175">
        <v>3</v>
      </c>
      <c r="H733" s="44">
        <v>2009.34</v>
      </c>
      <c r="I733" s="248">
        <v>0</v>
      </c>
      <c r="J733" s="44">
        <f t="shared" si="214"/>
        <v>2009.34</v>
      </c>
      <c r="K733" s="201">
        <f t="shared" si="202"/>
        <v>12146852.889999999</v>
      </c>
      <c r="L733" s="171">
        <v>0</v>
      </c>
      <c r="M733" s="171">
        <v>0</v>
      </c>
      <c r="N733" s="171">
        <v>0</v>
      </c>
      <c r="O733" s="47">
        <f>'[1]Прод. прилож (2)'!$C$226</f>
        <v>12146852.889999999</v>
      </c>
      <c r="P733" s="171">
        <f t="shared" ref="P733:P760" si="217">K733/H733</f>
        <v>6045.1953825634282</v>
      </c>
      <c r="Q733" s="44">
        <v>9673</v>
      </c>
      <c r="R733" s="134" t="s">
        <v>94</v>
      </c>
      <c r="S733" s="50"/>
    </row>
    <row r="734" spans="1:207" s="15" customFormat="1" ht="25.15" customHeight="1" x14ac:dyDescent="0.25">
      <c r="A734" s="172" t="s">
        <v>1235</v>
      </c>
      <c r="B734" s="90" t="s">
        <v>364</v>
      </c>
      <c r="C734" s="136">
        <v>1960</v>
      </c>
      <c r="D734" s="136" t="s">
        <v>217</v>
      </c>
      <c r="E734" s="174" t="s">
        <v>20</v>
      </c>
      <c r="F734" s="175">
        <v>2</v>
      </c>
      <c r="G734" s="175">
        <v>2</v>
      </c>
      <c r="H734" s="44">
        <v>754.43</v>
      </c>
      <c r="I734" s="248">
        <v>0</v>
      </c>
      <c r="J734" s="44">
        <f t="shared" si="214"/>
        <v>754.43</v>
      </c>
      <c r="K734" s="201">
        <f t="shared" ref="K734:K760" si="218">SUM(L734:O734)</f>
        <v>1941391.0500000003</v>
      </c>
      <c r="L734" s="171">
        <v>0</v>
      </c>
      <c r="M734" s="171">
        <v>0</v>
      </c>
      <c r="N734" s="171">
        <v>0</v>
      </c>
      <c r="O734" s="47">
        <f>'[1]Прод. прилож (2)'!$C$227</f>
        <v>1941391.0500000003</v>
      </c>
      <c r="P734" s="171">
        <f t="shared" si="217"/>
        <v>2573.3216468061987</v>
      </c>
      <c r="Q734" s="44">
        <v>9673</v>
      </c>
      <c r="R734" s="134" t="s">
        <v>94</v>
      </c>
      <c r="S734" s="50"/>
    </row>
    <row r="735" spans="1:207" s="133" customFormat="1" ht="25.15" customHeight="1" x14ac:dyDescent="0.25">
      <c r="A735" s="172" t="s">
        <v>1236</v>
      </c>
      <c r="B735" s="90" t="s">
        <v>406</v>
      </c>
      <c r="C735" s="136">
        <v>1960</v>
      </c>
      <c r="D735" s="136" t="s">
        <v>217</v>
      </c>
      <c r="E735" s="174" t="s">
        <v>20</v>
      </c>
      <c r="F735" s="175">
        <v>3</v>
      </c>
      <c r="G735" s="175">
        <v>3</v>
      </c>
      <c r="H735" s="44">
        <v>1621.9</v>
      </c>
      <c r="I735" s="248">
        <v>0</v>
      </c>
      <c r="J735" s="44">
        <f t="shared" si="214"/>
        <v>1621.9</v>
      </c>
      <c r="K735" s="201">
        <f t="shared" si="218"/>
        <v>1936489.6</v>
      </c>
      <c r="L735" s="171">
        <v>0</v>
      </c>
      <c r="M735" s="171">
        <v>0</v>
      </c>
      <c r="N735" s="171">
        <v>0</v>
      </c>
      <c r="O735" s="47">
        <f>'[1]Прод. прилож (2)'!$C$754</f>
        <v>1936489.6</v>
      </c>
      <c r="P735" s="171">
        <f t="shared" si="217"/>
        <v>1193.9636229114003</v>
      </c>
      <c r="Q735" s="44">
        <v>9673</v>
      </c>
      <c r="R735" s="62" t="s">
        <v>95</v>
      </c>
      <c r="S735" s="58"/>
      <c r="T735" s="16"/>
      <c r="U735" s="15"/>
      <c r="V735" s="15"/>
      <c r="W735" s="15"/>
      <c r="X735" s="15"/>
      <c r="Y735" s="15"/>
      <c r="Z735" s="15"/>
      <c r="AA735" s="15"/>
      <c r="AB735" s="15"/>
      <c r="AC735" s="15"/>
      <c r="AD735" s="15"/>
      <c r="AE735" s="15"/>
      <c r="AF735" s="15"/>
      <c r="AG735" s="15"/>
      <c r="AH735" s="15"/>
      <c r="AI735" s="15"/>
      <c r="AJ735" s="15"/>
      <c r="AK735" s="15"/>
      <c r="AL735" s="15"/>
      <c r="AM735" s="15"/>
      <c r="AN735" s="15"/>
      <c r="AO735" s="15"/>
      <c r="AP735" s="15"/>
      <c r="AQ735" s="15"/>
      <c r="AR735" s="15"/>
      <c r="AS735" s="15"/>
      <c r="AT735" s="15"/>
      <c r="AU735" s="15"/>
      <c r="AV735" s="15"/>
      <c r="AW735" s="15"/>
      <c r="AX735" s="15"/>
      <c r="AY735" s="15"/>
      <c r="AZ735" s="15"/>
      <c r="BA735" s="15"/>
      <c r="BB735" s="15"/>
      <c r="BC735" s="15"/>
      <c r="BD735" s="15"/>
      <c r="BE735" s="15"/>
      <c r="BF735" s="15"/>
      <c r="BG735" s="15"/>
      <c r="BH735" s="15"/>
      <c r="BI735" s="15"/>
      <c r="BJ735" s="15"/>
      <c r="BK735" s="15"/>
      <c r="BL735" s="15"/>
      <c r="BM735" s="15"/>
      <c r="BN735" s="15"/>
      <c r="BO735" s="15"/>
      <c r="BP735" s="15"/>
      <c r="BQ735" s="15"/>
      <c r="BR735" s="15"/>
      <c r="BS735" s="15"/>
      <c r="BT735" s="15"/>
      <c r="BU735" s="15"/>
      <c r="BV735" s="15"/>
      <c r="BW735" s="15"/>
      <c r="BX735" s="15"/>
      <c r="BY735" s="15"/>
      <c r="BZ735" s="15"/>
      <c r="CA735" s="15"/>
      <c r="CB735" s="15"/>
      <c r="CC735" s="15"/>
      <c r="CD735" s="15"/>
      <c r="CE735" s="15"/>
      <c r="CF735" s="15"/>
      <c r="CG735" s="15"/>
      <c r="CH735" s="15"/>
      <c r="CI735" s="15"/>
      <c r="CJ735" s="15"/>
      <c r="CK735" s="15"/>
      <c r="CL735" s="15"/>
      <c r="CM735" s="15"/>
      <c r="CN735" s="15"/>
      <c r="CO735" s="15"/>
      <c r="CP735" s="15"/>
      <c r="CQ735" s="15"/>
      <c r="CR735" s="15"/>
      <c r="CS735" s="15"/>
      <c r="CT735" s="15"/>
      <c r="CU735" s="15"/>
      <c r="CV735" s="15"/>
      <c r="CW735" s="15"/>
      <c r="CX735" s="15"/>
      <c r="CY735" s="15"/>
      <c r="CZ735" s="15"/>
      <c r="DA735" s="15"/>
      <c r="DB735" s="15"/>
      <c r="DC735" s="15"/>
      <c r="DD735" s="15"/>
      <c r="DE735" s="15"/>
      <c r="DF735" s="15"/>
      <c r="DG735" s="15"/>
      <c r="DH735" s="15"/>
      <c r="DI735" s="15"/>
      <c r="DJ735" s="15"/>
      <c r="DK735" s="15"/>
      <c r="DL735" s="15"/>
      <c r="DM735" s="15"/>
      <c r="DN735" s="15"/>
      <c r="DO735" s="15"/>
      <c r="DP735" s="15"/>
      <c r="DQ735" s="15"/>
      <c r="DR735" s="15"/>
      <c r="DS735" s="15"/>
      <c r="DT735" s="15"/>
      <c r="DU735" s="15"/>
      <c r="DV735" s="15"/>
      <c r="DW735" s="15"/>
      <c r="DX735" s="15"/>
      <c r="DY735" s="15"/>
      <c r="DZ735" s="15"/>
      <c r="EA735" s="15"/>
      <c r="EB735" s="15"/>
      <c r="EC735" s="15"/>
      <c r="ED735" s="15"/>
      <c r="EE735" s="15"/>
      <c r="EF735" s="15"/>
      <c r="EG735" s="15"/>
      <c r="EH735" s="15"/>
      <c r="EI735" s="15"/>
      <c r="EJ735" s="15"/>
      <c r="EK735" s="15"/>
      <c r="EL735" s="15"/>
      <c r="EM735" s="15"/>
      <c r="EN735" s="15"/>
      <c r="EO735" s="15"/>
      <c r="EP735" s="15"/>
      <c r="EQ735" s="15"/>
      <c r="ER735" s="15"/>
      <c r="ES735" s="15"/>
      <c r="ET735" s="15"/>
      <c r="EU735" s="15"/>
      <c r="EV735" s="15"/>
      <c r="EW735" s="15"/>
      <c r="EX735" s="15"/>
      <c r="EY735" s="15"/>
      <c r="EZ735" s="15"/>
      <c r="FA735" s="15"/>
      <c r="FB735" s="15"/>
      <c r="FC735" s="15"/>
      <c r="FD735" s="15"/>
      <c r="FE735" s="15"/>
      <c r="FF735" s="15"/>
      <c r="FG735" s="15"/>
      <c r="FH735" s="15"/>
      <c r="FI735" s="15"/>
      <c r="FJ735" s="15"/>
      <c r="FK735" s="15"/>
      <c r="FL735" s="15"/>
      <c r="FM735" s="15"/>
      <c r="FN735" s="15"/>
      <c r="FO735" s="15"/>
      <c r="FP735" s="15"/>
      <c r="FQ735" s="15"/>
      <c r="FR735" s="15"/>
      <c r="FS735" s="15"/>
      <c r="FT735" s="15"/>
      <c r="FU735" s="15"/>
      <c r="FV735" s="15"/>
      <c r="FW735" s="15"/>
      <c r="FX735" s="15"/>
      <c r="FY735" s="15"/>
      <c r="FZ735" s="15"/>
      <c r="GA735" s="15"/>
      <c r="GB735" s="15"/>
      <c r="GC735" s="15"/>
      <c r="GD735" s="15"/>
      <c r="GE735" s="15"/>
      <c r="GF735" s="15"/>
      <c r="GG735" s="15"/>
      <c r="GH735" s="15"/>
      <c r="GI735" s="15"/>
      <c r="GJ735" s="15"/>
      <c r="GK735" s="15"/>
      <c r="GL735" s="15"/>
      <c r="GM735" s="15"/>
      <c r="GN735" s="15"/>
      <c r="GO735" s="15"/>
      <c r="GP735" s="15"/>
      <c r="GQ735" s="15"/>
      <c r="GR735" s="15"/>
      <c r="GS735" s="15"/>
      <c r="GT735" s="15"/>
      <c r="GU735" s="15"/>
      <c r="GV735" s="15"/>
      <c r="GW735" s="15"/>
      <c r="GX735" s="15"/>
      <c r="GY735" s="15"/>
    </row>
    <row r="736" spans="1:207" s="133" customFormat="1" ht="25.9" customHeight="1" x14ac:dyDescent="0.25">
      <c r="A736" s="172" t="s">
        <v>1237</v>
      </c>
      <c r="B736" s="90" t="s">
        <v>375</v>
      </c>
      <c r="C736" s="136">
        <v>1965</v>
      </c>
      <c r="D736" s="136" t="s">
        <v>217</v>
      </c>
      <c r="E736" s="174" t="s">
        <v>20</v>
      </c>
      <c r="F736" s="175">
        <v>4</v>
      </c>
      <c r="G736" s="175">
        <v>3</v>
      </c>
      <c r="H736" s="44">
        <v>2174</v>
      </c>
      <c r="I736" s="248">
        <v>0</v>
      </c>
      <c r="J736" s="44">
        <f t="shared" si="214"/>
        <v>2174</v>
      </c>
      <c r="K736" s="201">
        <f t="shared" si="218"/>
        <v>6971900</v>
      </c>
      <c r="L736" s="171">
        <v>0</v>
      </c>
      <c r="M736" s="171">
        <v>0</v>
      </c>
      <c r="N736" s="171">
        <v>0</v>
      </c>
      <c r="O736" s="47">
        <f>'[1]Прод. прилож (2)'!$C$755</f>
        <v>6971900</v>
      </c>
      <c r="P736" s="171">
        <f t="shared" si="217"/>
        <v>3206.9457221711132</v>
      </c>
      <c r="Q736" s="44">
        <v>9673</v>
      </c>
      <c r="R736" s="62" t="s">
        <v>95</v>
      </c>
      <c r="S736" s="50"/>
      <c r="T736" s="15"/>
      <c r="U736" s="15"/>
      <c r="V736" s="15"/>
      <c r="W736" s="15"/>
      <c r="X736" s="15"/>
      <c r="Y736" s="15"/>
      <c r="Z736" s="15"/>
      <c r="AA736" s="15"/>
      <c r="AB736" s="15"/>
      <c r="AC736" s="15"/>
      <c r="AD736" s="15"/>
      <c r="AE736" s="15"/>
      <c r="AF736" s="15"/>
      <c r="AG736" s="15"/>
      <c r="AH736" s="15"/>
      <c r="AI736" s="15"/>
      <c r="AJ736" s="15"/>
      <c r="AK736" s="15"/>
      <c r="AL736" s="15"/>
      <c r="AM736" s="15"/>
      <c r="AN736" s="15"/>
      <c r="AO736" s="15"/>
      <c r="AP736" s="15"/>
      <c r="AQ736" s="15"/>
      <c r="AR736" s="15"/>
      <c r="AS736" s="15"/>
      <c r="AT736" s="15"/>
      <c r="AU736" s="15"/>
      <c r="AV736" s="15"/>
      <c r="AW736" s="15"/>
      <c r="AX736" s="15"/>
      <c r="AY736" s="15"/>
      <c r="AZ736" s="15"/>
      <c r="BA736" s="15"/>
      <c r="BB736" s="15"/>
      <c r="BC736" s="15"/>
      <c r="BD736" s="15"/>
      <c r="BE736" s="15"/>
      <c r="BF736" s="15"/>
      <c r="BG736" s="15"/>
      <c r="BH736" s="15"/>
      <c r="BI736" s="15"/>
      <c r="BJ736" s="15"/>
      <c r="BK736" s="15"/>
      <c r="BL736" s="15"/>
      <c r="BM736" s="15"/>
      <c r="BN736" s="15"/>
      <c r="BO736" s="15"/>
      <c r="BP736" s="15"/>
      <c r="BQ736" s="15"/>
      <c r="BR736" s="15"/>
      <c r="BS736" s="15"/>
      <c r="BT736" s="15"/>
      <c r="BU736" s="15"/>
      <c r="BV736" s="15"/>
      <c r="BW736" s="15"/>
      <c r="BX736" s="15"/>
      <c r="BY736" s="15"/>
      <c r="BZ736" s="15"/>
      <c r="CA736" s="15"/>
      <c r="CB736" s="15"/>
      <c r="CC736" s="15"/>
      <c r="CD736" s="15"/>
      <c r="CE736" s="15"/>
      <c r="CF736" s="15"/>
      <c r="CG736" s="15"/>
      <c r="CH736" s="15"/>
      <c r="CI736" s="15"/>
      <c r="CJ736" s="15"/>
      <c r="CK736" s="15"/>
      <c r="CL736" s="15"/>
      <c r="CM736" s="15"/>
      <c r="CN736" s="15"/>
      <c r="CO736" s="15"/>
      <c r="CP736" s="15"/>
      <c r="CQ736" s="15"/>
      <c r="CR736" s="15"/>
      <c r="CS736" s="15"/>
      <c r="CT736" s="15"/>
      <c r="CU736" s="15"/>
      <c r="CV736" s="15"/>
      <c r="CW736" s="15"/>
      <c r="CX736" s="15"/>
      <c r="CY736" s="15"/>
      <c r="CZ736" s="15"/>
      <c r="DA736" s="15"/>
      <c r="DB736" s="15"/>
      <c r="DC736" s="15"/>
      <c r="DD736" s="15"/>
      <c r="DE736" s="15"/>
      <c r="DF736" s="15"/>
      <c r="DG736" s="15"/>
      <c r="DH736" s="15"/>
      <c r="DI736" s="15"/>
      <c r="DJ736" s="15"/>
      <c r="DK736" s="15"/>
      <c r="DL736" s="15"/>
      <c r="DM736" s="15"/>
      <c r="DN736" s="15"/>
      <c r="DO736" s="15"/>
      <c r="DP736" s="15"/>
      <c r="DQ736" s="15"/>
      <c r="DR736" s="15"/>
      <c r="DS736" s="15"/>
      <c r="DT736" s="15"/>
      <c r="DU736" s="15"/>
      <c r="DV736" s="15"/>
      <c r="DW736" s="15"/>
      <c r="DX736" s="15"/>
      <c r="DY736" s="15"/>
      <c r="DZ736" s="15"/>
      <c r="EA736" s="15"/>
      <c r="EB736" s="15"/>
      <c r="EC736" s="15"/>
      <c r="ED736" s="15"/>
      <c r="EE736" s="15"/>
      <c r="EF736" s="15"/>
      <c r="EG736" s="15"/>
      <c r="EH736" s="15"/>
      <c r="EI736" s="15"/>
      <c r="EJ736" s="15"/>
      <c r="EK736" s="15"/>
      <c r="EL736" s="15"/>
      <c r="EM736" s="15"/>
      <c r="EN736" s="15"/>
      <c r="EO736" s="15"/>
      <c r="EP736" s="15"/>
      <c r="EQ736" s="15"/>
      <c r="ER736" s="15"/>
      <c r="ES736" s="15"/>
      <c r="ET736" s="15"/>
      <c r="EU736" s="15"/>
      <c r="EV736" s="15"/>
      <c r="EW736" s="15"/>
      <c r="EX736" s="15"/>
      <c r="EY736" s="15"/>
      <c r="EZ736" s="15"/>
      <c r="FA736" s="15"/>
      <c r="FB736" s="15"/>
      <c r="FC736" s="15"/>
      <c r="FD736" s="15"/>
      <c r="FE736" s="15"/>
      <c r="FF736" s="15"/>
      <c r="FG736" s="15"/>
      <c r="FH736" s="15"/>
      <c r="FI736" s="15"/>
      <c r="FJ736" s="15"/>
      <c r="FK736" s="15"/>
      <c r="FL736" s="15"/>
      <c r="FM736" s="15"/>
      <c r="FN736" s="15"/>
      <c r="FO736" s="15"/>
      <c r="FP736" s="15"/>
      <c r="FQ736" s="15"/>
      <c r="FR736" s="15"/>
      <c r="FS736" s="15"/>
      <c r="FT736" s="15"/>
      <c r="FU736" s="15"/>
      <c r="FV736" s="15"/>
      <c r="FW736" s="15"/>
      <c r="FX736" s="15"/>
      <c r="FY736" s="15"/>
      <c r="FZ736" s="15"/>
      <c r="GA736" s="15"/>
      <c r="GB736" s="15"/>
      <c r="GC736" s="15"/>
      <c r="GD736" s="15"/>
      <c r="GE736" s="15"/>
      <c r="GF736" s="15"/>
      <c r="GG736" s="15"/>
      <c r="GH736" s="15"/>
      <c r="GI736" s="15"/>
      <c r="GJ736" s="15"/>
      <c r="GK736" s="15"/>
      <c r="GL736" s="15"/>
      <c r="GM736" s="15"/>
      <c r="GN736" s="15"/>
      <c r="GO736" s="15"/>
      <c r="GP736" s="15"/>
      <c r="GQ736" s="15"/>
      <c r="GR736" s="15"/>
      <c r="GS736" s="15"/>
      <c r="GT736" s="15"/>
      <c r="GU736" s="15"/>
      <c r="GV736" s="15"/>
      <c r="GW736" s="15"/>
      <c r="GX736" s="15"/>
      <c r="GY736" s="15"/>
    </row>
    <row r="737" spans="1:207" s="133" customFormat="1" ht="25.9" customHeight="1" x14ac:dyDescent="0.25">
      <c r="A737" s="172" t="s">
        <v>1238</v>
      </c>
      <c r="B737" s="90" t="s">
        <v>407</v>
      </c>
      <c r="C737" s="136">
        <v>1963</v>
      </c>
      <c r="D737" s="136" t="s">
        <v>217</v>
      </c>
      <c r="E737" s="174" t="s">
        <v>20</v>
      </c>
      <c r="F737" s="175">
        <v>4</v>
      </c>
      <c r="G737" s="175">
        <v>3</v>
      </c>
      <c r="H737" s="44">
        <v>2108.8000000000002</v>
      </c>
      <c r="I737" s="248">
        <v>0</v>
      </c>
      <c r="J737" s="44">
        <f t="shared" si="214"/>
        <v>2108.8000000000002</v>
      </c>
      <c r="K737" s="201">
        <f t="shared" si="218"/>
        <v>6835112.5</v>
      </c>
      <c r="L737" s="171">
        <v>0</v>
      </c>
      <c r="M737" s="171">
        <v>0</v>
      </c>
      <c r="N737" s="171">
        <v>0</v>
      </c>
      <c r="O737" s="47">
        <f>'[1]Прод. прилож (2)'!$C$756</f>
        <v>6835112.5</v>
      </c>
      <c r="P737" s="171">
        <f t="shared" si="217"/>
        <v>3241.2331657814866</v>
      </c>
      <c r="Q737" s="44">
        <v>9673</v>
      </c>
      <c r="R737" s="62" t="s">
        <v>95</v>
      </c>
      <c r="S737" s="58"/>
      <c r="T737" s="16"/>
      <c r="U737" s="15"/>
      <c r="V737" s="15"/>
      <c r="W737" s="15"/>
      <c r="X737" s="15"/>
      <c r="Y737" s="15"/>
      <c r="Z737" s="15"/>
      <c r="AA737" s="15"/>
      <c r="AB737" s="15"/>
      <c r="AC737" s="15"/>
      <c r="AD737" s="15"/>
      <c r="AE737" s="15"/>
      <c r="AF737" s="15"/>
      <c r="AG737" s="15"/>
      <c r="AH737" s="15"/>
      <c r="AI737" s="15"/>
      <c r="AJ737" s="15"/>
      <c r="AK737" s="15"/>
      <c r="AL737" s="15"/>
      <c r="AM737" s="15"/>
      <c r="AN737" s="15"/>
      <c r="AO737" s="15"/>
      <c r="AP737" s="15"/>
      <c r="AQ737" s="15"/>
      <c r="AR737" s="15"/>
      <c r="AS737" s="15"/>
      <c r="AT737" s="15"/>
      <c r="AU737" s="15"/>
      <c r="AV737" s="15"/>
      <c r="AW737" s="15"/>
      <c r="AX737" s="15"/>
      <c r="AY737" s="15"/>
      <c r="AZ737" s="15"/>
      <c r="BA737" s="15"/>
      <c r="BB737" s="15"/>
      <c r="BC737" s="15"/>
      <c r="BD737" s="15"/>
      <c r="BE737" s="15"/>
      <c r="BF737" s="15"/>
      <c r="BG737" s="15"/>
      <c r="BH737" s="15"/>
      <c r="BI737" s="15"/>
      <c r="BJ737" s="15"/>
      <c r="BK737" s="15"/>
      <c r="BL737" s="15"/>
      <c r="BM737" s="15"/>
      <c r="BN737" s="15"/>
      <c r="BO737" s="15"/>
      <c r="BP737" s="15"/>
      <c r="BQ737" s="15"/>
      <c r="BR737" s="15"/>
      <c r="BS737" s="15"/>
      <c r="BT737" s="15"/>
      <c r="BU737" s="15"/>
      <c r="BV737" s="15"/>
      <c r="BW737" s="15"/>
      <c r="BX737" s="15"/>
      <c r="BY737" s="15"/>
      <c r="BZ737" s="15"/>
      <c r="CA737" s="15"/>
      <c r="CB737" s="15"/>
      <c r="CC737" s="15"/>
      <c r="CD737" s="15"/>
      <c r="CE737" s="15"/>
      <c r="CF737" s="15"/>
      <c r="CG737" s="15"/>
      <c r="CH737" s="15"/>
      <c r="CI737" s="15"/>
      <c r="CJ737" s="15"/>
      <c r="CK737" s="15"/>
      <c r="CL737" s="15"/>
      <c r="CM737" s="15"/>
      <c r="CN737" s="15"/>
      <c r="CO737" s="15"/>
      <c r="CP737" s="15"/>
      <c r="CQ737" s="15"/>
      <c r="CR737" s="15"/>
      <c r="CS737" s="15"/>
      <c r="CT737" s="15"/>
      <c r="CU737" s="15"/>
      <c r="CV737" s="15"/>
      <c r="CW737" s="15"/>
      <c r="CX737" s="15"/>
      <c r="CY737" s="15"/>
      <c r="CZ737" s="15"/>
      <c r="DA737" s="15"/>
      <c r="DB737" s="15"/>
      <c r="DC737" s="15"/>
      <c r="DD737" s="15"/>
      <c r="DE737" s="15"/>
      <c r="DF737" s="15"/>
      <c r="DG737" s="15"/>
      <c r="DH737" s="15"/>
      <c r="DI737" s="15"/>
      <c r="DJ737" s="15"/>
      <c r="DK737" s="15"/>
      <c r="DL737" s="15"/>
      <c r="DM737" s="15"/>
      <c r="DN737" s="15"/>
      <c r="DO737" s="15"/>
      <c r="DP737" s="15"/>
      <c r="DQ737" s="15"/>
      <c r="DR737" s="15"/>
      <c r="DS737" s="15"/>
      <c r="DT737" s="15"/>
      <c r="DU737" s="15"/>
      <c r="DV737" s="15"/>
      <c r="DW737" s="15"/>
      <c r="DX737" s="15"/>
      <c r="DY737" s="15"/>
      <c r="DZ737" s="15"/>
      <c r="EA737" s="15"/>
      <c r="EB737" s="15"/>
      <c r="EC737" s="15"/>
      <c r="ED737" s="15"/>
      <c r="EE737" s="15"/>
      <c r="EF737" s="15"/>
      <c r="EG737" s="15"/>
      <c r="EH737" s="15"/>
      <c r="EI737" s="15"/>
      <c r="EJ737" s="15"/>
      <c r="EK737" s="15"/>
      <c r="EL737" s="15"/>
      <c r="EM737" s="15"/>
      <c r="EN737" s="15"/>
      <c r="EO737" s="15"/>
      <c r="EP737" s="15"/>
      <c r="EQ737" s="15"/>
      <c r="ER737" s="15"/>
      <c r="ES737" s="15"/>
      <c r="ET737" s="15"/>
      <c r="EU737" s="15"/>
      <c r="EV737" s="15"/>
      <c r="EW737" s="15"/>
      <c r="EX737" s="15"/>
      <c r="EY737" s="15"/>
      <c r="EZ737" s="15"/>
      <c r="FA737" s="15"/>
      <c r="FB737" s="15"/>
      <c r="FC737" s="15"/>
      <c r="FD737" s="15"/>
      <c r="FE737" s="15"/>
      <c r="FF737" s="15"/>
      <c r="FG737" s="15"/>
      <c r="FH737" s="15"/>
      <c r="FI737" s="15"/>
      <c r="FJ737" s="15"/>
      <c r="FK737" s="15"/>
      <c r="FL737" s="15"/>
      <c r="FM737" s="15"/>
      <c r="FN737" s="15"/>
      <c r="FO737" s="15"/>
      <c r="FP737" s="15"/>
      <c r="FQ737" s="15"/>
      <c r="FR737" s="15"/>
      <c r="FS737" s="15"/>
      <c r="FT737" s="15"/>
      <c r="FU737" s="15"/>
      <c r="FV737" s="15"/>
      <c r="FW737" s="15"/>
      <c r="FX737" s="15"/>
      <c r="FY737" s="15"/>
      <c r="FZ737" s="15"/>
      <c r="GA737" s="15"/>
      <c r="GB737" s="15"/>
      <c r="GC737" s="15"/>
      <c r="GD737" s="15"/>
      <c r="GE737" s="15"/>
      <c r="GF737" s="15"/>
      <c r="GG737" s="15"/>
      <c r="GH737" s="15"/>
      <c r="GI737" s="15"/>
      <c r="GJ737" s="15"/>
      <c r="GK737" s="15"/>
      <c r="GL737" s="15"/>
      <c r="GM737" s="15"/>
      <c r="GN737" s="15"/>
      <c r="GO737" s="15"/>
      <c r="GP737" s="15"/>
      <c r="GQ737" s="15"/>
      <c r="GR737" s="15"/>
      <c r="GS737" s="15"/>
      <c r="GT737" s="15"/>
      <c r="GU737" s="15"/>
      <c r="GV737" s="15"/>
      <c r="GW737" s="15"/>
      <c r="GX737" s="15"/>
      <c r="GY737" s="15"/>
    </row>
    <row r="738" spans="1:207" s="133" customFormat="1" ht="25.9" customHeight="1" x14ac:dyDescent="0.25">
      <c r="A738" s="172" t="s">
        <v>1239</v>
      </c>
      <c r="B738" s="90" t="s">
        <v>420</v>
      </c>
      <c r="C738" s="136">
        <v>1961</v>
      </c>
      <c r="D738" s="136" t="s">
        <v>217</v>
      </c>
      <c r="E738" s="174" t="s">
        <v>20</v>
      </c>
      <c r="F738" s="175">
        <v>2</v>
      </c>
      <c r="G738" s="175">
        <v>2</v>
      </c>
      <c r="H738" s="47">
        <v>665.2</v>
      </c>
      <c r="I738" s="44">
        <v>0</v>
      </c>
      <c r="J738" s="44">
        <f t="shared" si="214"/>
        <v>665.2</v>
      </c>
      <c r="K738" s="201">
        <f t="shared" si="218"/>
        <v>1037469.6</v>
      </c>
      <c r="L738" s="171">
        <v>0</v>
      </c>
      <c r="M738" s="171">
        <v>0</v>
      </c>
      <c r="N738" s="171">
        <v>0</v>
      </c>
      <c r="O738" s="47">
        <f>'[3]Прод. прилож'!$C$1229</f>
        <v>1037469.6</v>
      </c>
      <c r="P738" s="171">
        <f t="shared" si="217"/>
        <v>1559.6355983162957</v>
      </c>
      <c r="Q738" s="44">
        <v>9673</v>
      </c>
      <c r="R738" s="62" t="s">
        <v>96</v>
      </c>
      <c r="S738" s="58"/>
      <c r="T738" s="16"/>
      <c r="U738" s="15"/>
      <c r="V738" s="15"/>
      <c r="W738" s="15"/>
      <c r="X738" s="15"/>
      <c r="Y738" s="15"/>
      <c r="Z738" s="15"/>
      <c r="AA738" s="15"/>
      <c r="AB738" s="15"/>
      <c r="AC738" s="15"/>
      <c r="AD738" s="15"/>
      <c r="AE738" s="15"/>
      <c r="AF738" s="15"/>
      <c r="AG738" s="15"/>
      <c r="AH738" s="15"/>
      <c r="AI738" s="15"/>
      <c r="AJ738" s="15"/>
      <c r="AK738" s="15"/>
      <c r="AL738" s="15"/>
      <c r="AM738" s="15"/>
      <c r="AN738" s="15"/>
      <c r="AO738" s="15"/>
      <c r="AP738" s="15"/>
      <c r="AQ738" s="15"/>
      <c r="AR738" s="15"/>
      <c r="AS738" s="15"/>
      <c r="AT738" s="15"/>
      <c r="AU738" s="15"/>
      <c r="AV738" s="15"/>
      <c r="AW738" s="15"/>
      <c r="AX738" s="15"/>
      <c r="AY738" s="15"/>
      <c r="AZ738" s="15"/>
      <c r="BA738" s="15"/>
      <c r="BB738" s="15"/>
      <c r="BC738" s="15"/>
      <c r="BD738" s="15"/>
      <c r="BE738" s="15"/>
      <c r="BF738" s="15"/>
      <c r="BG738" s="15"/>
      <c r="BH738" s="15"/>
      <c r="BI738" s="15"/>
      <c r="BJ738" s="15"/>
      <c r="BK738" s="15"/>
      <c r="BL738" s="15"/>
      <c r="BM738" s="15"/>
      <c r="BN738" s="15"/>
      <c r="BO738" s="15"/>
      <c r="BP738" s="15"/>
      <c r="BQ738" s="15"/>
      <c r="BR738" s="15"/>
      <c r="BS738" s="15"/>
      <c r="BT738" s="15"/>
      <c r="BU738" s="15"/>
      <c r="BV738" s="15"/>
      <c r="BW738" s="15"/>
      <c r="BX738" s="15"/>
      <c r="BY738" s="15"/>
      <c r="BZ738" s="15"/>
      <c r="CA738" s="15"/>
      <c r="CB738" s="15"/>
      <c r="CC738" s="15"/>
      <c r="CD738" s="15"/>
      <c r="CE738" s="15"/>
      <c r="CF738" s="15"/>
      <c r="CG738" s="15"/>
      <c r="CH738" s="15"/>
      <c r="CI738" s="15"/>
      <c r="CJ738" s="15"/>
      <c r="CK738" s="15"/>
      <c r="CL738" s="15"/>
      <c r="CM738" s="15"/>
      <c r="CN738" s="15"/>
      <c r="CO738" s="15"/>
      <c r="CP738" s="15"/>
      <c r="CQ738" s="15"/>
      <c r="CR738" s="15"/>
      <c r="CS738" s="15"/>
      <c r="CT738" s="15"/>
      <c r="CU738" s="15"/>
      <c r="CV738" s="15"/>
      <c r="CW738" s="15"/>
      <c r="CX738" s="15"/>
      <c r="CY738" s="15"/>
      <c r="CZ738" s="15"/>
      <c r="DA738" s="15"/>
      <c r="DB738" s="15"/>
      <c r="DC738" s="15"/>
      <c r="DD738" s="15"/>
      <c r="DE738" s="15"/>
      <c r="DF738" s="15"/>
      <c r="DG738" s="15"/>
      <c r="DH738" s="15"/>
      <c r="DI738" s="15"/>
      <c r="DJ738" s="15"/>
      <c r="DK738" s="15"/>
      <c r="DL738" s="15"/>
      <c r="DM738" s="15"/>
      <c r="DN738" s="15"/>
      <c r="DO738" s="15"/>
      <c r="DP738" s="15"/>
      <c r="DQ738" s="15"/>
      <c r="DR738" s="15"/>
      <c r="DS738" s="15"/>
      <c r="DT738" s="15"/>
      <c r="DU738" s="15"/>
      <c r="DV738" s="15"/>
      <c r="DW738" s="15"/>
      <c r="DX738" s="15"/>
      <c r="DY738" s="15"/>
      <c r="DZ738" s="15"/>
      <c r="EA738" s="15"/>
      <c r="EB738" s="15"/>
      <c r="EC738" s="15"/>
      <c r="ED738" s="15"/>
      <c r="EE738" s="15"/>
      <c r="EF738" s="15"/>
      <c r="EG738" s="15"/>
      <c r="EH738" s="15"/>
      <c r="EI738" s="15"/>
      <c r="EJ738" s="15"/>
      <c r="EK738" s="15"/>
      <c r="EL738" s="15"/>
      <c r="EM738" s="15"/>
      <c r="EN738" s="15"/>
      <c r="EO738" s="15"/>
      <c r="EP738" s="15"/>
      <c r="EQ738" s="15"/>
      <c r="ER738" s="15"/>
      <c r="ES738" s="15"/>
      <c r="ET738" s="15"/>
      <c r="EU738" s="15"/>
      <c r="EV738" s="15"/>
      <c r="EW738" s="15"/>
      <c r="EX738" s="15"/>
      <c r="EY738" s="15"/>
      <c r="EZ738" s="15"/>
      <c r="FA738" s="15"/>
      <c r="FB738" s="15"/>
      <c r="FC738" s="15"/>
      <c r="FD738" s="15"/>
      <c r="FE738" s="15"/>
      <c r="FF738" s="15"/>
      <c r="FG738" s="15"/>
      <c r="FH738" s="15"/>
      <c r="FI738" s="15"/>
      <c r="FJ738" s="15"/>
      <c r="FK738" s="15"/>
      <c r="FL738" s="15"/>
      <c r="FM738" s="15"/>
      <c r="FN738" s="15"/>
      <c r="FO738" s="15"/>
      <c r="FP738" s="15"/>
      <c r="FQ738" s="15"/>
      <c r="FR738" s="15"/>
      <c r="FS738" s="15"/>
      <c r="FT738" s="15"/>
      <c r="FU738" s="15"/>
      <c r="FV738" s="15"/>
      <c r="FW738" s="15"/>
      <c r="FX738" s="15"/>
      <c r="FY738" s="15"/>
      <c r="FZ738" s="15"/>
      <c r="GA738" s="15"/>
      <c r="GB738" s="15"/>
      <c r="GC738" s="15"/>
      <c r="GD738" s="15"/>
      <c r="GE738" s="15"/>
      <c r="GF738" s="15"/>
      <c r="GG738" s="15"/>
      <c r="GH738" s="15"/>
      <c r="GI738" s="15"/>
      <c r="GJ738" s="15"/>
      <c r="GK738" s="15"/>
      <c r="GL738" s="15"/>
      <c r="GM738" s="15"/>
      <c r="GN738" s="15"/>
      <c r="GO738" s="15"/>
      <c r="GP738" s="15"/>
      <c r="GQ738" s="15"/>
      <c r="GR738" s="15"/>
      <c r="GS738" s="15"/>
      <c r="GT738" s="15"/>
      <c r="GU738" s="15"/>
      <c r="GV738" s="15"/>
      <c r="GW738" s="15"/>
      <c r="GX738" s="15"/>
      <c r="GY738" s="15"/>
    </row>
    <row r="739" spans="1:207" s="133" customFormat="1" ht="25.9" customHeight="1" x14ac:dyDescent="0.25">
      <c r="A739" s="172" t="s">
        <v>1240</v>
      </c>
      <c r="B739" s="90" t="s">
        <v>422</v>
      </c>
      <c r="C739" s="136">
        <v>1960</v>
      </c>
      <c r="D739" s="136" t="s">
        <v>217</v>
      </c>
      <c r="E739" s="174" t="s">
        <v>20</v>
      </c>
      <c r="F739" s="175">
        <v>2</v>
      </c>
      <c r="G739" s="175">
        <v>2</v>
      </c>
      <c r="H739" s="47">
        <v>666.2</v>
      </c>
      <c r="I739" s="44">
        <v>0</v>
      </c>
      <c r="J739" s="44">
        <f t="shared" si="214"/>
        <v>666.2</v>
      </c>
      <c r="K739" s="201">
        <f t="shared" si="218"/>
        <v>2710910</v>
      </c>
      <c r="L739" s="171">
        <v>0</v>
      </c>
      <c r="M739" s="171">
        <v>0</v>
      </c>
      <c r="N739" s="171">
        <v>0</v>
      </c>
      <c r="O739" s="47">
        <f>'[3]Прод. прилож'!$C$1230</f>
        <v>2710910</v>
      </c>
      <c r="P739" s="171">
        <f t="shared" si="217"/>
        <v>4069.2134494145898</v>
      </c>
      <c r="Q739" s="44">
        <v>9673</v>
      </c>
      <c r="R739" s="62" t="s">
        <v>96</v>
      </c>
      <c r="S739" s="58"/>
      <c r="T739" s="16"/>
      <c r="U739" s="15"/>
      <c r="V739" s="15"/>
      <c r="W739" s="15"/>
      <c r="X739" s="15"/>
      <c r="Y739" s="15"/>
      <c r="Z739" s="15"/>
      <c r="AA739" s="15"/>
      <c r="AB739" s="15"/>
      <c r="AC739" s="15"/>
      <c r="AD739" s="15"/>
      <c r="AE739" s="15"/>
      <c r="AF739" s="15"/>
      <c r="AG739" s="15"/>
      <c r="AH739" s="15"/>
      <c r="AI739" s="15"/>
      <c r="AJ739" s="15"/>
      <c r="AK739" s="15"/>
      <c r="AL739" s="15"/>
      <c r="AM739" s="15"/>
      <c r="AN739" s="15"/>
      <c r="AO739" s="15"/>
      <c r="AP739" s="15"/>
      <c r="AQ739" s="15"/>
      <c r="AR739" s="15"/>
      <c r="AS739" s="15"/>
      <c r="AT739" s="15"/>
      <c r="AU739" s="15"/>
      <c r="AV739" s="15"/>
      <c r="AW739" s="15"/>
      <c r="AX739" s="15"/>
      <c r="AY739" s="15"/>
      <c r="AZ739" s="15"/>
      <c r="BA739" s="15"/>
      <c r="BB739" s="15"/>
      <c r="BC739" s="15"/>
      <c r="BD739" s="15"/>
      <c r="BE739" s="15"/>
      <c r="BF739" s="15"/>
      <c r="BG739" s="15"/>
      <c r="BH739" s="15"/>
      <c r="BI739" s="15"/>
      <c r="BJ739" s="15"/>
      <c r="BK739" s="15"/>
      <c r="BL739" s="15"/>
      <c r="BM739" s="15"/>
      <c r="BN739" s="15"/>
      <c r="BO739" s="15"/>
      <c r="BP739" s="15"/>
      <c r="BQ739" s="15"/>
      <c r="BR739" s="15"/>
      <c r="BS739" s="15"/>
      <c r="BT739" s="15"/>
      <c r="BU739" s="15"/>
      <c r="BV739" s="15"/>
      <c r="BW739" s="15"/>
      <c r="BX739" s="15"/>
      <c r="BY739" s="15"/>
      <c r="BZ739" s="15"/>
      <c r="CA739" s="15"/>
      <c r="CB739" s="15"/>
      <c r="CC739" s="15"/>
      <c r="CD739" s="15"/>
      <c r="CE739" s="15"/>
      <c r="CF739" s="15"/>
      <c r="CG739" s="15"/>
      <c r="CH739" s="15"/>
      <c r="CI739" s="15"/>
      <c r="CJ739" s="15"/>
      <c r="CK739" s="15"/>
      <c r="CL739" s="15"/>
      <c r="CM739" s="15"/>
      <c r="CN739" s="15"/>
      <c r="CO739" s="15"/>
      <c r="CP739" s="15"/>
      <c r="CQ739" s="15"/>
      <c r="CR739" s="15"/>
      <c r="CS739" s="15"/>
      <c r="CT739" s="15"/>
      <c r="CU739" s="15"/>
      <c r="CV739" s="15"/>
      <c r="CW739" s="15"/>
      <c r="CX739" s="15"/>
      <c r="CY739" s="15"/>
      <c r="CZ739" s="15"/>
      <c r="DA739" s="15"/>
      <c r="DB739" s="15"/>
      <c r="DC739" s="15"/>
      <c r="DD739" s="15"/>
      <c r="DE739" s="15"/>
      <c r="DF739" s="15"/>
      <c r="DG739" s="15"/>
      <c r="DH739" s="15"/>
      <c r="DI739" s="15"/>
      <c r="DJ739" s="15"/>
      <c r="DK739" s="15"/>
      <c r="DL739" s="15"/>
      <c r="DM739" s="15"/>
      <c r="DN739" s="15"/>
      <c r="DO739" s="15"/>
      <c r="DP739" s="15"/>
      <c r="DQ739" s="15"/>
      <c r="DR739" s="15"/>
      <c r="DS739" s="15"/>
      <c r="DT739" s="15"/>
      <c r="DU739" s="15"/>
      <c r="DV739" s="15"/>
      <c r="DW739" s="15"/>
      <c r="DX739" s="15"/>
      <c r="DY739" s="15"/>
      <c r="DZ739" s="15"/>
      <c r="EA739" s="15"/>
      <c r="EB739" s="15"/>
      <c r="EC739" s="15"/>
      <c r="ED739" s="15"/>
      <c r="EE739" s="15"/>
      <c r="EF739" s="15"/>
      <c r="EG739" s="15"/>
      <c r="EH739" s="15"/>
      <c r="EI739" s="15"/>
      <c r="EJ739" s="15"/>
      <c r="EK739" s="15"/>
      <c r="EL739" s="15"/>
      <c r="EM739" s="15"/>
      <c r="EN739" s="15"/>
      <c r="EO739" s="15"/>
      <c r="EP739" s="15"/>
      <c r="EQ739" s="15"/>
      <c r="ER739" s="15"/>
      <c r="ES739" s="15"/>
      <c r="ET739" s="15"/>
      <c r="EU739" s="15"/>
      <c r="EV739" s="15"/>
      <c r="EW739" s="15"/>
      <c r="EX739" s="15"/>
      <c r="EY739" s="15"/>
      <c r="EZ739" s="15"/>
      <c r="FA739" s="15"/>
      <c r="FB739" s="15"/>
      <c r="FC739" s="15"/>
      <c r="FD739" s="15"/>
      <c r="FE739" s="15"/>
      <c r="FF739" s="15"/>
      <c r="FG739" s="15"/>
      <c r="FH739" s="15"/>
      <c r="FI739" s="15"/>
      <c r="FJ739" s="15"/>
      <c r="FK739" s="15"/>
      <c r="FL739" s="15"/>
      <c r="FM739" s="15"/>
      <c r="FN739" s="15"/>
      <c r="FO739" s="15"/>
      <c r="FP739" s="15"/>
      <c r="FQ739" s="15"/>
      <c r="FR739" s="15"/>
      <c r="FS739" s="15"/>
      <c r="FT739" s="15"/>
      <c r="FU739" s="15"/>
      <c r="FV739" s="15"/>
      <c r="FW739" s="15"/>
      <c r="FX739" s="15"/>
      <c r="FY739" s="15"/>
      <c r="FZ739" s="15"/>
      <c r="GA739" s="15"/>
      <c r="GB739" s="15"/>
      <c r="GC739" s="15"/>
      <c r="GD739" s="15"/>
      <c r="GE739" s="15"/>
      <c r="GF739" s="15"/>
      <c r="GG739" s="15"/>
      <c r="GH739" s="15"/>
      <c r="GI739" s="15"/>
      <c r="GJ739" s="15"/>
      <c r="GK739" s="15"/>
      <c r="GL739" s="15"/>
      <c r="GM739" s="15"/>
      <c r="GN739" s="15"/>
      <c r="GO739" s="15"/>
      <c r="GP739" s="15"/>
      <c r="GQ739" s="15"/>
      <c r="GR739" s="15"/>
      <c r="GS739" s="15"/>
      <c r="GT739" s="15"/>
      <c r="GU739" s="15"/>
      <c r="GV739" s="15"/>
      <c r="GW739" s="15"/>
      <c r="GX739" s="15"/>
      <c r="GY739" s="15"/>
    </row>
    <row r="740" spans="1:207" s="133" customFormat="1" ht="25.9" customHeight="1" x14ac:dyDescent="0.25">
      <c r="A740" s="172" t="s">
        <v>1241</v>
      </c>
      <c r="B740" s="90" t="s">
        <v>421</v>
      </c>
      <c r="C740" s="136">
        <v>1960</v>
      </c>
      <c r="D740" s="136" t="s">
        <v>217</v>
      </c>
      <c r="E740" s="174" t="s">
        <v>20</v>
      </c>
      <c r="F740" s="175">
        <v>2</v>
      </c>
      <c r="G740" s="175">
        <v>2</v>
      </c>
      <c r="H740" s="47">
        <v>673</v>
      </c>
      <c r="I740" s="44">
        <v>0</v>
      </c>
      <c r="J740" s="44">
        <f t="shared" si="214"/>
        <v>673</v>
      </c>
      <c r="K740" s="201">
        <f t="shared" si="218"/>
        <v>3489041.4</v>
      </c>
      <c r="L740" s="171">
        <v>0</v>
      </c>
      <c r="M740" s="171">
        <v>0</v>
      </c>
      <c r="N740" s="171">
        <v>0</v>
      </c>
      <c r="O740" s="47">
        <f>'[3]Прод. прилож'!$C$1231</f>
        <v>3489041.4</v>
      </c>
      <c r="P740" s="171">
        <f t="shared" si="217"/>
        <v>5184.3111441307574</v>
      </c>
      <c r="Q740" s="44">
        <v>9673</v>
      </c>
      <c r="R740" s="62" t="s">
        <v>96</v>
      </c>
      <c r="S740" s="58"/>
      <c r="T740" s="16"/>
      <c r="U740" s="15"/>
      <c r="V740" s="15"/>
      <c r="W740" s="15"/>
      <c r="X740" s="15"/>
      <c r="Y740" s="15"/>
      <c r="Z740" s="15"/>
      <c r="AA740" s="15"/>
      <c r="AB740" s="15"/>
      <c r="AC740" s="15"/>
      <c r="AD740" s="15"/>
      <c r="AE740" s="15"/>
      <c r="AF740" s="15"/>
      <c r="AG740" s="15"/>
      <c r="AH740" s="15"/>
      <c r="AI740" s="15"/>
      <c r="AJ740" s="15"/>
      <c r="AK740" s="15"/>
      <c r="AL740" s="15"/>
      <c r="AM740" s="15"/>
      <c r="AN740" s="15"/>
      <c r="AO740" s="15"/>
      <c r="AP740" s="15"/>
      <c r="AQ740" s="15"/>
      <c r="AR740" s="15"/>
      <c r="AS740" s="15"/>
      <c r="AT740" s="15"/>
      <c r="AU740" s="15"/>
      <c r="AV740" s="15"/>
      <c r="AW740" s="15"/>
      <c r="AX740" s="15"/>
      <c r="AY740" s="15"/>
      <c r="AZ740" s="15"/>
      <c r="BA740" s="15"/>
      <c r="BB740" s="15"/>
      <c r="BC740" s="15"/>
      <c r="BD740" s="15"/>
      <c r="BE740" s="15"/>
      <c r="BF740" s="15"/>
      <c r="BG740" s="15"/>
      <c r="BH740" s="15"/>
      <c r="BI740" s="15"/>
      <c r="BJ740" s="15"/>
      <c r="BK740" s="15"/>
      <c r="BL740" s="15"/>
      <c r="BM740" s="15"/>
      <c r="BN740" s="15"/>
      <c r="BO740" s="15"/>
      <c r="BP740" s="15"/>
      <c r="BQ740" s="15"/>
      <c r="BR740" s="15"/>
      <c r="BS740" s="15"/>
      <c r="BT740" s="15"/>
      <c r="BU740" s="15"/>
      <c r="BV740" s="15"/>
      <c r="BW740" s="15"/>
      <c r="BX740" s="15"/>
      <c r="BY740" s="15"/>
      <c r="BZ740" s="15"/>
      <c r="CA740" s="15"/>
      <c r="CB740" s="15"/>
      <c r="CC740" s="15"/>
      <c r="CD740" s="15"/>
      <c r="CE740" s="15"/>
      <c r="CF740" s="15"/>
      <c r="CG740" s="15"/>
      <c r="CH740" s="15"/>
      <c r="CI740" s="15"/>
      <c r="CJ740" s="15"/>
      <c r="CK740" s="15"/>
      <c r="CL740" s="15"/>
      <c r="CM740" s="15"/>
      <c r="CN740" s="15"/>
      <c r="CO740" s="15"/>
      <c r="CP740" s="15"/>
      <c r="CQ740" s="15"/>
      <c r="CR740" s="15"/>
      <c r="CS740" s="15"/>
      <c r="CT740" s="15"/>
      <c r="CU740" s="15"/>
      <c r="CV740" s="15"/>
      <c r="CW740" s="15"/>
      <c r="CX740" s="15"/>
      <c r="CY740" s="15"/>
      <c r="CZ740" s="15"/>
      <c r="DA740" s="15"/>
      <c r="DB740" s="15"/>
      <c r="DC740" s="15"/>
      <c r="DD740" s="15"/>
      <c r="DE740" s="15"/>
      <c r="DF740" s="15"/>
      <c r="DG740" s="15"/>
      <c r="DH740" s="15"/>
      <c r="DI740" s="15"/>
      <c r="DJ740" s="15"/>
      <c r="DK740" s="15"/>
      <c r="DL740" s="15"/>
      <c r="DM740" s="15"/>
      <c r="DN740" s="15"/>
      <c r="DO740" s="15"/>
      <c r="DP740" s="15"/>
      <c r="DQ740" s="15"/>
      <c r="DR740" s="15"/>
      <c r="DS740" s="15"/>
      <c r="DT740" s="15"/>
      <c r="DU740" s="15"/>
      <c r="DV740" s="15"/>
      <c r="DW740" s="15"/>
      <c r="DX740" s="15"/>
      <c r="DY740" s="15"/>
      <c r="DZ740" s="15"/>
      <c r="EA740" s="15"/>
      <c r="EB740" s="15"/>
      <c r="EC740" s="15"/>
      <c r="ED740" s="15"/>
      <c r="EE740" s="15"/>
      <c r="EF740" s="15"/>
      <c r="EG740" s="15"/>
      <c r="EH740" s="15"/>
      <c r="EI740" s="15"/>
      <c r="EJ740" s="15"/>
      <c r="EK740" s="15"/>
      <c r="EL740" s="15"/>
      <c r="EM740" s="15"/>
      <c r="EN740" s="15"/>
      <c r="EO740" s="15"/>
      <c r="EP740" s="15"/>
      <c r="EQ740" s="15"/>
      <c r="ER740" s="15"/>
      <c r="ES740" s="15"/>
      <c r="ET740" s="15"/>
      <c r="EU740" s="15"/>
      <c r="EV740" s="15"/>
      <c r="EW740" s="15"/>
      <c r="EX740" s="15"/>
      <c r="EY740" s="15"/>
      <c r="EZ740" s="15"/>
      <c r="FA740" s="15"/>
      <c r="FB740" s="15"/>
      <c r="FC740" s="15"/>
      <c r="FD740" s="15"/>
      <c r="FE740" s="15"/>
      <c r="FF740" s="15"/>
      <c r="FG740" s="15"/>
      <c r="FH740" s="15"/>
      <c r="FI740" s="15"/>
      <c r="FJ740" s="15"/>
      <c r="FK740" s="15"/>
      <c r="FL740" s="15"/>
      <c r="FM740" s="15"/>
      <c r="FN740" s="15"/>
      <c r="FO740" s="15"/>
      <c r="FP740" s="15"/>
      <c r="FQ740" s="15"/>
      <c r="FR740" s="15"/>
      <c r="FS740" s="15"/>
      <c r="FT740" s="15"/>
      <c r="FU740" s="15"/>
      <c r="FV740" s="15"/>
      <c r="FW740" s="15"/>
      <c r="FX740" s="15"/>
      <c r="FY740" s="15"/>
      <c r="FZ740" s="15"/>
      <c r="GA740" s="15"/>
      <c r="GB740" s="15"/>
      <c r="GC740" s="15"/>
      <c r="GD740" s="15"/>
      <c r="GE740" s="15"/>
      <c r="GF740" s="15"/>
      <c r="GG740" s="15"/>
      <c r="GH740" s="15"/>
      <c r="GI740" s="15"/>
      <c r="GJ740" s="15"/>
      <c r="GK740" s="15"/>
      <c r="GL740" s="15"/>
      <c r="GM740" s="15"/>
      <c r="GN740" s="15"/>
      <c r="GO740" s="15"/>
      <c r="GP740" s="15"/>
      <c r="GQ740" s="15"/>
      <c r="GR740" s="15"/>
      <c r="GS740" s="15"/>
      <c r="GT740" s="15"/>
      <c r="GU740" s="15"/>
      <c r="GV740" s="15"/>
      <c r="GW740" s="15"/>
      <c r="GX740" s="15"/>
      <c r="GY740" s="15"/>
    </row>
    <row r="741" spans="1:207" s="133" customFormat="1" ht="25.9" customHeight="1" x14ac:dyDescent="0.25">
      <c r="A741" s="172" t="s">
        <v>1242</v>
      </c>
      <c r="B741" s="90" t="s">
        <v>376</v>
      </c>
      <c r="C741" s="136">
        <v>1966</v>
      </c>
      <c r="D741" s="136" t="s">
        <v>217</v>
      </c>
      <c r="E741" s="174" t="s">
        <v>20</v>
      </c>
      <c r="F741" s="175">
        <v>5</v>
      </c>
      <c r="G741" s="175">
        <v>4</v>
      </c>
      <c r="H741" s="44">
        <v>3494.5</v>
      </c>
      <c r="I741" s="248">
        <v>0</v>
      </c>
      <c r="J741" s="44">
        <f t="shared" si="214"/>
        <v>3494.5</v>
      </c>
      <c r="K741" s="201">
        <f t="shared" si="218"/>
        <v>21080192.030000001</v>
      </c>
      <c r="L741" s="171">
        <v>0</v>
      </c>
      <c r="M741" s="171">
        <v>0</v>
      </c>
      <c r="N741" s="171">
        <v>0</v>
      </c>
      <c r="O741" s="47">
        <f>'[1]Прод. прилож (2)'!$C$757</f>
        <v>21080192.030000001</v>
      </c>
      <c r="P741" s="171">
        <f t="shared" si="217"/>
        <v>6032.3914808985555</v>
      </c>
      <c r="Q741" s="44">
        <v>9673</v>
      </c>
      <c r="R741" s="62" t="s">
        <v>95</v>
      </c>
      <c r="S741" s="50"/>
      <c r="T741" s="15"/>
      <c r="U741" s="15"/>
      <c r="V741" s="15"/>
      <c r="W741" s="15"/>
      <c r="X741" s="15"/>
      <c r="Y741" s="15"/>
      <c r="Z741" s="15"/>
      <c r="AA741" s="15"/>
      <c r="AB741" s="15"/>
      <c r="AC741" s="15"/>
      <c r="AD741" s="15"/>
      <c r="AE741" s="15"/>
      <c r="AF741" s="15"/>
      <c r="AG741" s="15"/>
      <c r="AH741" s="15"/>
      <c r="AI741" s="15"/>
      <c r="AJ741" s="15"/>
      <c r="AK741" s="15"/>
      <c r="AL741" s="15"/>
      <c r="AM741" s="15"/>
      <c r="AN741" s="15"/>
      <c r="AO741" s="15"/>
      <c r="AP741" s="15"/>
      <c r="AQ741" s="15"/>
      <c r="AR741" s="15"/>
      <c r="AS741" s="15"/>
      <c r="AT741" s="15"/>
      <c r="AU741" s="15"/>
      <c r="AV741" s="15"/>
      <c r="AW741" s="15"/>
      <c r="AX741" s="15"/>
      <c r="AY741" s="15"/>
      <c r="AZ741" s="15"/>
      <c r="BA741" s="15"/>
      <c r="BB741" s="15"/>
      <c r="BC741" s="15"/>
      <c r="BD741" s="15"/>
      <c r="BE741" s="15"/>
      <c r="BF741" s="15"/>
      <c r="BG741" s="15"/>
      <c r="BH741" s="15"/>
      <c r="BI741" s="15"/>
      <c r="BJ741" s="15"/>
      <c r="BK741" s="15"/>
      <c r="BL741" s="15"/>
      <c r="BM741" s="15"/>
      <c r="BN741" s="15"/>
      <c r="BO741" s="15"/>
      <c r="BP741" s="15"/>
      <c r="BQ741" s="15"/>
      <c r="BR741" s="15"/>
      <c r="BS741" s="15"/>
      <c r="BT741" s="15"/>
      <c r="BU741" s="15"/>
      <c r="BV741" s="15"/>
      <c r="BW741" s="15"/>
      <c r="BX741" s="15"/>
      <c r="BY741" s="15"/>
      <c r="BZ741" s="15"/>
      <c r="CA741" s="15"/>
      <c r="CB741" s="15"/>
      <c r="CC741" s="15"/>
      <c r="CD741" s="15"/>
      <c r="CE741" s="15"/>
      <c r="CF741" s="15"/>
      <c r="CG741" s="15"/>
      <c r="CH741" s="15"/>
      <c r="CI741" s="15"/>
      <c r="CJ741" s="15"/>
      <c r="CK741" s="15"/>
      <c r="CL741" s="15"/>
      <c r="CM741" s="15"/>
      <c r="CN741" s="15"/>
      <c r="CO741" s="15"/>
      <c r="CP741" s="15"/>
      <c r="CQ741" s="15"/>
      <c r="CR741" s="15"/>
      <c r="CS741" s="15"/>
      <c r="CT741" s="15"/>
      <c r="CU741" s="15"/>
      <c r="CV741" s="15"/>
      <c r="CW741" s="15"/>
      <c r="CX741" s="15"/>
      <c r="CY741" s="15"/>
      <c r="CZ741" s="15"/>
      <c r="DA741" s="15"/>
      <c r="DB741" s="15"/>
      <c r="DC741" s="15"/>
      <c r="DD741" s="15"/>
      <c r="DE741" s="15"/>
      <c r="DF741" s="15"/>
      <c r="DG741" s="15"/>
      <c r="DH741" s="15"/>
      <c r="DI741" s="15"/>
      <c r="DJ741" s="15"/>
      <c r="DK741" s="15"/>
      <c r="DL741" s="15"/>
      <c r="DM741" s="15"/>
      <c r="DN741" s="15"/>
      <c r="DO741" s="15"/>
      <c r="DP741" s="15"/>
      <c r="DQ741" s="15"/>
      <c r="DR741" s="15"/>
      <c r="DS741" s="15"/>
      <c r="DT741" s="15"/>
      <c r="DU741" s="15"/>
      <c r="DV741" s="15"/>
      <c r="DW741" s="15"/>
      <c r="DX741" s="15"/>
      <c r="DY741" s="15"/>
      <c r="DZ741" s="15"/>
      <c r="EA741" s="15"/>
      <c r="EB741" s="15"/>
      <c r="EC741" s="15"/>
      <c r="ED741" s="15"/>
      <c r="EE741" s="15"/>
      <c r="EF741" s="15"/>
      <c r="EG741" s="15"/>
      <c r="EH741" s="15"/>
      <c r="EI741" s="15"/>
      <c r="EJ741" s="15"/>
      <c r="EK741" s="15"/>
      <c r="EL741" s="15"/>
      <c r="EM741" s="15"/>
      <c r="EN741" s="15"/>
      <c r="EO741" s="15"/>
      <c r="EP741" s="15"/>
      <c r="EQ741" s="15"/>
      <c r="ER741" s="15"/>
      <c r="ES741" s="15"/>
      <c r="ET741" s="15"/>
      <c r="EU741" s="15"/>
      <c r="EV741" s="15"/>
      <c r="EW741" s="15"/>
      <c r="EX741" s="15"/>
      <c r="EY741" s="15"/>
      <c r="EZ741" s="15"/>
      <c r="FA741" s="15"/>
      <c r="FB741" s="15"/>
      <c r="FC741" s="15"/>
      <c r="FD741" s="15"/>
      <c r="FE741" s="15"/>
      <c r="FF741" s="15"/>
      <c r="FG741" s="15"/>
      <c r="FH741" s="15"/>
      <c r="FI741" s="15"/>
      <c r="FJ741" s="15"/>
      <c r="FK741" s="15"/>
      <c r="FL741" s="15"/>
      <c r="FM741" s="15"/>
      <c r="FN741" s="15"/>
      <c r="FO741" s="15"/>
      <c r="FP741" s="15"/>
      <c r="FQ741" s="15"/>
      <c r="FR741" s="15"/>
      <c r="FS741" s="15"/>
      <c r="FT741" s="15"/>
      <c r="FU741" s="15"/>
      <c r="FV741" s="15"/>
      <c r="FW741" s="15"/>
      <c r="FX741" s="15"/>
      <c r="FY741" s="15"/>
      <c r="FZ741" s="15"/>
      <c r="GA741" s="15"/>
      <c r="GB741" s="15"/>
      <c r="GC741" s="15"/>
      <c r="GD741" s="15"/>
      <c r="GE741" s="15"/>
      <c r="GF741" s="15"/>
      <c r="GG741" s="15"/>
      <c r="GH741" s="15"/>
      <c r="GI741" s="15"/>
      <c r="GJ741" s="15"/>
      <c r="GK741" s="15"/>
      <c r="GL741" s="15"/>
      <c r="GM741" s="15"/>
      <c r="GN741" s="15"/>
      <c r="GO741" s="15"/>
      <c r="GP741" s="15"/>
      <c r="GQ741" s="15"/>
      <c r="GR741" s="15"/>
      <c r="GS741" s="15"/>
      <c r="GT741" s="15"/>
      <c r="GU741" s="15"/>
      <c r="GV741" s="15"/>
      <c r="GW741" s="15"/>
      <c r="GX741" s="15"/>
      <c r="GY741" s="15"/>
    </row>
    <row r="742" spans="1:207" s="133" customFormat="1" ht="25.9" customHeight="1" x14ac:dyDescent="0.25">
      <c r="A742" s="172" t="s">
        <v>1243</v>
      </c>
      <c r="B742" s="90" t="s">
        <v>408</v>
      </c>
      <c r="C742" s="136">
        <v>1963</v>
      </c>
      <c r="D742" s="136" t="s">
        <v>217</v>
      </c>
      <c r="E742" s="174" t="s">
        <v>20</v>
      </c>
      <c r="F742" s="175">
        <v>4</v>
      </c>
      <c r="G742" s="175">
        <v>3</v>
      </c>
      <c r="H742" s="44">
        <v>2116.6999999999998</v>
      </c>
      <c r="I742" s="248">
        <v>0</v>
      </c>
      <c r="J742" s="44">
        <f t="shared" si="214"/>
        <v>2116.6999999999998</v>
      </c>
      <c r="K742" s="201">
        <f t="shared" si="218"/>
        <v>6855030</v>
      </c>
      <c r="L742" s="171">
        <v>0</v>
      </c>
      <c r="M742" s="171">
        <v>0</v>
      </c>
      <c r="N742" s="171">
        <v>0</v>
      </c>
      <c r="O742" s="47">
        <f>'[1]Прод. прилож (2)'!$C$758</f>
        <v>6855030</v>
      </c>
      <c r="P742" s="171">
        <f t="shared" si="217"/>
        <v>3238.5458496716592</v>
      </c>
      <c r="Q742" s="44">
        <v>9673</v>
      </c>
      <c r="R742" s="62" t="s">
        <v>95</v>
      </c>
      <c r="S742" s="58"/>
      <c r="T742" s="16"/>
      <c r="U742" s="15"/>
      <c r="V742" s="15"/>
      <c r="W742" s="15"/>
      <c r="X742" s="15"/>
      <c r="Y742" s="15"/>
      <c r="Z742" s="15"/>
      <c r="AA742" s="15"/>
      <c r="AB742" s="15"/>
      <c r="AC742" s="15"/>
      <c r="AD742" s="15"/>
      <c r="AE742" s="15"/>
      <c r="AF742" s="15"/>
      <c r="AG742" s="15"/>
      <c r="AH742" s="15"/>
      <c r="AI742" s="15"/>
      <c r="AJ742" s="15"/>
      <c r="AK742" s="15"/>
      <c r="AL742" s="15"/>
      <c r="AM742" s="15"/>
      <c r="AN742" s="15"/>
      <c r="AO742" s="15"/>
      <c r="AP742" s="15"/>
      <c r="AQ742" s="15"/>
      <c r="AR742" s="15"/>
      <c r="AS742" s="15"/>
      <c r="AT742" s="15"/>
      <c r="AU742" s="15"/>
      <c r="AV742" s="15"/>
      <c r="AW742" s="15"/>
      <c r="AX742" s="15"/>
      <c r="AY742" s="15"/>
      <c r="AZ742" s="15"/>
      <c r="BA742" s="15"/>
      <c r="BB742" s="15"/>
      <c r="BC742" s="15"/>
      <c r="BD742" s="15"/>
      <c r="BE742" s="15"/>
      <c r="BF742" s="15"/>
      <c r="BG742" s="15"/>
      <c r="BH742" s="15"/>
      <c r="BI742" s="15"/>
      <c r="BJ742" s="15"/>
      <c r="BK742" s="15"/>
      <c r="BL742" s="15"/>
      <c r="BM742" s="15"/>
      <c r="BN742" s="15"/>
      <c r="BO742" s="15"/>
      <c r="BP742" s="15"/>
      <c r="BQ742" s="15"/>
      <c r="BR742" s="15"/>
      <c r="BS742" s="15"/>
      <c r="BT742" s="15"/>
      <c r="BU742" s="15"/>
      <c r="BV742" s="15"/>
      <c r="BW742" s="15"/>
      <c r="BX742" s="15"/>
      <c r="BY742" s="15"/>
      <c r="BZ742" s="15"/>
      <c r="CA742" s="15"/>
      <c r="CB742" s="15"/>
      <c r="CC742" s="15"/>
      <c r="CD742" s="15"/>
      <c r="CE742" s="15"/>
      <c r="CF742" s="15"/>
      <c r="CG742" s="15"/>
      <c r="CH742" s="15"/>
      <c r="CI742" s="15"/>
      <c r="CJ742" s="15"/>
      <c r="CK742" s="15"/>
      <c r="CL742" s="15"/>
      <c r="CM742" s="15"/>
      <c r="CN742" s="15"/>
      <c r="CO742" s="15"/>
      <c r="CP742" s="15"/>
      <c r="CQ742" s="15"/>
      <c r="CR742" s="15"/>
      <c r="CS742" s="15"/>
      <c r="CT742" s="15"/>
      <c r="CU742" s="15"/>
      <c r="CV742" s="15"/>
      <c r="CW742" s="15"/>
      <c r="CX742" s="15"/>
      <c r="CY742" s="15"/>
      <c r="CZ742" s="15"/>
      <c r="DA742" s="15"/>
      <c r="DB742" s="15"/>
      <c r="DC742" s="15"/>
      <c r="DD742" s="15"/>
      <c r="DE742" s="15"/>
      <c r="DF742" s="15"/>
      <c r="DG742" s="15"/>
      <c r="DH742" s="15"/>
      <c r="DI742" s="15"/>
      <c r="DJ742" s="15"/>
      <c r="DK742" s="15"/>
      <c r="DL742" s="15"/>
      <c r="DM742" s="15"/>
      <c r="DN742" s="15"/>
      <c r="DO742" s="15"/>
      <c r="DP742" s="15"/>
      <c r="DQ742" s="15"/>
      <c r="DR742" s="15"/>
      <c r="DS742" s="15"/>
      <c r="DT742" s="15"/>
      <c r="DU742" s="15"/>
      <c r="DV742" s="15"/>
      <c r="DW742" s="15"/>
      <c r="DX742" s="15"/>
      <c r="DY742" s="15"/>
      <c r="DZ742" s="15"/>
      <c r="EA742" s="15"/>
      <c r="EB742" s="15"/>
      <c r="EC742" s="15"/>
      <c r="ED742" s="15"/>
      <c r="EE742" s="15"/>
      <c r="EF742" s="15"/>
      <c r="EG742" s="15"/>
      <c r="EH742" s="15"/>
      <c r="EI742" s="15"/>
      <c r="EJ742" s="15"/>
      <c r="EK742" s="15"/>
      <c r="EL742" s="15"/>
      <c r="EM742" s="15"/>
      <c r="EN742" s="15"/>
      <c r="EO742" s="15"/>
      <c r="EP742" s="15"/>
      <c r="EQ742" s="15"/>
      <c r="ER742" s="15"/>
      <c r="ES742" s="15"/>
      <c r="ET742" s="15"/>
      <c r="EU742" s="15"/>
      <c r="EV742" s="15"/>
      <c r="EW742" s="15"/>
      <c r="EX742" s="15"/>
      <c r="EY742" s="15"/>
      <c r="EZ742" s="15"/>
      <c r="FA742" s="15"/>
      <c r="FB742" s="15"/>
      <c r="FC742" s="15"/>
      <c r="FD742" s="15"/>
      <c r="FE742" s="15"/>
      <c r="FF742" s="15"/>
      <c r="FG742" s="15"/>
      <c r="FH742" s="15"/>
      <c r="FI742" s="15"/>
      <c r="FJ742" s="15"/>
      <c r="FK742" s="15"/>
      <c r="FL742" s="15"/>
      <c r="FM742" s="15"/>
      <c r="FN742" s="15"/>
      <c r="FO742" s="15"/>
      <c r="FP742" s="15"/>
      <c r="FQ742" s="15"/>
      <c r="FR742" s="15"/>
      <c r="FS742" s="15"/>
      <c r="FT742" s="15"/>
      <c r="FU742" s="15"/>
      <c r="FV742" s="15"/>
      <c r="FW742" s="15"/>
      <c r="FX742" s="15"/>
      <c r="FY742" s="15"/>
      <c r="FZ742" s="15"/>
      <c r="GA742" s="15"/>
      <c r="GB742" s="15"/>
      <c r="GC742" s="15"/>
      <c r="GD742" s="15"/>
      <c r="GE742" s="15"/>
      <c r="GF742" s="15"/>
      <c r="GG742" s="15"/>
      <c r="GH742" s="15"/>
      <c r="GI742" s="15"/>
      <c r="GJ742" s="15"/>
      <c r="GK742" s="15"/>
      <c r="GL742" s="15"/>
      <c r="GM742" s="15"/>
      <c r="GN742" s="15"/>
      <c r="GO742" s="15"/>
      <c r="GP742" s="15"/>
      <c r="GQ742" s="15"/>
      <c r="GR742" s="15"/>
      <c r="GS742" s="15"/>
      <c r="GT742" s="15"/>
      <c r="GU742" s="15"/>
      <c r="GV742" s="15"/>
      <c r="GW742" s="15"/>
      <c r="GX742" s="15"/>
      <c r="GY742" s="15"/>
    </row>
    <row r="743" spans="1:207" s="133" customFormat="1" ht="25.9" customHeight="1" x14ac:dyDescent="0.25">
      <c r="A743" s="172" t="s">
        <v>1244</v>
      </c>
      <c r="B743" s="90" t="s">
        <v>409</v>
      </c>
      <c r="C743" s="136">
        <v>1962</v>
      </c>
      <c r="D743" s="136" t="s">
        <v>217</v>
      </c>
      <c r="E743" s="174" t="s">
        <v>20</v>
      </c>
      <c r="F743" s="175">
        <v>4</v>
      </c>
      <c r="G743" s="175">
        <v>3</v>
      </c>
      <c r="H743" s="44">
        <v>2125.1999999999998</v>
      </c>
      <c r="I743" s="248">
        <v>0</v>
      </c>
      <c r="J743" s="44">
        <f t="shared" si="214"/>
        <v>2125.1999999999998</v>
      </c>
      <c r="K743" s="201">
        <f t="shared" si="218"/>
        <v>6820000</v>
      </c>
      <c r="L743" s="171">
        <v>0</v>
      </c>
      <c r="M743" s="171">
        <v>0</v>
      </c>
      <c r="N743" s="171">
        <v>0</v>
      </c>
      <c r="O743" s="47">
        <f>'[1]Прод. прилож (2)'!$C$759</f>
        <v>6820000</v>
      </c>
      <c r="P743" s="171">
        <f t="shared" si="217"/>
        <v>3209.1097308488615</v>
      </c>
      <c r="Q743" s="44">
        <v>9673</v>
      </c>
      <c r="R743" s="62" t="s">
        <v>95</v>
      </c>
      <c r="S743" s="58"/>
      <c r="T743" s="16"/>
      <c r="U743" s="15"/>
      <c r="V743" s="15"/>
      <c r="W743" s="15"/>
      <c r="X743" s="15"/>
      <c r="Y743" s="15"/>
      <c r="Z743" s="15"/>
      <c r="AA743" s="15"/>
      <c r="AB743" s="15"/>
      <c r="AC743" s="15"/>
      <c r="AD743" s="15"/>
      <c r="AE743" s="15"/>
      <c r="AF743" s="15"/>
      <c r="AG743" s="15"/>
      <c r="AH743" s="15"/>
      <c r="AI743" s="15"/>
      <c r="AJ743" s="15"/>
      <c r="AK743" s="15"/>
      <c r="AL743" s="15"/>
      <c r="AM743" s="15"/>
      <c r="AN743" s="15"/>
      <c r="AO743" s="15"/>
      <c r="AP743" s="15"/>
      <c r="AQ743" s="15"/>
      <c r="AR743" s="15"/>
      <c r="AS743" s="15"/>
      <c r="AT743" s="15"/>
      <c r="AU743" s="15"/>
      <c r="AV743" s="15"/>
      <c r="AW743" s="15"/>
      <c r="AX743" s="15"/>
      <c r="AY743" s="15"/>
      <c r="AZ743" s="15"/>
      <c r="BA743" s="15"/>
      <c r="BB743" s="15"/>
      <c r="BC743" s="15"/>
      <c r="BD743" s="15"/>
      <c r="BE743" s="15"/>
      <c r="BF743" s="15"/>
      <c r="BG743" s="15"/>
      <c r="BH743" s="15"/>
      <c r="BI743" s="15"/>
      <c r="BJ743" s="15"/>
      <c r="BK743" s="15"/>
      <c r="BL743" s="15"/>
      <c r="BM743" s="15"/>
      <c r="BN743" s="15"/>
      <c r="BO743" s="15"/>
      <c r="BP743" s="15"/>
      <c r="BQ743" s="15"/>
      <c r="BR743" s="15"/>
      <c r="BS743" s="15"/>
      <c r="BT743" s="15"/>
      <c r="BU743" s="15"/>
      <c r="BV743" s="15"/>
      <c r="BW743" s="15"/>
      <c r="BX743" s="15"/>
      <c r="BY743" s="15"/>
      <c r="BZ743" s="15"/>
      <c r="CA743" s="15"/>
      <c r="CB743" s="15"/>
      <c r="CC743" s="15"/>
      <c r="CD743" s="15"/>
      <c r="CE743" s="15"/>
      <c r="CF743" s="15"/>
      <c r="CG743" s="15"/>
      <c r="CH743" s="15"/>
      <c r="CI743" s="15"/>
      <c r="CJ743" s="15"/>
      <c r="CK743" s="15"/>
      <c r="CL743" s="15"/>
      <c r="CM743" s="15"/>
      <c r="CN743" s="15"/>
      <c r="CO743" s="15"/>
      <c r="CP743" s="15"/>
      <c r="CQ743" s="15"/>
      <c r="CR743" s="15"/>
      <c r="CS743" s="15"/>
      <c r="CT743" s="15"/>
      <c r="CU743" s="15"/>
      <c r="CV743" s="15"/>
      <c r="CW743" s="15"/>
      <c r="CX743" s="15"/>
      <c r="CY743" s="15"/>
      <c r="CZ743" s="15"/>
      <c r="DA743" s="15"/>
      <c r="DB743" s="15"/>
      <c r="DC743" s="15"/>
      <c r="DD743" s="15"/>
      <c r="DE743" s="15"/>
      <c r="DF743" s="15"/>
      <c r="DG743" s="15"/>
      <c r="DH743" s="15"/>
      <c r="DI743" s="15"/>
      <c r="DJ743" s="15"/>
      <c r="DK743" s="15"/>
      <c r="DL743" s="15"/>
      <c r="DM743" s="15"/>
      <c r="DN743" s="15"/>
      <c r="DO743" s="15"/>
      <c r="DP743" s="15"/>
      <c r="DQ743" s="15"/>
      <c r="DR743" s="15"/>
      <c r="DS743" s="15"/>
      <c r="DT743" s="15"/>
      <c r="DU743" s="15"/>
      <c r="DV743" s="15"/>
      <c r="DW743" s="15"/>
      <c r="DX743" s="15"/>
      <c r="DY743" s="15"/>
      <c r="DZ743" s="15"/>
      <c r="EA743" s="15"/>
      <c r="EB743" s="15"/>
      <c r="EC743" s="15"/>
      <c r="ED743" s="15"/>
      <c r="EE743" s="15"/>
      <c r="EF743" s="15"/>
      <c r="EG743" s="15"/>
      <c r="EH743" s="15"/>
      <c r="EI743" s="15"/>
      <c r="EJ743" s="15"/>
      <c r="EK743" s="15"/>
      <c r="EL743" s="15"/>
      <c r="EM743" s="15"/>
      <c r="EN743" s="15"/>
      <c r="EO743" s="15"/>
      <c r="EP743" s="15"/>
      <c r="EQ743" s="15"/>
      <c r="ER743" s="15"/>
      <c r="ES743" s="15"/>
      <c r="ET743" s="15"/>
      <c r="EU743" s="15"/>
      <c r="EV743" s="15"/>
      <c r="EW743" s="15"/>
      <c r="EX743" s="15"/>
      <c r="EY743" s="15"/>
      <c r="EZ743" s="15"/>
      <c r="FA743" s="15"/>
      <c r="FB743" s="15"/>
      <c r="FC743" s="15"/>
      <c r="FD743" s="15"/>
      <c r="FE743" s="15"/>
      <c r="FF743" s="15"/>
      <c r="FG743" s="15"/>
      <c r="FH743" s="15"/>
      <c r="FI743" s="15"/>
      <c r="FJ743" s="15"/>
      <c r="FK743" s="15"/>
      <c r="FL743" s="15"/>
      <c r="FM743" s="15"/>
      <c r="FN743" s="15"/>
      <c r="FO743" s="15"/>
      <c r="FP743" s="15"/>
      <c r="FQ743" s="15"/>
      <c r="FR743" s="15"/>
      <c r="FS743" s="15"/>
      <c r="FT743" s="15"/>
      <c r="FU743" s="15"/>
      <c r="FV743" s="15"/>
      <c r="FW743" s="15"/>
      <c r="FX743" s="15"/>
      <c r="FY743" s="15"/>
      <c r="FZ743" s="15"/>
      <c r="GA743" s="15"/>
      <c r="GB743" s="15"/>
      <c r="GC743" s="15"/>
      <c r="GD743" s="15"/>
      <c r="GE743" s="15"/>
      <c r="GF743" s="15"/>
      <c r="GG743" s="15"/>
      <c r="GH743" s="15"/>
      <c r="GI743" s="15"/>
      <c r="GJ743" s="15"/>
      <c r="GK743" s="15"/>
      <c r="GL743" s="15"/>
      <c r="GM743" s="15"/>
      <c r="GN743" s="15"/>
      <c r="GO743" s="15"/>
      <c r="GP743" s="15"/>
      <c r="GQ743" s="15"/>
      <c r="GR743" s="15"/>
      <c r="GS743" s="15"/>
      <c r="GT743" s="15"/>
      <c r="GU743" s="15"/>
      <c r="GV743" s="15"/>
      <c r="GW743" s="15"/>
      <c r="GX743" s="15"/>
      <c r="GY743" s="15"/>
    </row>
    <row r="744" spans="1:207" s="133" customFormat="1" ht="25.9" customHeight="1" x14ac:dyDescent="0.25">
      <c r="A744" s="172" t="s">
        <v>1245</v>
      </c>
      <c r="B744" s="90" t="s">
        <v>377</v>
      </c>
      <c r="C744" s="136">
        <v>1965</v>
      </c>
      <c r="D744" s="136" t="s">
        <v>217</v>
      </c>
      <c r="E744" s="174" t="s">
        <v>20</v>
      </c>
      <c r="F744" s="175">
        <v>4</v>
      </c>
      <c r="G744" s="175">
        <v>3</v>
      </c>
      <c r="H744" s="44">
        <v>2182.1</v>
      </c>
      <c r="I744" s="248">
        <v>0</v>
      </c>
      <c r="J744" s="44">
        <f t="shared" si="214"/>
        <v>2182.1</v>
      </c>
      <c r="K744" s="201">
        <f t="shared" si="218"/>
        <v>6882232.5</v>
      </c>
      <c r="L744" s="171">
        <v>0</v>
      </c>
      <c r="M744" s="171">
        <v>0</v>
      </c>
      <c r="N744" s="171">
        <v>0</v>
      </c>
      <c r="O744" s="47">
        <f>'[1]Прод. прилож (2)'!$C$760</f>
        <v>6882232.5</v>
      </c>
      <c r="P744" s="171">
        <f t="shared" si="217"/>
        <v>3153.9491773979194</v>
      </c>
      <c r="Q744" s="44">
        <v>9673</v>
      </c>
      <c r="R744" s="62" t="s">
        <v>95</v>
      </c>
      <c r="S744" s="50"/>
      <c r="T744" s="15"/>
      <c r="U744" s="15"/>
      <c r="V744" s="15"/>
      <c r="W744" s="15"/>
      <c r="X744" s="15"/>
      <c r="Y744" s="15"/>
      <c r="Z744" s="15"/>
      <c r="AA744" s="15"/>
      <c r="AB744" s="15"/>
      <c r="AC744" s="15"/>
      <c r="AD744" s="15"/>
      <c r="AE744" s="15"/>
      <c r="AF744" s="15"/>
      <c r="AG744" s="15"/>
      <c r="AH744" s="15"/>
      <c r="AI744" s="15"/>
      <c r="AJ744" s="15"/>
      <c r="AK744" s="15"/>
      <c r="AL744" s="15"/>
      <c r="AM744" s="15"/>
      <c r="AN744" s="15"/>
      <c r="AO744" s="15"/>
      <c r="AP744" s="15"/>
      <c r="AQ744" s="15"/>
      <c r="AR744" s="15"/>
      <c r="AS744" s="15"/>
      <c r="AT744" s="15"/>
      <c r="AU744" s="15"/>
      <c r="AV744" s="15"/>
      <c r="AW744" s="15"/>
      <c r="AX744" s="15"/>
      <c r="AY744" s="15"/>
      <c r="AZ744" s="15"/>
      <c r="BA744" s="15"/>
      <c r="BB744" s="15"/>
      <c r="BC744" s="15"/>
      <c r="BD744" s="15"/>
      <c r="BE744" s="15"/>
      <c r="BF744" s="15"/>
      <c r="BG744" s="15"/>
      <c r="BH744" s="15"/>
      <c r="BI744" s="15"/>
      <c r="BJ744" s="15"/>
      <c r="BK744" s="15"/>
      <c r="BL744" s="15"/>
      <c r="BM744" s="15"/>
      <c r="BN744" s="15"/>
      <c r="BO744" s="15"/>
      <c r="BP744" s="15"/>
      <c r="BQ744" s="15"/>
      <c r="BR744" s="15"/>
      <c r="BS744" s="15"/>
      <c r="BT744" s="15"/>
      <c r="BU744" s="15"/>
      <c r="BV744" s="15"/>
      <c r="BW744" s="15"/>
      <c r="BX744" s="15"/>
      <c r="BY744" s="15"/>
      <c r="BZ744" s="15"/>
      <c r="CA744" s="15"/>
      <c r="CB744" s="15"/>
      <c r="CC744" s="15"/>
      <c r="CD744" s="15"/>
      <c r="CE744" s="15"/>
      <c r="CF744" s="15"/>
      <c r="CG744" s="15"/>
      <c r="CH744" s="15"/>
      <c r="CI744" s="15"/>
      <c r="CJ744" s="15"/>
      <c r="CK744" s="15"/>
      <c r="CL744" s="15"/>
      <c r="CM744" s="15"/>
      <c r="CN744" s="15"/>
      <c r="CO744" s="15"/>
      <c r="CP744" s="15"/>
      <c r="CQ744" s="15"/>
      <c r="CR744" s="15"/>
      <c r="CS744" s="15"/>
      <c r="CT744" s="15"/>
      <c r="CU744" s="15"/>
      <c r="CV744" s="15"/>
      <c r="CW744" s="15"/>
      <c r="CX744" s="15"/>
      <c r="CY744" s="15"/>
      <c r="CZ744" s="15"/>
      <c r="DA744" s="15"/>
      <c r="DB744" s="15"/>
      <c r="DC744" s="15"/>
      <c r="DD744" s="15"/>
      <c r="DE744" s="15"/>
      <c r="DF744" s="15"/>
      <c r="DG744" s="15"/>
      <c r="DH744" s="15"/>
      <c r="DI744" s="15"/>
      <c r="DJ744" s="15"/>
      <c r="DK744" s="15"/>
      <c r="DL744" s="15"/>
      <c r="DM744" s="15"/>
      <c r="DN744" s="15"/>
      <c r="DO744" s="15"/>
      <c r="DP744" s="15"/>
      <c r="DQ744" s="15"/>
      <c r="DR744" s="15"/>
      <c r="DS744" s="15"/>
      <c r="DT744" s="15"/>
      <c r="DU744" s="15"/>
      <c r="DV744" s="15"/>
      <c r="DW744" s="15"/>
      <c r="DX744" s="15"/>
      <c r="DY744" s="15"/>
      <c r="DZ744" s="15"/>
      <c r="EA744" s="15"/>
      <c r="EB744" s="15"/>
      <c r="EC744" s="15"/>
      <c r="ED744" s="15"/>
      <c r="EE744" s="15"/>
      <c r="EF744" s="15"/>
      <c r="EG744" s="15"/>
      <c r="EH744" s="15"/>
      <c r="EI744" s="15"/>
      <c r="EJ744" s="15"/>
      <c r="EK744" s="15"/>
      <c r="EL744" s="15"/>
      <c r="EM744" s="15"/>
      <c r="EN744" s="15"/>
      <c r="EO744" s="15"/>
      <c r="EP744" s="15"/>
      <c r="EQ744" s="15"/>
      <c r="ER744" s="15"/>
      <c r="ES744" s="15"/>
      <c r="ET744" s="15"/>
      <c r="EU744" s="15"/>
      <c r="EV744" s="15"/>
      <c r="EW744" s="15"/>
      <c r="EX744" s="15"/>
      <c r="EY744" s="15"/>
      <c r="EZ744" s="15"/>
      <c r="FA744" s="15"/>
      <c r="FB744" s="15"/>
      <c r="FC744" s="15"/>
      <c r="FD744" s="15"/>
      <c r="FE744" s="15"/>
      <c r="FF744" s="15"/>
      <c r="FG744" s="15"/>
      <c r="FH744" s="15"/>
      <c r="FI744" s="15"/>
      <c r="FJ744" s="15"/>
      <c r="FK744" s="15"/>
      <c r="FL744" s="15"/>
      <c r="FM744" s="15"/>
      <c r="FN744" s="15"/>
      <c r="FO744" s="15"/>
      <c r="FP744" s="15"/>
      <c r="FQ744" s="15"/>
      <c r="FR744" s="15"/>
      <c r="FS744" s="15"/>
      <c r="FT744" s="15"/>
      <c r="FU744" s="15"/>
      <c r="FV744" s="15"/>
      <c r="FW744" s="15"/>
      <c r="FX744" s="15"/>
      <c r="FY744" s="15"/>
      <c r="FZ744" s="15"/>
      <c r="GA744" s="15"/>
      <c r="GB744" s="15"/>
      <c r="GC744" s="15"/>
      <c r="GD744" s="15"/>
      <c r="GE744" s="15"/>
      <c r="GF744" s="15"/>
      <c r="GG744" s="15"/>
      <c r="GH744" s="15"/>
      <c r="GI744" s="15"/>
      <c r="GJ744" s="15"/>
      <c r="GK744" s="15"/>
      <c r="GL744" s="15"/>
      <c r="GM744" s="15"/>
      <c r="GN744" s="15"/>
      <c r="GO744" s="15"/>
      <c r="GP744" s="15"/>
      <c r="GQ744" s="15"/>
      <c r="GR744" s="15"/>
      <c r="GS744" s="15"/>
      <c r="GT744" s="15"/>
      <c r="GU744" s="15"/>
      <c r="GV744" s="15"/>
      <c r="GW744" s="15"/>
      <c r="GX744" s="15"/>
      <c r="GY744" s="15"/>
    </row>
    <row r="745" spans="1:207" s="133" customFormat="1" ht="25.9" customHeight="1" x14ac:dyDescent="0.25">
      <c r="A745" s="172" t="s">
        <v>1246</v>
      </c>
      <c r="B745" s="90" t="s">
        <v>365</v>
      </c>
      <c r="C745" s="136">
        <v>1962</v>
      </c>
      <c r="D745" s="136" t="s">
        <v>217</v>
      </c>
      <c r="E745" s="174" t="s">
        <v>20</v>
      </c>
      <c r="F745" s="175">
        <v>4</v>
      </c>
      <c r="G745" s="175">
        <v>3</v>
      </c>
      <c r="H745" s="44">
        <v>2415</v>
      </c>
      <c r="I745" s="248">
        <v>0</v>
      </c>
      <c r="J745" s="44">
        <f t="shared" si="214"/>
        <v>2415</v>
      </c>
      <c r="K745" s="201">
        <f t="shared" si="218"/>
        <v>17472623.289999999</v>
      </c>
      <c r="L745" s="171">
        <v>0</v>
      </c>
      <c r="M745" s="171">
        <v>0</v>
      </c>
      <c r="N745" s="171">
        <v>0</v>
      </c>
      <c r="O745" s="47">
        <f>'[1]Прод. прилож (2)'!$C$228</f>
        <v>17472623.289999999</v>
      </c>
      <c r="P745" s="171">
        <f t="shared" si="217"/>
        <v>7235.0406997929604</v>
      </c>
      <c r="Q745" s="44">
        <v>9673</v>
      </c>
      <c r="R745" s="134" t="s">
        <v>94</v>
      </c>
      <c r="S745" s="50"/>
      <c r="T745" s="15"/>
      <c r="U745" s="15"/>
      <c r="V745" s="15"/>
      <c r="W745" s="15"/>
      <c r="X745" s="15"/>
      <c r="Y745" s="15"/>
      <c r="Z745" s="15"/>
      <c r="AA745" s="15"/>
      <c r="AB745" s="15"/>
      <c r="AC745" s="15"/>
      <c r="AD745" s="15"/>
      <c r="AE745" s="15"/>
      <c r="AF745" s="15"/>
      <c r="AG745" s="15"/>
      <c r="AH745" s="15"/>
      <c r="AI745" s="15"/>
      <c r="AJ745" s="15"/>
      <c r="AK745" s="15"/>
      <c r="AL745" s="15"/>
      <c r="AM745" s="15"/>
      <c r="AN745" s="15"/>
      <c r="AO745" s="15"/>
      <c r="AP745" s="15"/>
      <c r="AQ745" s="15"/>
      <c r="AR745" s="15"/>
      <c r="AS745" s="15"/>
      <c r="AT745" s="15"/>
      <c r="AU745" s="15"/>
      <c r="AV745" s="15"/>
      <c r="AW745" s="15"/>
      <c r="AX745" s="15"/>
      <c r="AY745" s="15"/>
      <c r="AZ745" s="15"/>
      <c r="BA745" s="15"/>
      <c r="BB745" s="15"/>
      <c r="BC745" s="15"/>
      <c r="BD745" s="15"/>
      <c r="BE745" s="15"/>
      <c r="BF745" s="15"/>
      <c r="BG745" s="15"/>
      <c r="BH745" s="15"/>
      <c r="BI745" s="15"/>
      <c r="BJ745" s="15"/>
      <c r="BK745" s="15"/>
      <c r="BL745" s="15"/>
      <c r="BM745" s="15"/>
      <c r="BN745" s="15"/>
      <c r="BO745" s="15"/>
      <c r="BP745" s="15"/>
      <c r="BQ745" s="15"/>
      <c r="BR745" s="15"/>
      <c r="BS745" s="15"/>
      <c r="BT745" s="15"/>
      <c r="BU745" s="15"/>
      <c r="BV745" s="15"/>
      <c r="BW745" s="15"/>
      <c r="BX745" s="15"/>
      <c r="BY745" s="15"/>
      <c r="BZ745" s="15"/>
      <c r="CA745" s="15"/>
      <c r="CB745" s="15"/>
      <c r="CC745" s="15"/>
      <c r="CD745" s="15"/>
      <c r="CE745" s="15"/>
      <c r="CF745" s="15"/>
      <c r="CG745" s="15"/>
      <c r="CH745" s="15"/>
      <c r="CI745" s="15"/>
      <c r="CJ745" s="15"/>
      <c r="CK745" s="15"/>
      <c r="CL745" s="15"/>
      <c r="CM745" s="15"/>
      <c r="CN745" s="15"/>
      <c r="CO745" s="15"/>
      <c r="CP745" s="15"/>
      <c r="CQ745" s="15"/>
      <c r="CR745" s="15"/>
      <c r="CS745" s="15"/>
      <c r="CT745" s="15"/>
      <c r="CU745" s="15"/>
      <c r="CV745" s="15"/>
      <c r="CW745" s="15"/>
      <c r="CX745" s="15"/>
      <c r="CY745" s="15"/>
      <c r="CZ745" s="15"/>
      <c r="DA745" s="15"/>
      <c r="DB745" s="15"/>
      <c r="DC745" s="15"/>
      <c r="DD745" s="15"/>
      <c r="DE745" s="15"/>
      <c r="DF745" s="15"/>
      <c r="DG745" s="15"/>
      <c r="DH745" s="15"/>
      <c r="DI745" s="15"/>
      <c r="DJ745" s="15"/>
      <c r="DK745" s="15"/>
      <c r="DL745" s="15"/>
      <c r="DM745" s="15"/>
      <c r="DN745" s="15"/>
      <c r="DO745" s="15"/>
      <c r="DP745" s="15"/>
      <c r="DQ745" s="15"/>
      <c r="DR745" s="15"/>
      <c r="DS745" s="15"/>
      <c r="DT745" s="15"/>
      <c r="DU745" s="15"/>
      <c r="DV745" s="15"/>
      <c r="DW745" s="15"/>
      <c r="DX745" s="15"/>
      <c r="DY745" s="15"/>
      <c r="DZ745" s="15"/>
      <c r="EA745" s="15"/>
      <c r="EB745" s="15"/>
      <c r="EC745" s="15"/>
      <c r="ED745" s="15"/>
      <c r="EE745" s="15"/>
      <c r="EF745" s="15"/>
      <c r="EG745" s="15"/>
      <c r="EH745" s="15"/>
      <c r="EI745" s="15"/>
      <c r="EJ745" s="15"/>
      <c r="EK745" s="15"/>
      <c r="EL745" s="15"/>
      <c r="EM745" s="15"/>
      <c r="EN745" s="15"/>
      <c r="EO745" s="15"/>
      <c r="EP745" s="15"/>
      <c r="EQ745" s="15"/>
      <c r="ER745" s="15"/>
      <c r="ES745" s="15"/>
      <c r="ET745" s="15"/>
      <c r="EU745" s="15"/>
      <c r="EV745" s="15"/>
      <c r="EW745" s="15"/>
      <c r="EX745" s="15"/>
      <c r="EY745" s="15"/>
      <c r="EZ745" s="15"/>
      <c r="FA745" s="15"/>
      <c r="FB745" s="15"/>
      <c r="FC745" s="15"/>
      <c r="FD745" s="15"/>
      <c r="FE745" s="15"/>
      <c r="FF745" s="15"/>
      <c r="FG745" s="15"/>
      <c r="FH745" s="15"/>
      <c r="FI745" s="15"/>
      <c r="FJ745" s="15"/>
      <c r="FK745" s="15"/>
      <c r="FL745" s="15"/>
      <c r="FM745" s="15"/>
      <c r="FN745" s="15"/>
      <c r="FO745" s="15"/>
      <c r="FP745" s="15"/>
      <c r="FQ745" s="15"/>
      <c r="FR745" s="15"/>
      <c r="FS745" s="15"/>
      <c r="FT745" s="15"/>
      <c r="FU745" s="15"/>
      <c r="FV745" s="15"/>
      <c r="FW745" s="15"/>
      <c r="FX745" s="15"/>
      <c r="FY745" s="15"/>
      <c r="FZ745" s="15"/>
      <c r="GA745" s="15"/>
      <c r="GB745" s="15"/>
      <c r="GC745" s="15"/>
      <c r="GD745" s="15"/>
      <c r="GE745" s="15"/>
      <c r="GF745" s="15"/>
      <c r="GG745" s="15"/>
      <c r="GH745" s="15"/>
      <c r="GI745" s="15"/>
      <c r="GJ745" s="15"/>
      <c r="GK745" s="15"/>
      <c r="GL745" s="15"/>
      <c r="GM745" s="15"/>
      <c r="GN745" s="15"/>
      <c r="GO745" s="15"/>
      <c r="GP745" s="15"/>
      <c r="GQ745" s="15"/>
      <c r="GR745" s="15"/>
      <c r="GS745" s="15"/>
      <c r="GT745" s="15"/>
      <c r="GU745" s="15"/>
      <c r="GV745" s="15"/>
      <c r="GW745" s="15"/>
      <c r="GX745" s="15"/>
      <c r="GY745" s="15"/>
    </row>
    <row r="746" spans="1:207" s="133" customFormat="1" ht="25.9" customHeight="1" x14ac:dyDescent="0.25">
      <c r="A746" s="285" t="s">
        <v>1247</v>
      </c>
      <c r="B746" s="315" t="s">
        <v>366</v>
      </c>
      <c r="C746" s="285">
        <v>1963</v>
      </c>
      <c r="D746" s="285" t="s">
        <v>217</v>
      </c>
      <c r="E746" s="305" t="s">
        <v>20</v>
      </c>
      <c r="F746" s="330">
        <v>4</v>
      </c>
      <c r="G746" s="330">
        <v>3</v>
      </c>
      <c r="H746" s="322">
        <v>2488.1999999999998</v>
      </c>
      <c r="I746" s="313">
        <v>0</v>
      </c>
      <c r="J746" s="322">
        <f t="shared" ref="J746" si="219">H746</f>
        <v>2488.1999999999998</v>
      </c>
      <c r="K746" s="201">
        <f t="shared" ref="K746" si="220">SUM(L746:O746)</f>
        <v>12891712.18</v>
      </c>
      <c r="L746" s="171">
        <v>0</v>
      </c>
      <c r="M746" s="171">
        <v>0</v>
      </c>
      <c r="N746" s="171">
        <v>0</v>
      </c>
      <c r="O746" s="47">
        <f>'[1]Прод. прилож (2)'!$C$229</f>
        <v>12891712.18</v>
      </c>
      <c r="P746" s="171">
        <f t="shared" ref="P746" si="221">K746/H746</f>
        <v>5181.139852101921</v>
      </c>
      <c r="Q746" s="44">
        <v>9673</v>
      </c>
      <c r="R746" s="134" t="s">
        <v>94</v>
      </c>
      <c r="S746" s="50"/>
      <c r="T746" s="15"/>
      <c r="U746" s="15"/>
      <c r="V746" s="15"/>
      <c r="W746" s="15"/>
      <c r="X746" s="15"/>
      <c r="Y746" s="15"/>
      <c r="Z746" s="15"/>
      <c r="AA746" s="15"/>
      <c r="AB746" s="15"/>
      <c r="AC746" s="15"/>
      <c r="AD746" s="15"/>
      <c r="AE746" s="15"/>
      <c r="AF746" s="15"/>
      <c r="AG746" s="15"/>
      <c r="AH746" s="15"/>
      <c r="AI746" s="15"/>
      <c r="AJ746" s="15"/>
      <c r="AK746" s="15"/>
      <c r="AL746" s="15"/>
      <c r="AM746" s="15"/>
      <c r="AN746" s="15"/>
      <c r="AO746" s="15"/>
      <c r="AP746" s="15"/>
      <c r="AQ746" s="15"/>
      <c r="AR746" s="15"/>
      <c r="AS746" s="15"/>
      <c r="AT746" s="15"/>
      <c r="AU746" s="15"/>
      <c r="AV746" s="15"/>
      <c r="AW746" s="15"/>
      <c r="AX746" s="15"/>
      <c r="AY746" s="15"/>
      <c r="AZ746" s="15"/>
      <c r="BA746" s="15"/>
      <c r="BB746" s="15"/>
      <c r="BC746" s="15"/>
      <c r="BD746" s="15"/>
      <c r="BE746" s="15"/>
      <c r="BF746" s="15"/>
      <c r="BG746" s="15"/>
      <c r="BH746" s="15"/>
      <c r="BI746" s="15"/>
      <c r="BJ746" s="15"/>
      <c r="BK746" s="15"/>
      <c r="BL746" s="15"/>
      <c r="BM746" s="15"/>
      <c r="BN746" s="15"/>
      <c r="BO746" s="15"/>
      <c r="BP746" s="15"/>
      <c r="BQ746" s="15"/>
      <c r="BR746" s="15"/>
      <c r="BS746" s="15"/>
      <c r="BT746" s="15"/>
      <c r="BU746" s="15"/>
      <c r="BV746" s="15"/>
      <c r="BW746" s="15"/>
      <c r="BX746" s="15"/>
      <c r="BY746" s="15"/>
      <c r="BZ746" s="15"/>
      <c r="CA746" s="15"/>
      <c r="CB746" s="15"/>
      <c r="CC746" s="15"/>
      <c r="CD746" s="15"/>
      <c r="CE746" s="15"/>
      <c r="CF746" s="15"/>
      <c r="CG746" s="15"/>
      <c r="CH746" s="15"/>
      <c r="CI746" s="15"/>
      <c r="CJ746" s="15"/>
      <c r="CK746" s="15"/>
      <c r="CL746" s="15"/>
      <c r="CM746" s="15"/>
      <c r="CN746" s="15"/>
      <c r="CO746" s="15"/>
      <c r="CP746" s="15"/>
      <c r="CQ746" s="15"/>
      <c r="CR746" s="15"/>
      <c r="CS746" s="15"/>
      <c r="CT746" s="15"/>
      <c r="CU746" s="15"/>
      <c r="CV746" s="15"/>
      <c r="CW746" s="15"/>
      <c r="CX746" s="15"/>
      <c r="CY746" s="15"/>
      <c r="CZ746" s="15"/>
      <c r="DA746" s="15"/>
      <c r="DB746" s="15"/>
      <c r="DC746" s="15"/>
      <c r="DD746" s="15"/>
      <c r="DE746" s="15"/>
      <c r="DF746" s="15"/>
      <c r="DG746" s="15"/>
      <c r="DH746" s="15"/>
      <c r="DI746" s="15"/>
      <c r="DJ746" s="15"/>
      <c r="DK746" s="15"/>
      <c r="DL746" s="15"/>
      <c r="DM746" s="15"/>
      <c r="DN746" s="15"/>
      <c r="DO746" s="15"/>
      <c r="DP746" s="15"/>
      <c r="DQ746" s="15"/>
      <c r="DR746" s="15"/>
      <c r="DS746" s="15"/>
      <c r="DT746" s="15"/>
      <c r="DU746" s="15"/>
      <c r="DV746" s="15"/>
      <c r="DW746" s="15"/>
      <c r="DX746" s="15"/>
      <c r="DY746" s="15"/>
      <c r="DZ746" s="15"/>
      <c r="EA746" s="15"/>
      <c r="EB746" s="15"/>
      <c r="EC746" s="15"/>
      <c r="ED746" s="15"/>
      <c r="EE746" s="15"/>
      <c r="EF746" s="15"/>
      <c r="EG746" s="15"/>
      <c r="EH746" s="15"/>
      <c r="EI746" s="15"/>
      <c r="EJ746" s="15"/>
      <c r="EK746" s="15"/>
      <c r="EL746" s="15"/>
      <c r="EM746" s="15"/>
      <c r="EN746" s="15"/>
      <c r="EO746" s="15"/>
      <c r="EP746" s="15"/>
      <c r="EQ746" s="15"/>
      <c r="ER746" s="15"/>
      <c r="ES746" s="15"/>
      <c r="ET746" s="15"/>
      <c r="EU746" s="15"/>
      <c r="EV746" s="15"/>
      <c r="EW746" s="15"/>
      <c r="EX746" s="15"/>
      <c r="EY746" s="15"/>
      <c r="EZ746" s="15"/>
      <c r="FA746" s="15"/>
      <c r="FB746" s="15"/>
      <c r="FC746" s="15"/>
      <c r="FD746" s="15"/>
      <c r="FE746" s="15"/>
      <c r="FF746" s="15"/>
      <c r="FG746" s="15"/>
      <c r="FH746" s="15"/>
      <c r="FI746" s="15"/>
      <c r="FJ746" s="15"/>
      <c r="FK746" s="15"/>
      <c r="FL746" s="15"/>
      <c r="FM746" s="15"/>
      <c r="FN746" s="15"/>
      <c r="FO746" s="15"/>
      <c r="FP746" s="15"/>
      <c r="FQ746" s="15"/>
      <c r="FR746" s="15"/>
      <c r="FS746" s="15"/>
      <c r="FT746" s="15"/>
      <c r="FU746" s="15"/>
      <c r="FV746" s="15"/>
      <c r="FW746" s="15"/>
      <c r="FX746" s="15"/>
      <c r="FY746" s="15"/>
      <c r="FZ746" s="15"/>
      <c r="GA746" s="15"/>
      <c r="GB746" s="15"/>
      <c r="GC746" s="15"/>
      <c r="GD746" s="15"/>
      <c r="GE746" s="15"/>
      <c r="GF746" s="15"/>
      <c r="GG746" s="15"/>
      <c r="GH746" s="15"/>
      <c r="GI746" s="15"/>
      <c r="GJ746" s="15"/>
      <c r="GK746" s="15"/>
      <c r="GL746" s="15"/>
      <c r="GM746" s="15"/>
      <c r="GN746" s="15"/>
      <c r="GO746" s="15"/>
      <c r="GP746" s="15"/>
      <c r="GQ746" s="15"/>
      <c r="GR746" s="15"/>
      <c r="GS746" s="15"/>
      <c r="GT746" s="15"/>
      <c r="GU746" s="15"/>
      <c r="GV746" s="15"/>
      <c r="GW746" s="15"/>
      <c r="GX746" s="15"/>
      <c r="GY746" s="15"/>
    </row>
    <row r="747" spans="1:207" s="133" customFormat="1" ht="25.9" customHeight="1" x14ac:dyDescent="0.25">
      <c r="A747" s="286"/>
      <c r="B747" s="316"/>
      <c r="C747" s="286"/>
      <c r="D747" s="286"/>
      <c r="E747" s="306"/>
      <c r="F747" s="331"/>
      <c r="G747" s="331"/>
      <c r="H747" s="323"/>
      <c r="I747" s="314"/>
      <c r="J747" s="323"/>
      <c r="K747" s="201">
        <f t="shared" si="218"/>
        <v>8345422.7999999989</v>
      </c>
      <c r="L747" s="171">
        <v>0</v>
      </c>
      <c r="M747" s="171">
        <v>0</v>
      </c>
      <c r="N747" s="171">
        <v>0</v>
      </c>
      <c r="O747" s="47">
        <f>'[1]Прод. прилож (2)'!$C$761</f>
        <v>8345422.7999999989</v>
      </c>
      <c r="P747" s="171">
        <f>K747/H746</f>
        <v>3354</v>
      </c>
      <c r="Q747" s="44">
        <v>9673</v>
      </c>
      <c r="R747" s="134" t="s">
        <v>95</v>
      </c>
      <c r="S747" s="50"/>
      <c r="T747" s="15"/>
      <c r="U747" s="15"/>
      <c r="V747" s="15"/>
      <c r="W747" s="15"/>
      <c r="X747" s="15"/>
      <c r="Y747" s="15"/>
      <c r="Z747" s="15"/>
      <c r="AA747" s="15"/>
      <c r="AB747" s="15"/>
      <c r="AC747" s="15"/>
      <c r="AD747" s="15"/>
      <c r="AE747" s="15"/>
      <c r="AF747" s="15"/>
      <c r="AG747" s="15"/>
      <c r="AH747" s="15"/>
      <c r="AI747" s="15"/>
      <c r="AJ747" s="15"/>
      <c r="AK747" s="15"/>
      <c r="AL747" s="15"/>
      <c r="AM747" s="15"/>
      <c r="AN747" s="15"/>
      <c r="AO747" s="15"/>
      <c r="AP747" s="15"/>
      <c r="AQ747" s="15"/>
      <c r="AR747" s="15"/>
      <c r="AS747" s="15"/>
      <c r="AT747" s="15"/>
      <c r="AU747" s="15"/>
      <c r="AV747" s="15"/>
      <c r="AW747" s="15"/>
      <c r="AX747" s="15"/>
      <c r="AY747" s="15"/>
      <c r="AZ747" s="15"/>
      <c r="BA747" s="15"/>
      <c r="BB747" s="15"/>
      <c r="BC747" s="15"/>
      <c r="BD747" s="15"/>
      <c r="BE747" s="15"/>
      <c r="BF747" s="15"/>
      <c r="BG747" s="15"/>
      <c r="BH747" s="15"/>
      <c r="BI747" s="15"/>
      <c r="BJ747" s="15"/>
      <c r="BK747" s="15"/>
      <c r="BL747" s="15"/>
      <c r="BM747" s="15"/>
      <c r="BN747" s="15"/>
      <c r="BO747" s="15"/>
      <c r="BP747" s="15"/>
      <c r="BQ747" s="15"/>
      <c r="BR747" s="15"/>
      <c r="BS747" s="15"/>
      <c r="BT747" s="15"/>
      <c r="BU747" s="15"/>
      <c r="BV747" s="15"/>
      <c r="BW747" s="15"/>
      <c r="BX747" s="15"/>
      <c r="BY747" s="15"/>
      <c r="BZ747" s="15"/>
      <c r="CA747" s="15"/>
      <c r="CB747" s="15"/>
      <c r="CC747" s="15"/>
      <c r="CD747" s="15"/>
      <c r="CE747" s="15"/>
      <c r="CF747" s="15"/>
      <c r="CG747" s="15"/>
      <c r="CH747" s="15"/>
      <c r="CI747" s="15"/>
      <c r="CJ747" s="15"/>
      <c r="CK747" s="15"/>
      <c r="CL747" s="15"/>
      <c r="CM747" s="15"/>
      <c r="CN747" s="15"/>
      <c r="CO747" s="15"/>
      <c r="CP747" s="15"/>
      <c r="CQ747" s="15"/>
      <c r="CR747" s="15"/>
      <c r="CS747" s="15"/>
      <c r="CT747" s="15"/>
      <c r="CU747" s="15"/>
      <c r="CV747" s="15"/>
      <c r="CW747" s="15"/>
      <c r="CX747" s="15"/>
      <c r="CY747" s="15"/>
      <c r="CZ747" s="15"/>
      <c r="DA747" s="15"/>
      <c r="DB747" s="15"/>
      <c r="DC747" s="15"/>
      <c r="DD747" s="15"/>
      <c r="DE747" s="15"/>
      <c r="DF747" s="15"/>
      <c r="DG747" s="15"/>
      <c r="DH747" s="15"/>
      <c r="DI747" s="15"/>
      <c r="DJ747" s="15"/>
      <c r="DK747" s="15"/>
      <c r="DL747" s="15"/>
      <c r="DM747" s="15"/>
      <c r="DN747" s="15"/>
      <c r="DO747" s="15"/>
      <c r="DP747" s="15"/>
      <c r="DQ747" s="15"/>
      <c r="DR747" s="15"/>
      <c r="DS747" s="15"/>
      <c r="DT747" s="15"/>
      <c r="DU747" s="15"/>
      <c r="DV747" s="15"/>
      <c r="DW747" s="15"/>
      <c r="DX747" s="15"/>
      <c r="DY747" s="15"/>
      <c r="DZ747" s="15"/>
      <c r="EA747" s="15"/>
      <c r="EB747" s="15"/>
      <c r="EC747" s="15"/>
      <c r="ED747" s="15"/>
      <c r="EE747" s="15"/>
      <c r="EF747" s="15"/>
      <c r="EG747" s="15"/>
      <c r="EH747" s="15"/>
      <c r="EI747" s="15"/>
      <c r="EJ747" s="15"/>
      <c r="EK747" s="15"/>
      <c r="EL747" s="15"/>
      <c r="EM747" s="15"/>
      <c r="EN747" s="15"/>
      <c r="EO747" s="15"/>
      <c r="EP747" s="15"/>
      <c r="EQ747" s="15"/>
      <c r="ER747" s="15"/>
      <c r="ES747" s="15"/>
      <c r="ET747" s="15"/>
      <c r="EU747" s="15"/>
      <c r="EV747" s="15"/>
      <c r="EW747" s="15"/>
      <c r="EX747" s="15"/>
      <c r="EY747" s="15"/>
      <c r="EZ747" s="15"/>
      <c r="FA747" s="15"/>
      <c r="FB747" s="15"/>
      <c r="FC747" s="15"/>
      <c r="FD747" s="15"/>
      <c r="FE747" s="15"/>
      <c r="FF747" s="15"/>
      <c r="FG747" s="15"/>
      <c r="FH747" s="15"/>
      <c r="FI747" s="15"/>
      <c r="FJ747" s="15"/>
      <c r="FK747" s="15"/>
      <c r="FL747" s="15"/>
      <c r="FM747" s="15"/>
      <c r="FN747" s="15"/>
      <c r="FO747" s="15"/>
      <c r="FP747" s="15"/>
      <c r="FQ747" s="15"/>
      <c r="FR747" s="15"/>
      <c r="FS747" s="15"/>
      <c r="FT747" s="15"/>
      <c r="FU747" s="15"/>
      <c r="FV747" s="15"/>
      <c r="FW747" s="15"/>
      <c r="FX747" s="15"/>
      <c r="FY747" s="15"/>
      <c r="FZ747" s="15"/>
      <c r="GA747" s="15"/>
      <c r="GB747" s="15"/>
      <c r="GC747" s="15"/>
      <c r="GD747" s="15"/>
      <c r="GE747" s="15"/>
      <c r="GF747" s="15"/>
      <c r="GG747" s="15"/>
      <c r="GH747" s="15"/>
      <c r="GI747" s="15"/>
      <c r="GJ747" s="15"/>
      <c r="GK747" s="15"/>
      <c r="GL747" s="15"/>
      <c r="GM747" s="15"/>
      <c r="GN747" s="15"/>
      <c r="GO747" s="15"/>
      <c r="GP747" s="15"/>
      <c r="GQ747" s="15"/>
      <c r="GR747" s="15"/>
      <c r="GS747" s="15"/>
      <c r="GT747" s="15"/>
      <c r="GU747" s="15"/>
      <c r="GV747" s="15"/>
      <c r="GW747" s="15"/>
      <c r="GX747" s="15"/>
      <c r="GY747" s="15"/>
    </row>
    <row r="748" spans="1:207" s="133" customFormat="1" ht="25.9" customHeight="1" x14ac:dyDescent="0.25">
      <c r="A748" s="136" t="s">
        <v>1248</v>
      </c>
      <c r="B748" s="90" t="s">
        <v>410</v>
      </c>
      <c r="C748" s="136">
        <v>1961</v>
      </c>
      <c r="D748" s="136" t="s">
        <v>217</v>
      </c>
      <c r="E748" s="174" t="s">
        <v>20</v>
      </c>
      <c r="F748" s="175">
        <v>2</v>
      </c>
      <c r="G748" s="175">
        <v>2</v>
      </c>
      <c r="H748" s="44">
        <v>661</v>
      </c>
      <c r="I748" s="248">
        <v>0</v>
      </c>
      <c r="J748" s="248">
        <f t="shared" si="214"/>
        <v>661</v>
      </c>
      <c r="K748" s="201">
        <f t="shared" si="218"/>
        <v>4280247.5</v>
      </c>
      <c r="L748" s="171">
        <v>0</v>
      </c>
      <c r="M748" s="171">
        <v>0</v>
      </c>
      <c r="N748" s="171">
        <v>0</v>
      </c>
      <c r="O748" s="47">
        <f>'[1]Прод. прилож (2)'!$C$762</f>
        <v>4280247.5</v>
      </c>
      <c r="P748" s="171">
        <f t="shared" si="217"/>
        <v>6475.4122541603629</v>
      </c>
      <c r="Q748" s="44">
        <v>9673</v>
      </c>
      <c r="R748" s="62" t="s">
        <v>95</v>
      </c>
      <c r="S748" s="58"/>
      <c r="T748" s="16"/>
      <c r="U748" s="15"/>
      <c r="V748" s="15"/>
      <c r="W748" s="15"/>
      <c r="X748" s="15"/>
      <c r="Y748" s="15"/>
      <c r="Z748" s="15"/>
      <c r="AA748" s="15"/>
      <c r="AB748" s="15"/>
      <c r="AC748" s="15"/>
      <c r="AD748" s="15"/>
      <c r="AE748" s="15"/>
      <c r="AF748" s="15"/>
      <c r="AG748" s="15"/>
      <c r="AH748" s="15"/>
      <c r="AI748" s="15"/>
      <c r="AJ748" s="15"/>
      <c r="AK748" s="15"/>
      <c r="AL748" s="15"/>
      <c r="AM748" s="15"/>
      <c r="AN748" s="15"/>
      <c r="AO748" s="15"/>
      <c r="AP748" s="15"/>
      <c r="AQ748" s="15"/>
      <c r="AR748" s="15"/>
      <c r="AS748" s="15"/>
      <c r="AT748" s="15"/>
      <c r="AU748" s="15"/>
      <c r="AV748" s="15"/>
      <c r="AW748" s="15"/>
      <c r="AX748" s="15"/>
      <c r="AY748" s="15"/>
      <c r="AZ748" s="15"/>
      <c r="BA748" s="15"/>
      <c r="BB748" s="15"/>
      <c r="BC748" s="15"/>
      <c r="BD748" s="15"/>
      <c r="BE748" s="15"/>
      <c r="BF748" s="15"/>
      <c r="BG748" s="15"/>
      <c r="BH748" s="15"/>
      <c r="BI748" s="15"/>
      <c r="BJ748" s="15"/>
      <c r="BK748" s="15"/>
      <c r="BL748" s="15"/>
      <c r="BM748" s="15"/>
      <c r="BN748" s="15"/>
      <c r="BO748" s="15"/>
      <c r="BP748" s="15"/>
      <c r="BQ748" s="15"/>
      <c r="BR748" s="15"/>
      <c r="BS748" s="15"/>
      <c r="BT748" s="15"/>
      <c r="BU748" s="15"/>
      <c r="BV748" s="15"/>
      <c r="BW748" s="15"/>
      <c r="BX748" s="15"/>
      <c r="BY748" s="15"/>
      <c r="BZ748" s="15"/>
      <c r="CA748" s="15"/>
      <c r="CB748" s="15"/>
      <c r="CC748" s="15"/>
      <c r="CD748" s="15"/>
      <c r="CE748" s="15"/>
      <c r="CF748" s="15"/>
      <c r="CG748" s="15"/>
      <c r="CH748" s="15"/>
      <c r="CI748" s="15"/>
      <c r="CJ748" s="15"/>
      <c r="CK748" s="15"/>
      <c r="CL748" s="15"/>
      <c r="CM748" s="15"/>
      <c r="CN748" s="15"/>
      <c r="CO748" s="15"/>
      <c r="CP748" s="15"/>
      <c r="CQ748" s="15"/>
      <c r="CR748" s="15"/>
      <c r="CS748" s="15"/>
      <c r="CT748" s="15"/>
      <c r="CU748" s="15"/>
      <c r="CV748" s="15"/>
      <c r="CW748" s="15"/>
      <c r="CX748" s="15"/>
      <c r="CY748" s="15"/>
      <c r="CZ748" s="15"/>
      <c r="DA748" s="15"/>
      <c r="DB748" s="15"/>
      <c r="DC748" s="15"/>
      <c r="DD748" s="15"/>
      <c r="DE748" s="15"/>
      <c r="DF748" s="15"/>
      <c r="DG748" s="15"/>
      <c r="DH748" s="15"/>
      <c r="DI748" s="15"/>
      <c r="DJ748" s="15"/>
      <c r="DK748" s="15"/>
      <c r="DL748" s="15"/>
      <c r="DM748" s="15"/>
      <c r="DN748" s="15"/>
      <c r="DO748" s="15"/>
      <c r="DP748" s="15"/>
      <c r="DQ748" s="15"/>
      <c r="DR748" s="15"/>
      <c r="DS748" s="15"/>
      <c r="DT748" s="15"/>
      <c r="DU748" s="15"/>
      <c r="DV748" s="15"/>
      <c r="DW748" s="15"/>
      <c r="DX748" s="15"/>
      <c r="DY748" s="15"/>
      <c r="DZ748" s="15"/>
      <c r="EA748" s="15"/>
      <c r="EB748" s="15"/>
      <c r="EC748" s="15"/>
      <c r="ED748" s="15"/>
      <c r="EE748" s="15"/>
      <c r="EF748" s="15"/>
      <c r="EG748" s="15"/>
      <c r="EH748" s="15"/>
      <c r="EI748" s="15"/>
      <c r="EJ748" s="15"/>
      <c r="EK748" s="15"/>
      <c r="EL748" s="15"/>
      <c r="EM748" s="15"/>
      <c r="EN748" s="15"/>
      <c r="EO748" s="15"/>
      <c r="EP748" s="15"/>
      <c r="EQ748" s="15"/>
      <c r="ER748" s="15"/>
      <c r="ES748" s="15"/>
      <c r="ET748" s="15"/>
      <c r="EU748" s="15"/>
      <c r="EV748" s="15"/>
      <c r="EW748" s="15"/>
      <c r="EX748" s="15"/>
      <c r="EY748" s="15"/>
      <c r="EZ748" s="15"/>
      <c r="FA748" s="15"/>
      <c r="FB748" s="15"/>
      <c r="FC748" s="15"/>
      <c r="FD748" s="15"/>
      <c r="FE748" s="15"/>
      <c r="FF748" s="15"/>
      <c r="FG748" s="15"/>
      <c r="FH748" s="15"/>
      <c r="FI748" s="15"/>
      <c r="FJ748" s="15"/>
      <c r="FK748" s="15"/>
      <c r="FL748" s="15"/>
      <c r="FM748" s="15"/>
      <c r="FN748" s="15"/>
      <c r="FO748" s="15"/>
      <c r="FP748" s="15"/>
      <c r="FQ748" s="15"/>
      <c r="FR748" s="15"/>
      <c r="FS748" s="15"/>
      <c r="FT748" s="15"/>
      <c r="FU748" s="15"/>
      <c r="FV748" s="15"/>
      <c r="FW748" s="15"/>
      <c r="FX748" s="15"/>
      <c r="FY748" s="15"/>
      <c r="FZ748" s="15"/>
      <c r="GA748" s="15"/>
      <c r="GB748" s="15"/>
      <c r="GC748" s="15"/>
      <c r="GD748" s="15"/>
      <c r="GE748" s="15"/>
      <c r="GF748" s="15"/>
      <c r="GG748" s="15"/>
      <c r="GH748" s="15"/>
      <c r="GI748" s="15"/>
      <c r="GJ748" s="15"/>
      <c r="GK748" s="15"/>
      <c r="GL748" s="15"/>
      <c r="GM748" s="15"/>
      <c r="GN748" s="15"/>
      <c r="GO748" s="15"/>
      <c r="GP748" s="15"/>
      <c r="GQ748" s="15"/>
      <c r="GR748" s="15"/>
      <c r="GS748" s="15"/>
      <c r="GT748" s="15"/>
      <c r="GU748" s="15"/>
      <c r="GV748" s="15"/>
      <c r="GW748" s="15"/>
      <c r="GX748" s="15"/>
      <c r="GY748" s="15"/>
    </row>
    <row r="749" spans="1:207" s="180" customFormat="1" ht="25.9" customHeight="1" x14ac:dyDescent="0.25">
      <c r="A749" s="285" t="s">
        <v>1249</v>
      </c>
      <c r="B749" s="315" t="s">
        <v>423</v>
      </c>
      <c r="C749" s="285">
        <v>1987</v>
      </c>
      <c r="D749" s="285" t="s">
        <v>217</v>
      </c>
      <c r="E749" s="305" t="s">
        <v>20</v>
      </c>
      <c r="F749" s="330">
        <v>9</v>
      </c>
      <c r="G749" s="330">
        <v>2</v>
      </c>
      <c r="H749" s="322">
        <v>8545.6</v>
      </c>
      <c r="I749" s="313">
        <v>0</v>
      </c>
      <c r="J749" s="322">
        <f t="shared" si="214"/>
        <v>8545.6</v>
      </c>
      <c r="K749" s="201">
        <f t="shared" si="218"/>
        <v>7100000</v>
      </c>
      <c r="L749" s="171">
        <v>0</v>
      </c>
      <c r="M749" s="171">
        <v>0</v>
      </c>
      <c r="N749" s="171">
        <v>0</v>
      </c>
      <c r="O749" s="47">
        <f>'[1]Прод. прилож (2)'!$C$763</f>
        <v>7100000</v>
      </c>
      <c r="P749" s="171">
        <f t="shared" si="217"/>
        <v>830.83692192473313</v>
      </c>
      <c r="Q749" s="44">
        <v>9673</v>
      </c>
      <c r="R749" s="62" t="s">
        <v>95</v>
      </c>
      <c r="S749" s="58"/>
      <c r="T749" s="16"/>
      <c r="U749" s="15"/>
      <c r="V749" s="15"/>
      <c r="W749" s="15"/>
      <c r="X749" s="15"/>
      <c r="Y749" s="186"/>
      <c r="Z749" s="186"/>
      <c r="AA749" s="186"/>
      <c r="AB749" s="186"/>
      <c r="AC749" s="186"/>
      <c r="AD749" s="186"/>
      <c r="AE749" s="186"/>
      <c r="AF749" s="186"/>
      <c r="AG749" s="186"/>
      <c r="AH749" s="186"/>
      <c r="AI749" s="186"/>
      <c r="AJ749" s="186"/>
      <c r="AK749" s="186"/>
      <c r="AL749" s="186"/>
      <c r="AM749" s="186"/>
      <c r="AN749" s="186"/>
      <c r="AO749" s="186"/>
      <c r="AP749" s="186"/>
      <c r="AQ749" s="186"/>
      <c r="AR749" s="186"/>
      <c r="AS749" s="186"/>
      <c r="AT749" s="186"/>
      <c r="AU749" s="186"/>
      <c r="AV749" s="186"/>
      <c r="AW749" s="186"/>
      <c r="AX749" s="186"/>
      <c r="AY749" s="186"/>
      <c r="AZ749" s="186"/>
      <c r="BA749" s="186"/>
      <c r="BB749" s="186"/>
      <c r="BC749" s="186"/>
      <c r="BD749" s="186"/>
      <c r="BE749" s="186"/>
      <c r="BF749" s="186"/>
      <c r="BG749" s="186"/>
      <c r="BH749" s="186"/>
      <c r="BI749" s="186"/>
      <c r="BJ749" s="186"/>
      <c r="BK749" s="186"/>
      <c r="BL749" s="186"/>
      <c r="BM749" s="186"/>
      <c r="BN749" s="186"/>
      <c r="BO749" s="186"/>
      <c r="BP749" s="186"/>
      <c r="BQ749" s="186"/>
      <c r="BR749" s="186"/>
      <c r="BS749" s="186"/>
      <c r="BT749" s="186"/>
      <c r="BU749" s="186"/>
      <c r="BV749" s="186"/>
      <c r="BW749" s="186"/>
      <c r="BX749" s="186"/>
      <c r="BY749" s="186"/>
      <c r="BZ749" s="186"/>
      <c r="CA749" s="186"/>
      <c r="CB749" s="186"/>
      <c r="CC749" s="186"/>
      <c r="CD749" s="186"/>
      <c r="CE749" s="186"/>
      <c r="CF749" s="186"/>
      <c r="CG749" s="186"/>
      <c r="CH749" s="186"/>
      <c r="CI749" s="186"/>
      <c r="CJ749" s="186"/>
      <c r="CK749" s="186"/>
      <c r="CL749" s="186"/>
      <c r="CM749" s="186"/>
      <c r="CN749" s="186"/>
      <c r="CO749" s="186"/>
      <c r="CP749" s="186"/>
      <c r="CQ749" s="186"/>
      <c r="CR749" s="186"/>
      <c r="CS749" s="186"/>
      <c r="CT749" s="186"/>
      <c r="CU749" s="186"/>
      <c r="CV749" s="186"/>
      <c r="CW749" s="186"/>
      <c r="CX749" s="186"/>
      <c r="CY749" s="186"/>
      <c r="CZ749" s="186"/>
      <c r="DA749" s="186"/>
      <c r="DB749" s="186"/>
      <c r="DC749" s="186"/>
      <c r="DD749" s="186"/>
      <c r="DE749" s="186"/>
      <c r="DF749" s="186"/>
      <c r="DG749" s="186"/>
      <c r="DH749" s="186"/>
      <c r="DI749" s="186"/>
      <c r="DJ749" s="186"/>
      <c r="DK749" s="186"/>
      <c r="DL749" s="186"/>
      <c r="DM749" s="186"/>
      <c r="DN749" s="186"/>
      <c r="DO749" s="186"/>
      <c r="DP749" s="186"/>
      <c r="DQ749" s="186"/>
      <c r="DR749" s="186"/>
      <c r="DS749" s="186"/>
      <c r="DT749" s="186"/>
      <c r="DU749" s="186"/>
      <c r="DV749" s="186"/>
      <c r="DW749" s="186"/>
      <c r="DX749" s="186"/>
      <c r="DY749" s="186"/>
      <c r="DZ749" s="186"/>
      <c r="EA749" s="186"/>
      <c r="EB749" s="186"/>
      <c r="EC749" s="186"/>
      <c r="ED749" s="186"/>
      <c r="EE749" s="186"/>
      <c r="EF749" s="186"/>
      <c r="EG749" s="186"/>
      <c r="EH749" s="186"/>
      <c r="EI749" s="186"/>
      <c r="EJ749" s="186"/>
      <c r="EK749" s="186"/>
      <c r="EL749" s="186"/>
      <c r="EM749" s="186"/>
      <c r="EN749" s="186"/>
      <c r="EO749" s="186"/>
      <c r="EP749" s="186"/>
      <c r="EQ749" s="186"/>
      <c r="ER749" s="186"/>
      <c r="ES749" s="186"/>
      <c r="ET749" s="186"/>
      <c r="EU749" s="186"/>
      <c r="EV749" s="186"/>
      <c r="EW749" s="186"/>
      <c r="EX749" s="186"/>
      <c r="EY749" s="186"/>
      <c r="EZ749" s="186"/>
      <c r="FA749" s="186"/>
      <c r="FB749" s="186"/>
      <c r="FC749" s="186"/>
      <c r="FD749" s="186"/>
      <c r="FE749" s="186"/>
      <c r="FF749" s="186"/>
      <c r="FG749" s="186"/>
      <c r="FH749" s="186"/>
      <c r="FI749" s="186"/>
      <c r="FJ749" s="186"/>
      <c r="FK749" s="186"/>
      <c r="FL749" s="186"/>
      <c r="FM749" s="186"/>
      <c r="FN749" s="186"/>
      <c r="FO749" s="186"/>
      <c r="FP749" s="186"/>
      <c r="FQ749" s="186"/>
      <c r="FR749" s="186"/>
      <c r="FS749" s="186"/>
      <c r="FT749" s="186"/>
      <c r="FU749" s="186"/>
      <c r="FV749" s="186"/>
      <c r="FW749" s="186"/>
      <c r="FX749" s="186"/>
      <c r="FY749" s="186"/>
      <c r="FZ749" s="186"/>
      <c r="GA749" s="186"/>
      <c r="GB749" s="186"/>
      <c r="GC749" s="186"/>
      <c r="GD749" s="186"/>
      <c r="GE749" s="186"/>
      <c r="GF749" s="186"/>
      <c r="GG749" s="186"/>
      <c r="GH749" s="186"/>
      <c r="GI749" s="186"/>
      <c r="GJ749" s="186"/>
      <c r="GK749" s="186"/>
      <c r="GL749" s="186"/>
      <c r="GM749" s="186"/>
      <c r="GN749" s="186"/>
      <c r="GO749" s="186"/>
      <c r="GP749" s="186"/>
      <c r="GQ749" s="186"/>
      <c r="GR749" s="186"/>
      <c r="GS749" s="186"/>
      <c r="GT749" s="186"/>
      <c r="GU749" s="186"/>
      <c r="GV749" s="186"/>
      <c r="GW749" s="186"/>
      <c r="GX749" s="186"/>
      <c r="GY749" s="186"/>
    </row>
    <row r="750" spans="1:207" s="133" customFormat="1" ht="25.9" customHeight="1" x14ac:dyDescent="0.25">
      <c r="A750" s="286"/>
      <c r="B750" s="316"/>
      <c r="C750" s="286"/>
      <c r="D750" s="286"/>
      <c r="E750" s="306"/>
      <c r="F750" s="331"/>
      <c r="G750" s="331"/>
      <c r="H750" s="359"/>
      <c r="I750" s="323"/>
      <c r="J750" s="323"/>
      <c r="K750" s="201">
        <f>SUM(L750:O750)</f>
        <v>6850872</v>
      </c>
      <c r="L750" s="171">
        <v>0</v>
      </c>
      <c r="M750" s="171">
        <v>0</v>
      </c>
      <c r="N750" s="171">
        <v>0</v>
      </c>
      <c r="O750" s="47">
        <f>'[3]Прод. прилож'!$C$1233</f>
        <v>6850872</v>
      </c>
      <c r="P750" s="171">
        <f>K750/H749</f>
        <v>801.6841415465268</v>
      </c>
      <c r="Q750" s="44">
        <v>9673</v>
      </c>
      <c r="R750" s="62" t="s">
        <v>96</v>
      </c>
      <c r="S750" s="58"/>
      <c r="T750" s="16"/>
      <c r="U750" s="15"/>
      <c r="V750" s="15"/>
      <c r="W750" s="15"/>
      <c r="X750" s="15"/>
      <c r="Y750" s="15"/>
      <c r="Z750" s="15"/>
      <c r="AA750" s="15"/>
      <c r="AB750" s="15"/>
      <c r="AC750" s="15"/>
      <c r="AD750" s="15"/>
      <c r="AE750" s="15"/>
      <c r="AF750" s="15"/>
      <c r="AG750" s="15"/>
      <c r="AH750" s="15"/>
      <c r="AI750" s="15"/>
      <c r="AJ750" s="15"/>
      <c r="AK750" s="15"/>
      <c r="AL750" s="15"/>
      <c r="AM750" s="15"/>
      <c r="AN750" s="15"/>
      <c r="AO750" s="15"/>
      <c r="AP750" s="15"/>
      <c r="AQ750" s="15"/>
      <c r="AR750" s="15"/>
      <c r="AS750" s="15"/>
      <c r="AT750" s="15"/>
      <c r="AU750" s="15"/>
      <c r="AV750" s="15"/>
      <c r="AW750" s="15"/>
      <c r="AX750" s="15"/>
      <c r="AY750" s="15"/>
      <c r="AZ750" s="15"/>
      <c r="BA750" s="15"/>
      <c r="BB750" s="15"/>
      <c r="BC750" s="15"/>
      <c r="BD750" s="15"/>
      <c r="BE750" s="15"/>
      <c r="BF750" s="15"/>
      <c r="BG750" s="15"/>
      <c r="BH750" s="15"/>
      <c r="BI750" s="15"/>
      <c r="BJ750" s="15"/>
      <c r="BK750" s="15"/>
      <c r="BL750" s="15"/>
      <c r="BM750" s="15"/>
      <c r="BN750" s="15"/>
      <c r="BO750" s="15"/>
      <c r="BP750" s="15"/>
      <c r="BQ750" s="15"/>
      <c r="BR750" s="15"/>
      <c r="BS750" s="15"/>
      <c r="BT750" s="15"/>
      <c r="BU750" s="15"/>
      <c r="BV750" s="15"/>
      <c r="BW750" s="15"/>
      <c r="BX750" s="15"/>
      <c r="BY750" s="15"/>
      <c r="BZ750" s="15"/>
      <c r="CA750" s="15"/>
      <c r="CB750" s="15"/>
      <c r="CC750" s="15"/>
      <c r="CD750" s="15"/>
      <c r="CE750" s="15"/>
      <c r="CF750" s="15"/>
      <c r="CG750" s="15"/>
      <c r="CH750" s="15"/>
      <c r="CI750" s="15"/>
      <c r="CJ750" s="15"/>
      <c r="CK750" s="15"/>
      <c r="CL750" s="15"/>
      <c r="CM750" s="15"/>
      <c r="CN750" s="15"/>
      <c r="CO750" s="15"/>
      <c r="CP750" s="15"/>
      <c r="CQ750" s="15"/>
      <c r="CR750" s="15"/>
      <c r="CS750" s="15"/>
      <c r="CT750" s="15"/>
      <c r="CU750" s="15"/>
      <c r="CV750" s="15"/>
      <c r="CW750" s="15"/>
      <c r="CX750" s="15"/>
      <c r="CY750" s="15"/>
      <c r="CZ750" s="15"/>
      <c r="DA750" s="15"/>
      <c r="DB750" s="15"/>
      <c r="DC750" s="15"/>
      <c r="DD750" s="15"/>
      <c r="DE750" s="15"/>
      <c r="DF750" s="15"/>
      <c r="DG750" s="15"/>
      <c r="DH750" s="15"/>
      <c r="DI750" s="15"/>
      <c r="DJ750" s="15"/>
      <c r="DK750" s="15"/>
      <c r="DL750" s="15"/>
      <c r="DM750" s="15"/>
      <c r="DN750" s="15"/>
      <c r="DO750" s="15"/>
      <c r="DP750" s="15"/>
      <c r="DQ750" s="15"/>
      <c r="DR750" s="15"/>
      <c r="DS750" s="15"/>
      <c r="DT750" s="15"/>
      <c r="DU750" s="15"/>
      <c r="DV750" s="15"/>
      <c r="DW750" s="15"/>
      <c r="DX750" s="15"/>
      <c r="DY750" s="15"/>
      <c r="DZ750" s="15"/>
      <c r="EA750" s="15"/>
      <c r="EB750" s="15"/>
      <c r="EC750" s="15"/>
      <c r="ED750" s="15"/>
      <c r="EE750" s="15"/>
      <c r="EF750" s="15"/>
      <c r="EG750" s="15"/>
      <c r="EH750" s="15"/>
      <c r="EI750" s="15"/>
      <c r="EJ750" s="15"/>
      <c r="EK750" s="15"/>
      <c r="EL750" s="15"/>
      <c r="EM750" s="15"/>
      <c r="EN750" s="15"/>
      <c r="EO750" s="15"/>
      <c r="EP750" s="15"/>
      <c r="EQ750" s="15"/>
      <c r="ER750" s="15"/>
      <c r="ES750" s="15"/>
      <c r="ET750" s="15"/>
      <c r="EU750" s="15"/>
      <c r="EV750" s="15"/>
      <c r="EW750" s="15"/>
      <c r="EX750" s="15"/>
      <c r="EY750" s="15"/>
      <c r="EZ750" s="15"/>
      <c r="FA750" s="15"/>
      <c r="FB750" s="15"/>
      <c r="FC750" s="15"/>
      <c r="FD750" s="15"/>
      <c r="FE750" s="15"/>
      <c r="FF750" s="15"/>
      <c r="FG750" s="15"/>
      <c r="FH750" s="15"/>
      <c r="FI750" s="15"/>
      <c r="FJ750" s="15"/>
      <c r="FK750" s="15"/>
      <c r="FL750" s="15"/>
      <c r="FM750" s="15"/>
      <c r="FN750" s="15"/>
      <c r="FO750" s="15"/>
      <c r="FP750" s="15"/>
      <c r="FQ750" s="15"/>
      <c r="FR750" s="15"/>
      <c r="FS750" s="15"/>
      <c r="FT750" s="15"/>
      <c r="FU750" s="15"/>
      <c r="FV750" s="15"/>
      <c r="FW750" s="15"/>
      <c r="FX750" s="15"/>
      <c r="FY750" s="15"/>
      <c r="FZ750" s="15"/>
      <c r="GA750" s="15"/>
      <c r="GB750" s="15"/>
      <c r="GC750" s="15"/>
      <c r="GD750" s="15"/>
      <c r="GE750" s="15"/>
      <c r="GF750" s="15"/>
      <c r="GG750" s="15"/>
      <c r="GH750" s="15"/>
      <c r="GI750" s="15"/>
      <c r="GJ750" s="15"/>
      <c r="GK750" s="15"/>
      <c r="GL750" s="15"/>
      <c r="GM750" s="15"/>
      <c r="GN750" s="15"/>
      <c r="GO750" s="15"/>
      <c r="GP750" s="15"/>
      <c r="GQ750" s="15"/>
      <c r="GR750" s="15"/>
      <c r="GS750" s="15"/>
      <c r="GT750" s="15"/>
      <c r="GU750" s="15"/>
      <c r="GV750" s="15"/>
      <c r="GW750" s="15"/>
      <c r="GX750" s="15"/>
      <c r="GY750" s="15"/>
    </row>
    <row r="751" spans="1:207" s="133" customFormat="1" ht="25.9" customHeight="1" x14ac:dyDescent="0.25">
      <c r="A751" s="172" t="s">
        <v>1250</v>
      </c>
      <c r="B751" s="90" t="s">
        <v>411</v>
      </c>
      <c r="C751" s="136">
        <v>1961</v>
      </c>
      <c r="D751" s="136" t="s">
        <v>217</v>
      </c>
      <c r="E751" s="174" t="s">
        <v>20</v>
      </c>
      <c r="F751" s="175">
        <v>2</v>
      </c>
      <c r="G751" s="175">
        <v>2</v>
      </c>
      <c r="H751" s="44">
        <v>333.6</v>
      </c>
      <c r="I751" s="248">
        <v>0</v>
      </c>
      <c r="J751" s="248">
        <f t="shared" si="214"/>
        <v>333.6</v>
      </c>
      <c r="K751" s="201">
        <f t="shared" si="218"/>
        <v>2207587.5</v>
      </c>
      <c r="L751" s="171">
        <v>0</v>
      </c>
      <c r="M751" s="171">
        <v>0</v>
      </c>
      <c r="N751" s="171">
        <v>0</v>
      </c>
      <c r="O751" s="47">
        <f>'[1]Прод. прилож (2)'!$C$764</f>
        <v>2207587.5</v>
      </c>
      <c r="P751" s="171">
        <f t="shared" si="217"/>
        <v>6617.4685251798555</v>
      </c>
      <c r="Q751" s="44">
        <v>9673</v>
      </c>
      <c r="R751" s="62" t="s">
        <v>95</v>
      </c>
      <c r="S751" s="58"/>
      <c r="T751" s="16"/>
      <c r="U751" s="15"/>
      <c r="V751" s="15"/>
      <c r="W751" s="15"/>
      <c r="X751" s="15"/>
      <c r="Y751" s="15"/>
      <c r="Z751" s="15"/>
      <c r="AA751" s="15"/>
      <c r="AB751" s="15"/>
      <c r="AC751" s="15"/>
      <c r="AD751" s="15"/>
      <c r="AE751" s="15"/>
      <c r="AF751" s="15"/>
      <c r="AG751" s="15"/>
      <c r="AH751" s="15"/>
      <c r="AI751" s="15"/>
      <c r="AJ751" s="15"/>
      <c r="AK751" s="15"/>
      <c r="AL751" s="15"/>
      <c r="AM751" s="15"/>
      <c r="AN751" s="15"/>
      <c r="AO751" s="15"/>
      <c r="AP751" s="15"/>
      <c r="AQ751" s="15"/>
      <c r="AR751" s="15"/>
      <c r="AS751" s="15"/>
      <c r="AT751" s="15"/>
      <c r="AU751" s="15"/>
      <c r="AV751" s="15"/>
      <c r="AW751" s="15"/>
      <c r="AX751" s="15"/>
      <c r="AY751" s="15"/>
      <c r="AZ751" s="15"/>
      <c r="BA751" s="15"/>
      <c r="BB751" s="15"/>
      <c r="BC751" s="15"/>
      <c r="BD751" s="15"/>
      <c r="BE751" s="15"/>
      <c r="BF751" s="15"/>
      <c r="BG751" s="15"/>
      <c r="BH751" s="15"/>
      <c r="BI751" s="15"/>
      <c r="BJ751" s="15"/>
      <c r="BK751" s="15"/>
      <c r="BL751" s="15"/>
      <c r="BM751" s="15"/>
      <c r="BN751" s="15"/>
      <c r="BO751" s="15"/>
      <c r="BP751" s="15"/>
      <c r="BQ751" s="15"/>
      <c r="BR751" s="15"/>
      <c r="BS751" s="15"/>
      <c r="BT751" s="15"/>
      <c r="BU751" s="15"/>
      <c r="BV751" s="15"/>
      <c r="BW751" s="15"/>
      <c r="BX751" s="15"/>
      <c r="BY751" s="15"/>
      <c r="BZ751" s="15"/>
      <c r="CA751" s="15"/>
      <c r="CB751" s="15"/>
      <c r="CC751" s="15"/>
      <c r="CD751" s="15"/>
      <c r="CE751" s="15"/>
      <c r="CF751" s="15"/>
      <c r="CG751" s="15"/>
      <c r="CH751" s="15"/>
      <c r="CI751" s="15"/>
      <c r="CJ751" s="15"/>
      <c r="CK751" s="15"/>
      <c r="CL751" s="15"/>
      <c r="CM751" s="15"/>
      <c r="CN751" s="15"/>
      <c r="CO751" s="15"/>
      <c r="CP751" s="15"/>
      <c r="CQ751" s="15"/>
      <c r="CR751" s="15"/>
      <c r="CS751" s="15"/>
      <c r="CT751" s="15"/>
      <c r="CU751" s="15"/>
      <c r="CV751" s="15"/>
      <c r="CW751" s="15"/>
      <c r="CX751" s="15"/>
      <c r="CY751" s="15"/>
      <c r="CZ751" s="15"/>
      <c r="DA751" s="15"/>
      <c r="DB751" s="15"/>
      <c r="DC751" s="15"/>
      <c r="DD751" s="15"/>
      <c r="DE751" s="15"/>
      <c r="DF751" s="15"/>
      <c r="DG751" s="15"/>
      <c r="DH751" s="15"/>
      <c r="DI751" s="15"/>
      <c r="DJ751" s="15"/>
      <c r="DK751" s="15"/>
      <c r="DL751" s="15"/>
      <c r="DM751" s="15"/>
      <c r="DN751" s="15"/>
      <c r="DO751" s="15"/>
      <c r="DP751" s="15"/>
      <c r="DQ751" s="15"/>
      <c r="DR751" s="15"/>
      <c r="DS751" s="15"/>
      <c r="DT751" s="15"/>
      <c r="DU751" s="15"/>
      <c r="DV751" s="15"/>
      <c r="DW751" s="15"/>
      <c r="DX751" s="15"/>
      <c r="DY751" s="15"/>
      <c r="DZ751" s="15"/>
      <c r="EA751" s="15"/>
      <c r="EB751" s="15"/>
      <c r="EC751" s="15"/>
      <c r="ED751" s="15"/>
      <c r="EE751" s="15"/>
      <c r="EF751" s="15"/>
      <c r="EG751" s="15"/>
      <c r="EH751" s="15"/>
      <c r="EI751" s="15"/>
      <c r="EJ751" s="15"/>
      <c r="EK751" s="15"/>
      <c r="EL751" s="15"/>
      <c r="EM751" s="15"/>
      <c r="EN751" s="15"/>
      <c r="EO751" s="15"/>
      <c r="EP751" s="15"/>
      <c r="EQ751" s="15"/>
      <c r="ER751" s="15"/>
      <c r="ES751" s="15"/>
      <c r="ET751" s="15"/>
      <c r="EU751" s="15"/>
      <c r="EV751" s="15"/>
      <c r="EW751" s="15"/>
      <c r="EX751" s="15"/>
      <c r="EY751" s="15"/>
      <c r="EZ751" s="15"/>
      <c r="FA751" s="15"/>
      <c r="FB751" s="15"/>
      <c r="FC751" s="15"/>
      <c r="FD751" s="15"/>
      <c r="FE751" s="15"/>
      <c r="FF751" s="15"/>
      <c r="FG751" s="15"/>
      <c r="FH751" s="15"/>
      <c r="FI751" s="15"/>
      <c r="FJ751" s="15"/>
      <c r="FK751" s="15"/>
      <c r="FL751" s="15"/>
      <c r="FM751" s="15"/>
      <c r="FN751" s="15"/>
      <c r="FO751" s="15"/>
      <c r="FP751" s="15"/>
      <c r="FQ751" s="15"/>
      <c r="FR751" s="15"/>
      <c r="FS751" s="15"/>
      <c r="FT751" s="15"/>
      <c r="FU751" s="15"/>
      <c r="FV751" s="15"/>
      <c r="FW751" s="15"/>
      <c r="FX751" s="15"/>
      <c r="FY751" s="15"/>
      <c r="FZ751" s="15"/>
      <c r="GA751" s="15"/>
      <c r="GB751" s="15"/>
      <c r="GC751" s="15"/>
      <c r="GD751" s="15"/>
      <c r="GE751" s="15"/>
      <c r="GF751" s="15"/>
      <c r="GG751" s="15"/>
      <c r="GH751" s="15"/>
      <c r="GI751" s="15"/>
      <c r="GJ751" s="15"/>
      <c r="GK751" s="15"/>
      <c r="GL751" s="15"/>
      <c r="GM751" s="15"/>
      <c r="GN751" s="15"/>
      <c r="GO751" s="15"/>
      <c r="GP751" s="15"/>
      <c r="GQ751" s="15"/>
      <c r="GR751" s="15"/>
      <c r="GS751" s="15"/>
      <c r="GT751" s="15"/>
      <c r="GU751" s="15"/>
      <c r="GV751" s="15"/>
      <c r="GW751" s="15"/>
      <c r="GX751" s="15"/>
      <c r="GY751" s="15"/>
    </row>
    <row r="752" spans="1:207" s="133" customFormat="1" ht="25.9" customHeight="1" x14ac:dyDescent="0.25">
      <c r="A752" s="172" t="s">
        <v>1251</v>
      </c>
      <c r="B752" s="148" t="s">
        <v>378</v>
      </c>
      <c r="C752" s="138">
        <v>1961</v>
      </c>
      <c r="D752" s="138" t="s">
        <v>217</v>
      </c>
      <c r="E752" s="139" t="s">
        <v>20</v>
      </c>
      <c r="F752" s="154">
        <v>3</v>
      </c>
      <c r="G752" s="154">
        <v>2</v>
      </c>
      <c r="H752" s="156">
        <v>1157.5</v>
      </c>
      <c r="I752" s="251">
        <v>0</v>
      </c>
      <c r="J752" s="44">
        <f t="shared" ref="J752" si="222">H752</f>
        <v>1157.5</v>
      </c>
      <c r="K752" s="201">
        <f t="shared" ref="K752" si="223">SUM(L752:O752)</f>
        <v>7934252.1500000004</v>
      </c>
      <c r="L752" s="171">
        <v>0</v>
      </c>
      <c r="M752" s="171">
        <v>0</v>
      </c>
      <c r="N752" s="171">
        <v>0</v>
      </c>
      <c r="O752" s="47">
        <f>'[1]Прод. прилож (2)'!$C$230</f>
        <v>7934252.1500000004</v>
      </c>
      <c r="P752" s="171">
        <f t="shared" ref="P752" si="224">K752/H752</f>
        <v>6854.6454859611231</v>
      </c>
      <c r="Q752" s="44">
        <v>9673</v>
      </c>
      <c r="R752" s="134" t="s">
        <v>94</v>
      </c>
      <c r="S752" s="50"/>
      <c r="T752" s="15"/>
      <c r="U752" s="15"/>
      <c r="V752" s="15"/>
      <c r="W752" s="15"/>
      <c r="X752" s="15"/>
      <c r="Y752" s="15"/>
      <c r="Z752" s="15"/>
      <c r="AA752" s="15"/>
      <c r="AB752" s="15"/>
      <c r="AC752" s="15"/>
      <c r="AD752" s="15"/>
      <c r="AE752" s="15"/>
      <c r="AF752" s="15"/>
      <c r="AG752" s="15"/>
      <c r="AH752" s="15"/>
      <c r="AI752" s="15"/>
      <c r="AJ752" s="15"/>
      <c r="AK752" s="15"/>
      <c r="AL752" s="15"/>
      <c r="AM752" s="15"/>
      <c r="AN752" s="15"/>
      <c r="AO752" s="15"/>
      <c r="AP752" s="15"/>
      <c r="AQ752" s="15"/>
      <c r="AR752" s="15"/>
      <c r="AS752" s="15"/>
      <c r="AT752" s="15"/>
      <c r="AU752" s="15"/>
      <c r="AV752" s="15"/>
      <c r="AW752" s="15"/>
      <c r="AX752" s="15"/>
      <c r="AY752" s="15"/>
      <c r="AZ752" s="15"/>
      <c r="BA752" s="15"/>
      <c r="BB752" s="15"/>
      <c r="BC752" s="15"/>
      <c r="BD752" s="15"/>
      <c r="BE752" s="15"/>
      <c r="BF752" s="15"/>
      <c r="BG752" s="15"/>
      <c r="BH752" s="15"/>
      <c r="BI752" s="15"/>
      <c r="BJ752" s="15"/>
      <c r="BK752" s="15"/>
      <c r="BL752" s="15"/>
      <c r="BM752" s="15"/>
      <c r="BN752" s="15"/>
      <c r="BO752" s="15"/>
      <c r="BP752" s="15"/>
      <c r="BQ752" s="15"/>
      <c r="BR752" s="15"/>
      <c r="BS752" s="15"/>
      <c r="BT752" s="15"/>
      <c r="BU752" s="15"/>
      <c r="BV752" s="15"/>
      <c r="BW752" s="15"/>
      <c r="BX752" s="15"/>
      <c r="BY752" s="15"/>
      <c r="BZ752" s="15"/>
      <c r="CA752" s="15"/>
      <c r="CB752" s="15"/>
      <c r="CC752" s="15"/>
      <c r="CD752" s="15"/>
      <c r="CE752" s="15"/>
      <c r="CF752" s="15"/>
      <c r="CG752" s="15"/>
      <c r="CH752" s="15"/>
      <c r="CI752" s="15"/>
      <c r="CJ752" s="15"/>
      <c r="CK752" s="15"/>
      <c r="CL752" s="15"/>
      <c r="CM752" s="15"/>
      <c r="CN752" s="15"/>
      <c r="CO752" s="15"/>
      <c r="CP752" s="15"/>
      <c r="CQ752" s="15"/>
      <c r="CR752" s="15"/>
      <c r="CS752" s="15"/>
      <c r="CT752" s="15"/>
      <c r="CU752" s="15"/>
      <c r="CV752" s="15"/>
      <c r="CW752" s="15"/>
      <c r="CX752" s="15"/>
      <c r="CY752" s="15"/>
      <c r="CZ752" s="15"/>
      <c r="DA752" s="15"/>
      <c r="DB752" s="15"/>
      <c r="DC752" s="15"/>
      <c r="DD752" s="15"/>
      <c r="DE752" s="15"/>
      <c r="DF752" s="15"/>
      <c r="DG752" s="15"/>
      <c r="DH752" s="15"/>
      <c r="DI752" s="15"/>
      <c r="DJ752" s="15"/>
      <c r="DK752" s="15"/>
      <c r="DL752" s="15"/>
      <c r="DM752" s="15"/>
      <c r="DN752" s="15"/>
      <c r="DO752" s="15"/>
      <c r="DP752" s="15"/>
      <c r="DQ752" s="15"/>
      <c r="DR752" s="15"/>
      <c r="DS752" s="15"/>
      <c r="DT752" s="15"/>
      <c r="DU752" s="15"/>
      <c r="DV752" s="15"/>
      <c r="DW752" s="15"/>
      <c r="DX752" s="15"/>
      <c r="DY752" s="15"/>
      <c r="DZ752" s="15"/>
      <c r="EA752" s="15"/>
      <c r="EB752" s="15"/>
      <c r="EC752" s="15"/>
      <c r="ED752" s="15"/>
      <c r="EE752" s="15"/>
      <c r="EF752" s="15"/>
      <c r="EG752" s="15"/>
      <c r="EH752" s="15"/>
      <c r="EI752" s="15"/>
      <c r="EJ752" s="15"/>
      <c r="EK752" s="15"/>
      <c r="EL752" s="15"/>
      <c r="EM752" s="15"/>
      <c r="EN752" s="15"/>
      <c r="EO752" s="15"/>
      <c r="EP752" s="15"/>
      <c r="EQ752" s="15"/>
      <c r="ER752" s="15"/>
      <c r="ES752" s="15"/>
      <c r="ET752" s="15"/>
      <c r="EU752" s="15"/>
      <c r="EV752" s="15"/>
      <c r="EW752" s="15"/>
      <c r="EX752" s="15"/>
      <c r="EY752" s="15"/>
      <c r="EZ752" s="15"/>
      <c r="FA752" s="15"/>
      <c r="FB752" s="15"/>
      <c r="FC752" s="15"/>
      <c r="FD752" s="15"/>
      <c r="FE752" s="15"/>
      <c r="FF752" s="15"/>
      <c r="FG752" s="15"/>
      <c r="FH752" s="15"/>
      <c r="FI752" s="15"/>
      <c r="FJ752" s="15"/>
      <c r="FK752" s="15"/>
      <c r="FL752" s="15"/>
      <c r="FM752" s="15"/>
      <c r="FN752" s="15"/>
      <c r="FO752" s="15"/>
      <c r="FP752" s="15"/>
      <c r="FQ752" s="15"/>
      <c r="FR752" s="15"/>
      <c r="FS752" s="15"/>
      <c r="FT752" s="15"/>
      <c r="FU752" s="15"/>
      <c r="FV752" s="15"/>
      <c r="FW752" s="15"/>
      <c r="FX752" s="15"/>
      <c r="FY752" s="15"/>
      <c r="FZ752" s="15"/>
      <c r="GA752" s="15"/>
      <c r="GB752" s="15"/>
      <c r="GC752" s="15"/>
      <c r="GD752" s="15"/>
      <c r="GE752" s="15"/>
      <c r="GF752" s="15"/>
      <c r="GG752" s="15"/>
      <c r="GH752" s="15"/>
      <c r="GI752" s="15"/>
      <c r="GJ752" s="15"/>
      <c r="GK752" s="15"/>
      <c r="GL752" s="15"/>
      <c r="GM752" s="15"/>
      <c r="GN752" s="15"/>
      <c r="GO752" s="15"/>
      <c r="GP752" s="15"/>
      <c r="GQ752" s="15"/>
      <c r="GR752" s="15"/>
      <c r="GS752" s="15"/>
      <c r="GT752" s="15"/>
      <c r="GU752" s="15"/>
      <c r="GV752" s="15"/>
      <c r="GW752" s="15"/>
      <c r="GX752" s="15"/>
      <c r="GY752" s="15"/>
    </row>
    <row r="753" spans="1:207" s="133" customFormat="1" ht="25.9" customHeight="1" x14ac:dyDescent="0.25">
      <c r="A753" s="172" t="s">
        <v>1252</v>
      </c>
      <c r="B753" s="90" t="s">
        <v>425</v>
      </c>
      <c r="C753" s="136">
        <v>1964</v>
      </c>
      <c r="D753" s="136" t="s">
        <v>217</v>
      </c>
      <c r="E753" s="174" t="s">
        <v>20</v>
      </c>
      <c r="F753" s="175">
        <v>2</v>
      </c>
      <c r="G753" s="175">
        <v>2</v>
      </c>
      <c r="H753" s="47">
        <v>421.7</v>
      </c>
      <c r="I753" s="44">
        <v>0</v>
      </c>
      <c r="J753" s="44">
        <f t="shared" si="214"/>
        <v>421.7</v>
      </c>
      <c r="K753" s="201">
        <f t="shared" si="218"/>
        <v>6850872</v>
      </c>
      <c r="L753" s="171">
        <v>0</v>
      </c>
      <c r="M753" s="171">
        <v>0</v>
      </c>
      <c r="N753" s="171">
        <v>0</v>
      </c>
      <c r="O753" s="47">
        <f>'[3]Прод. прилож'!$C$1233</f>
        <v>6850872</v>
      </c>
      <c r="P753" s="171">
        <f t="shared" si="217"/>
        <v>16245.843016362343</v>
      </c>
      <c r="Q753" s="44">
        <v>9673</v>
      </c>
      <c r="R753" s="62" t="s">
        <v>96</v>
      </c>
      <c r="S753" s="58"/>
      <c r="T753" s="16"/>
      <c r="U753" s="15"/>
      <c r="V753" s="15"/>
      <c r="W753" s="15"/>
      <c r="X753" s="15"/>
      <c r="Y753" s="15"/>
      <c r="Z753" s="15"/>
      <c r="AA753" s="15"/>
      <c r="AB753" s="15"/>
      <c r="AC753" s="15"/>
      <c r="AD753" s="15"/>
      <c r="AE753" s="15"/>
      <c r="AF753" s="15"/>
      <c r="AG753" s="15"/>
      <c r="AH753" s="15"/>
      <c r="AI753" s="15"/>
      <c r="AJ753" s="15"/>
      <c r="AK753" s="15"/>
      <c r="AL753" s="15"/>
      <c r="AM753" s="15"/>
      <c r="AN753" s="15"/>
      <c r="AO753" s="15"/>
      <c r="AP753" s="15"/>
      <c r="AQ753" s="15"/>
      <c r="AR753" s="15"/>
      <c r="AS753" s="15"/>
      <c r="AT753" s="15"/>
      <c r="AU753" s="15"/>
      <c r="AV753" s="15"/>
      <c r="AW753" s="15"/>
      <c r="AX753" s="15"/>
      <c r="AY753" s="15"/>
      <c r="AZ753" s="15"/>
      <c r="BA753" s="15"/>
      <c r="BB753" s="15"/>
      <c r="BC753" s="15"/>
      <c r="BD753" s="15"/>
      <c r="BE753" s="15"/>
      <c r="BF753" s="15"/>
      <c r="BG753" s="15"/>
      <c r="BH753" s="15"/>
      <c r="BI753" s="15"/>
      <c r="BJ753" s="15"/>
      <c r="BK753" s="15"/>
      <c r="BL753" s="15"/>
      <c r="BM753" s="15"/>
      <c r="BN753" s="15"/>
      <c r="BO753" s="15"/>
      <c r="BP753" s="15"/>
      <c r="BQ753" s="15"/>
      <c r="BR753" s="15"/>
      <c r="BS753" s="15"/>
      <c r="BT753" s="15"/>
      <c r="BU753" s="15"/>
      <c r="BV753" s="15"/>
      <c r="BW753" s="15"/>
      <c r="BX753" s="15"/>
      <c r="BY753" s="15"/>
      <c r="BZ753" s="15"/>
      <c r="CA753" s="15"/>
      <c r="CB753" s="15"/>
      <c r="CC753" s="15"/>
      <c r="CD753" s="15"/>
      <c r="CE753" s="15"/>
      <c r="CF753" s="15"/>
      <c r="CG753" s="15"/>
      <c r="CH753" s="15"/>
      <c r="CI753" s="15"/>
      <c r="CJ753" s="15"/>
      <c r="CK753" s="15"/>
      <c r="CL753" s="15"/>
      <c r="CM753" s="15"/>
      <c r="CN753" s="15"/>
      <c r="CO753" s="15"/>
      <c r="CP753" s="15"/>
      <c r="CQ753" s="15"/>
      <c r="CR753" s="15"/>
      <c r="CS753" s="15"/>
      <c r="CT753" s="15"/>
      <c r="CU753" s="15"/>
      <c r="CV753" s="15"/>
      <c r="CW753" s="15"/>
      <c r="CX753" s="15"/>
      <c r="CY753" s="15"/>
      <c r="CZ753" s="15"/>
      <c r="DA753" s="15"/>
      <c r="DB753" s="15"/>
      <c r="DC753" s="15"/>
      <c r="DD753" s="15"/>
      <c r="DE753" s="15"/>
      <c r="DF753" s="15"/>
      <c r="DG753" s="15"/>
      <c r="DH753" s="15"/>
      <c r="DI753" s="15"/>
      <c r="DJ753" s="15"/>
      <c r="DK753" s="15"/>
      <c r="DL753" s="15"/>
      <c r="DM753" s="15"/>
      <c r="DN753" s="15"/>
      <c r="DO753" s="15"/>
      <c r="DP753" s="15"/>
      <c r="DQ753" s="15"/>
      <c r="DR753" s="15"/>
      <c r="DS753" s="15"/>
      <c r="DT753" s="15"/>
      <c r="DU753" s="15"/>
      <c r="DV753" s="15"/>
      <c r="DW753" s="15"/>
      <c r="DX753" s="15"/>
      <c r="DY753" s="15"/>
      <c r="DZ753" s="15"/>
      <c r="EA753" s="15"/>
      <c r="EB753" s="15"/>
      <c r="EC753" s="15"/>
      <c r="ED753" s="15"/>
      <c r="EE753" s="15"/>
      <c r="EF753" s="15"/>
      <c r="EG753" s="15"/>
      <c r="EH753" s="15"/>
      <c r="EI753" s="15"/>
      <c r="EJ753" s="15"/>
      <c r="EK753" s="15"/>
      <c r="EL753" s="15"/>
      <c r="EM753" s="15"/>
      <c r="EN753" s="15"/>
      <c r="EO753" s="15"/>
      <c r="EP753" s="15"/>
      <c r="EQ753" s="15"/>
      <c r="ER753" s="15"/>
      <c r="ES753" s="15"/>
      <c r="ET753" s="15"/>
      <c r="EU753" s="15"/>
      <c r="EV753" s="15"/>
      <c r="EW753" s="15"/>
      <c r="EX753" s="15"/>
      <c r="EY753" s="15"/>
      <c r="EZ753" s="15"/>
      <c r="FA753" s="15"/>
      <c r="FB753" s="15"/>
      <c r="FC753" s="15"/>
      <c r="FD753" s="15"/>
      <c r="FE753" s="15"/>
      <c r="FF753" s="15"/>
      <c r="FG753" s="15"/>
      <c r="FH753" s="15"/>
      <c r="FI753" s="15"/>
      <c r="FJ753" s="15"/>
      <c r="FK753" s="15"/>
      <c r="FL753" s="15"/>
      <c r="FM753" s="15"/>
      <c r="FN753" s="15"/>
      <c r="FO753" s="15"/>
      <c r="FP753" s="15"/>
      <c r="FQ753" s="15"/>
      <c r="FR753" s="15"/>
      <c r="FS753" s="15"/>
      <c r="FT753" s="15"/>
      <c r="FU753" s="15"/>
      <c r="FV753" s="15"/>
      <c r="FW753" s="15"/>
      <c r="FX753" s="15"/>
      <c r="FY753" s="15"/>
      <c r="FZ753" s="15"/>
      <c r="GA753" s="15"/>
      <c r="GB753" s="15"/>
      <c r="GC753" s="15"/>
      <c r="GD753" s="15"/>
      <c r="GE753" s="15"/>
      <c r="GF753" s="15"/>
      <c r="GG753" s="15"/>
      <c r="GH753" s="15"/>
      <c r="GI753" s="15"/>
      <c r="GJ753" s="15"/>
      <c r="GK753" s="15"/>
      <c r="GL753" s="15"/>
      <c r="GM753" s="15"/>
      <c r="GN753" s="15"/>
      <c r="GO753" s="15"/>
      <c r="GP753" s="15"/>
      <c r="GQ753" s="15"/>
      <c r="GR753" s="15"/>
      <c r="GS753" s="15"/>
      <c r="GT753" s="15"/>
      <c r="GU753" s="15"/>
      <c r="GV753" s="15"/>
      <c r="GW753" s="15"/>
      <c r="GX753" s="15"/>
      <c r="GY753" s="15"/>
    </row>
    <row r="754" spans="1:207" s="133" customFormat="1" ht="25.9" customHeight="1" x14ac:dyDescent="0.25">
      <c r="A754" s="172" t="s">
        <v>1253</v>
      </c>
      <c r="B754" s="90" t="s">
        <v>426</v>
      </c>
      <c r="C754" s="136">
        <v>1964</v>
      </c>
      <c r="D754" s="136" t="s">
        <v>217</v>
      </c>
      <c r="E754" s="174" t="s">
        <v>20</v>
      </c>
      <c r="F754" s="175">
        <v>2</v>
      </c>
      <c r="G754" s="175">
        <v>2</v>
      </c>
      <c r="H754" s="47">
        <v>419.8</v>
      </c>
      <c r="I754" s="44">
        <v>0</v>
      </c>
      <c r="J754" s="44">
        <f t="shared" si="214"/>
        <v>419.8</v>
      </c>
      <c r="K754" s="201">
        <f t="shared" si="218"/>
        <v>5241674.92</v>
      </c>
      <c r="L754" s="171">
        <v>0</v>
      </c>
      <c r="M754" s="171">
        <v>0</v>
      </c>
      <c r="N754" s="171">
        <v>0</v>
      </c>
      <c r="O754" s="47">
        <f>'[3]Прод. прилож'!$C$1234</f>
        <v>5241674.92</v>
      </c>
      <c r="P754" s="171">
        <f t="shared" si="217"/>
        <v>12486.124154359219</v>
      </c>
      <c r="Q754" s="44">
        <v>9673</v>
      </c>
      <c r="R754" s="62" t="s">
        <v>96</v>
      </c>
      <c r="S754" s="58"/>
      <c r="T754" s="16"/>
      <c r="U754" s="15"/>
      <c r="V754" s="15"/>
      <c r="W754" s="15"/>
      <c r="X754" s="15"/>
      <c r="Y754" s="15"/>
      <c r="Z754" s="15"/>
      <c r="AA754" s="15"/>
      <c r="AB754" s="15"/>
      <c r="AC754" s="15"/>
      <c r="AD754" s="15"/>
      <c r="AE754" s="15"/>
      <c r="AF754" s="15"/>
      <c r="AG754" s="15"/>
      <c r="AH754" s="15"/>
      <c r="AI754" s="15"/>
      <c r="AJ754" s="15"/>
      <c r="AK754" s="15"/>
      <c r="AL754" s="15"/>
      <c r="AM754" s="15"/>
      <c r="AN754" s="15"/>
      <c r="AO754" s="15"/>
      <c r="AP754" s="15"/>
      <c r="AQ754" s="15"/>
      <c r="AR754" s="15"/>
      <c r="AS754" s="15"/>
      <c r="AT754" s="15"/>
      <c r="AU754" s="15"/>
      <c r="AV754" s="15"/>
      <c r="AW754" s="15"/>
      <c r="AX754" s="15"/>
      <c r="AY754" s="15"/>
      <c r="AZ754" s="15"/>
      <c r="BA754" s="15"/>
      <c r="BB754" s="15"/>
      <c r="BC754" s="15"/>
      <c r="BD754" s="15"/>
      <c r="BE754" s="15"/>
      <c r="BF754" s="15"/>
      <c r="BG754" s="15"/>
      <c r="BH754" s="15"/>
      <c r="BI754" s="15"/>
      <c r="BJ754" s="15"/>
      <c r="BK754" s="15"/>
      <c r="BL754" s="15"/>
      <c r="BM754" s="15"/>
      <c r="BN754" s="15"/>
      <c r="BO754" s="15"/>
      <c r="BP754" s="15"/>
      <c r="BQ754" s="15"/>
      <c r="BR754" s="15"/>
      <c r="BS754" s="15"/>
      <c r="BT754" s="15"/>
      <c r="BU754" s="15"/>
      <c r="BV754" s="15"/>
      <c r="BW754" s="15"/>
      <c r="BX754" s="15"/>
      <c r="BY754" s="15"/>
      <c r="BZ754" s="15"/>
      <c r="CA754" s="15"/>
      <c r="CB754" s="15"/>
      <c r="CC754" s="15"/>
      <c r="CD754" s="15"/>
      <c r="CE754" s="15"/>
      <c r="CF754" s="15"/>
      <c r="CG754" s="15"/>
      <c r="CH754" s="15"/>
      <c r="CI754" s="15"/>
      <c r="CJ754" s="15"/>
      <c r="CK754" s="15"/>
      <c r="CL754" s="15"/>
      <c r="CM754" s="15"/>
      <c r="CN754" s="15"/>
      <c r="CO754" s="15"/>
      <c r="CP754" s="15"/>
      <c r="CQ754" s="15"/>
      <c r="CR754" s="15"/>
      <c r="CS754" s="15"/>
      <c r="CT754" s="15"/>
      <c r="CU754" s="15"/>
      <c r="CV754" s="15"/>
      <c r="CW754" s="15"/>
      <c r="CX754" s="15"/>
      <c r="CY754" s="15"/>
      <c r="CZ754" s="15"/>
      <c r="DA754" s="15"/>
      <c r="DB754" s="15"/>
      <c r="DC754" s="15"/>
      <c r="DD754" s="15"/>
      <c r="DE754" s="15"/>
      <c r="DF754" s="15"/>
      <c r="DG754" s="15"/>
      <c r="DH754" s="15"/>
      <c r="DI754" s="15"/>
      <c r="DJ754" s="15"/>
      <c r="DK754" s="15"/>
      <c r="DL754" s="15"/>
      <c r="DM754" s="15"/>
      <c r="DN754" s="15"/>
      <c r="DO754" s="15"/>
      <c r="DP754" s="15"/>
      <c r="DQ754" s="15"/>
      <c r="DR754" s="15"/>
      <c r="DS754" s="15"/>
      <c r="DT754" s="15"/>
      <c r="DU754" s="15"/>
      <c r="DV754" s="15"/>
      <c r="DW754" s="15"/>
      <c r="DX754" s="15"/>
      <c r="DY754" s="15"/>
      <c r="DZ754" s="15"/>
      <c r="EA754" s="15"/>
      <c r="EB754" s="15"/>
      <c r="EC754" s="15"/>
      <c r="ED754" s="15"/>
      <c r="EE754" s="15"/>
      <c r="EF754" s="15"/>
      <c r="EG754" s="15"/>
      <c r="EH754" s="15"/>
      <c r="EI754" s="15"/>
      <c r="EJ754" s="15"/>
      <c r="EK754" s="15"/>
      <c r="EL754" s="15"/>
      <c r="EM754" s="15"/>
      <c r="EN754" s="15"/>
      <c r="EO754" s="15"/>
      <c r="EP754" s="15"/>
      <c r="EQ754" s="15"/>
      <c r="ER754" s="15"/>
      <c r="ES754" s="15"/>
      <c r="ET754" s="15"/>
      <c r="EU754" s="15"/>
      <c r="EV754" s="15"/>
      <c r="EW754" s="15"/>
      <c r="EX754" s="15"/>
      <c r="EY754" s="15"/>
      <c r="EZ754" s="15"/>
      <c r="FA754" s="15"/>
      <c r="FB754" s="15"/>
      <c r="FC754" s="15"/>
      <c r="FD754" s="15"/>
      <c r="FE754" s="15"/>
      <c r="FF754" s="15"/>
      <c r="FG754" s="15"/>
      <c r="FH754" s="15"/>
      <c r="FI754" s="15"/>
      <c r="FJ754" s="15"/>
      <c r="FK754" s="15"/>
      <c r="FL754" s="15"/>
      <c r="FM754" s="15"/>
      <c r="FN754" s="15"/>
      <c r="FO754" s="15"/>
      <c r="FP754" s="15"/>
      <c r="FQ754" s="15"/>
      <c r="FR754" s="15"/>
      <c r="FS754" s="15"/>
      <c r="FT754" s="15"/>
      <c r="FU754" s="15"/>
      <c r="FV754" s="15"/>
      <c r="FW754" s="15"/>
      <c r="FX754" s="15"/>
      <c r="FY754" s="15"/>
      <c r="FZ754" s="15"/>
      <c r="GA754" s="15"/>
      <c r="GB754" s="15"/>
      <c r="GC754" s="15"/>
      <c r="GD754" s="15"/>
      <c r="GE754" s="15"/>
      <c r="GF754" s="15"/>
      <c r="GG754" s="15"/>
      <c r="GH754" s="15"/>
      <c r="GI754" s="15"/>
      <c r="GJ754" s="15"/>
      <c r="GK754" s="15"/>
      <c r="GL754" s="15"/>
      <c r="GM754" s="15"/>
      <c r="GN754" s="15"/>
      <c r="GO754" s="15"/>
      <c r="GP754" s="15"/>
      <c r="GQ754" s="15"/>
      <c r="GR754" s="15"/>
      <c r="GS754" s="15"/>
      <c r="GT754" s="15"/>
      <c r="GU754" s="15"/>
      <c r="GV754" s="15"/>
      <c r="GW754" s="15"/>
      <c r="GX754" s="15"/>
      <c r="GY754" s="15"/>
    </row>
    <row r="755" spans="1:207" s="133" customFormat="1" ht="25.9" customHeight="1" x14ac:dyDescent="0.25">
      <c r="A755" s="172" t="s">
        <v>1254</v>
      </c>
      <c r="B755" s="90" t="s">
        <v>427</v>
      </c>
      <c r="C755" s="136">
        <v>1964</v>
      </c>
      <c r="D755" s="136" t="s">
        <v>217</v>
      </c>
      <c r="E755" s="174" t="s">
        <v>20</v>
      </c>
      <c r="F755" s="175">
        <v>2</v>
      </c>
      <c r="G755" s="175">
        <v>2</v>
      </c>
      <c r="H755" s="47">
        <v>417.5</v>
      </c>
      <c r="I755" s="44">
        <v>0</v>
      </c>
      <c r="J755" s="44">
        <f t="shared" si="214"/>
        <v>417.5</v>
      </c>
      <c r="K755" s="201">
        <f t="shared" si="218"/>
        <v>2353126.4000000004</v>
      </c>
      <c r="L755" s="171">
        <v>0</v>
      </c>
      <c r="M755" s="171">
        <v>0</v>
      </c>
      <c r="N755" s="171">
        <v>0</v>
      </c>
      <c r="O755" s="47">
        <f>'[3]Прод. прилож'!$C$1235</f>
        <v>2353126.4000000004</v>
      </c>
      <c r="P755" s="171">
        <f t="shared" si="217"/>
        <v>5636.2308982035938</v>
      </c>
      <c r="Q755" s="44">
        <v>9673</v>
      </c>
      <c r="R755" s="62" t="s">
        <v>96</v>
      </c>
      <c r="S755" s="58"/>
      <c r="T755" s="16"/>
      <c r="U755" s="15"/>
      <c r="V755" s="15"/>
      <c r="W755" s="15"/>
      <c r="X755" s="15"/>
      <c r="Y755" s="15"/>
      <c r="Z755" s="15"/>
      <c r="AA755" s="15"/>
      <c r="AB755" s="15"/>
      <c r="AC755" s="15"/>
      <c r="AD755" s="15"/>
      <c r="AE755" s="15"/>
      <c r="AF755" s="15"/>
      <c r="AG755" s="15"/>
      <c r="AH755" s="15"/>
      <c r="AI755" s="15"/>
      <c r="AJ755" s="15"/>
      <c r="AK755" s="15"/>
      <c r="AL755" s="15"/>
      <c r="AM755" s="15"/>
      <c r="AN755" s="15"/>
      <c r="AO755" s="15"/>
      <c r="AP755" s="15"/>
      <c r="AQ755" s="15"/>
      <c r="AR755" s="15"/>
      <c r="AS755" s="15"/>
      <c r="AT755" s="15"/>
      <c r="AU755" s="15"/>
      <c r="AV755" s="15"/>
      <c r="AW755" s="15"/>
      <c r="AX755" s="15"/>
      <c r="AY755" s="15"/>
      <c r="AZ755" s="15"/>
      <c r="BA755" s="15"/>
      <c r="BB755" s="15"/>
      <c r="BC755" s="15"/>
      <c r="BD755" s="15"/>
      <c r="BE755" s="15"/>
      <c r="BF755" s="15"/>
      <c r="BG755" s="15"/>
      <c r="BH755" s="15"/>
      <c r="BI755" s="15"/>
      <c r="BJ755" s="15"/>
      <c r="BK755" s="15"/>
      <c r="BL755" s="15"/>
      <c r="BM755" s="15"/>
      <c r="BN755" s="15"/>
      <c r="BO755" s="15"/>
      <c r="BP755" s="15"/>
      <c r="BQ755" s="15"/>
      <c r="BR755" s="15"/>
      <c r="BS755" s="15"/>
      <c r="BT755" s="15"/>
      <c r="BU755" s="15"/>
      <c r="BV755" s="15"/>
      <c r="BW755" s="15"/>
      <c r="BX755" s="15"/>
      <c r="BY755" s="15"/>
      <c r="BZ755" s="15"/>
      <c r="CA755" s="15"/>
      <c r="CB755" s="15"/>
      <c r="CC755" s="15"/>
      <c r="CD755" s="15"/>
      <c r="CE755" s="15"/>
      <c r="CF755" s="15"/>
      <c r="CG755" s="15"/>
      <c r="CH755" s="15"/>
      <c r="CI755" s="15"/>
      <c r="CJ755" s="15"/>
      <c r="CK755" s="15"/>
      <c r="CL755" s="15"/>
      <c r="CM755" s="15"/>
      <c r="CN755" s="15"/>
      <c r="CO755" s="15"/>
      <c r="CP755" s="15"/>
      <c r="CQ755" s="15"/>
      <c r="CR755" s="15"/>
      <c r="CS755" s="15"/>
      <c r="CT755" s="15"/>
      <c r="CU755" s="15"/>
      <c r="CV755" s="15"/>
      <c r="CW755" s="15"/>
      <c r="CX755" s="15"/>
      <c r="CY755" s="15"/>
      <c r="CZ755" s="15"/>
      <c r="DA755" s="15"/>
      <c r="DB755" s="15"/>
      <c r="DC755" s="15"/>
      <c r="DD755" s="15"/>
      <c r="DE755" s="15"/>
      <c r="DF755" s="15"/>
      <c r="DG755" s="15"/>
      <c r="DH755" s="15"/>
      <c r="DI755" s="15"/>
      <c r="DJ755" s="15"/>
      <c r="DK755" s="15"/>
      <c r="DL755" s="15"/>
      <c r="DM755" s="15"/>
      <c r="DN755" s="15"/>
      <c r="DO755" s="15"/>
      <c r="DP755" s="15"/>
      <c r="DQ755" s="15"/>
      <c r="DR755" s="15"/>
      <c r="DS755" s="15"/>
      <c r="DT755" s="15"/>
      <c r="DU755" s="15"/>
      <c r="DV755" s="15"/>
      <c r="DW755" s="15"/>
      <c r="DX755" s="15"/>
      <c r="DY755" s="15"/>
      <c r="DZ755" s="15"/>
      <c r="EA755" s="15"/>
      <c r="EB755" s="15"/>
      <c r="EC755" s="15"/>
      <c r="ED755" s="15"/>
      <c r="EE755" s="15"/>
      <c r="EF755" s="15"/>
      <c r="EG755" s="15"/>
      <c r="EH755" s="15"/>
      <c r="EI755" s="15"/>
      <c r="EJ755" s="15"/>
      <c r="EK755" s="15"/>
      <c r="EL755" s="15"/>
      <c r="EM755" s="15"/>
      <c r="EN755" s="15"/>
      <c r="EO755" s="15"/>
      <c r="EP755" s="15"/>
      <c r="EQ755" s="15"/>
      <c r="ER755" s="15"/>
      <c r="ES755" s="15"/>
      <c r="ET755" s="15"/>
      <c r="EU755" s="15"/>
      <c r="EV755" s="15"/>
      <c r="EW755" s="15"/>
      <c r="EX755" s="15"/>
      <c r="EY755" s="15"/>
      <c r="EZ755" s="15"/>
      <c r="FA755" s="15"/>
      <c r="FB755" s="15"/>
      <c r="FC755" s="15"/>
      <c r="FD755" s="15"/>
      <c r="FE755" s="15"/>
      <c r="FF755" s="15"/>
      <c r="FG755" s="15"/>
      <c r="FH755" s="15"/>
      <c r="FI755" s="15"/>
      <c r="FJ755" s="15"/>
      <c r="FK755" s="15"/>
      <c r="FL755" s="15"/>
      <c r="FM755" s="15"/>
      <c r="FN755" s="15"/>
      <c r="FO755" s="15"/>
      <c r="FP755" s="15"/>
      <c r="FQ755" s="15"/>
      <c r="FR755" s="15"/>
      <c r="FS755" s="15"/>
      <c r="FT755" s="15"/>
      <c r="FU755" s="15"/>
      <c r="FV755" s="15"/>
      <c r="FW755" s="15"/>
      <c r="FX755" s="15"/>
      <c r="FY755" s="15"/>
      <c r="FZ755" s="15"/>
      <c r="GA755" s="15"/>
      <c r="GB755" s="15"/>
      <c r="GC755" s="15"/>
      <c r="GD755" s="15"/>
      <c r="GE755" s="15"/>
      <c r="GF755" s="15"/>
      <c r="GG755" s="15"/>
      <c r="GH755" s="15"/>
      <c r="GI755" s="15"/>
      <c r="GJ755" s="15"/>
      <c r="GK755" s="15"/>
      <c r="GL755" s="15"/>
      <c r="GM755" s="15"/>
      <c r="GN755" s="15"/>
      <c r="GO755" s="15"/>
      <c r="GP755" s="15"/>
      <c r="GQ755" s="15"/>
      <c r="GR755" s="15"/>
      <c r="GS755" s="15"/>
      <c r="GT755" s="15"/>
      <c r="GU755" s="15"/>
      <c r="GV755" s="15"/>
      <c r="GW755" s="15"/>
      <c r="GX755" s="15"/>
      <c r="GY755" s="15"/>
    </row>
    <row r="756" spans="1:207" s="15" customFormat="1" ht="25.9" customHeight="1" x14ac:dyDescent="0.25">
      <c r="A756" s="172" t="s">
        <v>1255</v>
      </c>
      <c r="B756" s="90" t="s">
        <v>428</v>
      </c>
      <c r="C756" s="136">
        <v>1964</v>
      </c>
      <c r="D756" s="136" t="s">
        <v>217</v>
      </c>
      <c r="E756" s="174" t="s">
        <v>20</v>
      </c>
      <c r="F756" s="175">
        <v>2</v>
      </c>
      <c r="G756" s="175">
        <v>2</v>
      </c>
      <c r="H756" s="47">
        <v>429.2</v>
      </c>
      <c r="I756" s="44">
        <v>0</v>
      </c>
      <c r="J756" s="44">
        <f t="shared" si="214"/>
        <v>429.2</v>
      </c>
      <c r="K756" s="201">
        <f t="shared" si="218"/>
        <v>4664680.78</v>
      </c>
      <c r="L756" s="171">
        <v>0</v>
      </c>
      <c r="M756" s="171">
        <v>0</v>
      </c>
      <c r="N756" s="171">
        <v>0</v>
      </c>
      <c r="O756" s="47">
        <f>'[3]Прод. прилож'!$C$1236</f>
        <v>4664680.78</v>
      </c>
      <c r="P756" s="171">
        <f t="shared" si="217"/>
        <v>10868.31495806151</v>
      </c>
      <c r="Q756" s="44">
        <v>9673</v>
      </c>
      <c r="R756" s="62" t="s">
        <v>96</v>
      </c>
      <c r="S756" s="58"/>
      <c r="T756" s="16"/>
    </row>
    <row r="757" spans="1:207" ht="25.9" customHeight="1" x14ac:dyDescent="0.25">
      <c r="A757" s="285" t="s">
        <v>1256</v>
      </c>
      <c r="B757" s="315" t="s">
        <v>379</v>
      </c>
      <c r="C757" s="285">
        <v>1964</v>
      </c>
      <c r="D757" s="285" t="s">
        <v>217</v>
      </c>
      <c r="E757" s="285" t="s">
        <v>20</v>
      </c>
      <c r="F757" s="328">
        <v>4</v>
      </c>
      <c r="G757" s="328">
        <v>3</v>
      </c>
      <c r="H757" s="322">
        <v>3886</v>
      </c>
      <c r="I757" s="313">
        <v>0</v>
      </c>
      <c r="J757" s="322">
        <f t="shared" si="214"/>
        <v>3886</v>
      </c>
      <c r="K757" s="201">
        <f t="shared" ref="K757" si="225">SUM(L757:O757)</f>
        <v>6924369.7999999998</v>
      </c>
      <c r="L757" s="171">
        <v>0</v>
      </c>
      <c r="M757" s="171">
        <v>0</v>
      </c>
      <c r="N757" s="171">
        <v>0</v>
      </c>
      <c r="O757" s="47">
        <f>'[1]Прод. прилож (2)'!$C$231</f>
        <v>6924369.7999999998</v>
      </c>
      <c r="P757" s="171">
        <f t="shared" ref="P757" si="226">K757/H757</f>
        <v>1781.8759135357693</v>
      </c>
      <c r="Q757" s="44">
        <v>9673</v>
      </c>
      <c r="R757" s="134" t="s">
        <v>94</v>
      </c>
      <c r="V757" s="14"/>
      <c r="W757" s="14"/>
      <c r="X757" s="14"/>
      <c r="Y757" s="14"/>
      <c r="Z757" s="14"/>
      <c r="AA757" s="14"/>
      <c r="AB757" s="14"/>
      <c r="AC757" s="14"/>
      <c r="AD757" s="14"/>
      <c r="AE757" s="14"/>
      <c r="AF757" s="14"/>
      <c r="AG757" s="14"/>
      <c r="AH757" s="14"/>
      <c r="AI757" s="14"/>
      <c r="AJ757" s="14"/>
      <c r="AK757" s="14"/>
      <c r="AL757" s="14"/>
      <c r="AM757" s="14"/>
      <c r="AN757" s="14"/>
      <c r="AO757" s="14"/>
      <c r="AP757" s="14"/>
      <c r="AQ757" s="14"/>
      <c r="AR757" s="14"/>
      <c r="AS757" s="14"/>
      <c r="AT757" s="14"/>
      <c r="AU757" s="14"/>
      <c r="AV757" s="14"/>
      <c r="AW757" s="14"/>
      <c r="AX757" s="14"/>
      <c r="AY757" s="14"/>
      <c r="AZ757" s="14"/>
      <c r="BA757" s="14"/>
      <c r="BB757" s="14"/>
      <c r="BC757" s="14"/>
      <c r="BD757" s="14"/>
      <c r="BE757" s="14"/>
      <c r="BF757" s="14"/>
      <c r="BG757" s="14"/>
      <c r="BH757" s="14"/>
      <c r="BI757" s="14"/>
      <c r="BJ757" s="14"/>
      <c r="BK757" s="14"/>
      <c r="BL757" s="14"/>
      <c r="BM757" s="14"/>
      <c r="BN757" s="14"/>
      <c r="BO757" s="14"/>
      <c r="BP757" s="14"/>
      <c r="BQ757" s="14"/>
      <c r="BR757" s="14"/>
      <c r="BS757" s="14"/>
      <c r="BT757" s="14"/>
      <c r="BU757" s="14"/>
      <c r="BV757" s="14"/>
      <c r="BW757" s="14"/>
      <c r="BX757" s="14"/>
      <c r="BY757" s="14"/>
      <c r="BZ757" s="14"/>
      <c r="CA757" s="14"/>
      <c r="CB757" s="14"/>
      <c r="CC757" s="14"/>
      <c r="CD757" s="14"/>
      <c r="CE757" s="14"/>
      <c r="CF757" s="14"/>
      <c r="CG757" s="14"/>
      <c r="CH757" s="14"/>
      <c r="CI757" s="14"/>
      <c r="CJ757" s="14"/>
      <c r="CK757" s="14"/>
      <c r="CL757" s="14"/>
      <c r="CM757" s="14"/>
      <c r="CN757" s="14"/>
      <c r="CO757" s="14"/>
      <c r="CP757" s="14"/>
      <c r="CQ757" s="14"/>
      <c r="CR757" s="14"/>
      <c r="CS757" s="14"/>
      <c r="CT757" s="14"/>
      <c r="CU757" s="14"/>
      <c r="CV757" s="14"/>
      <c r="CW757" s="14"/>
      <c r="CX757" s="14"/>
      <c r="CY757" s="14"/>
      <c r="CZ757" s="14"/>
      <c r="DA757" s="14"/>
      <c r="DB757" s="14"/>
      <c r="DC757" s="14"/>
      <c r="DD757" s="14"/>
      <c r="DE757" s="14"/>
      <c r="DF757" s="14"/>
      <c r="DG757" s="14"/>
      <c r="DH757" s="14"/>
      <c r="DI757" s="14"/>
      <c r="DJ757" s="14"/>
      <c r="DK757" s="14"/>
      <c r="DL757" s="14"/>
      <c r="DM757" s="14"/>
      <c r="DN757" s="14"/>
      <c r="DO757" s="14"/>
      <c r="DP757" s="14"/>
      <c r="DQ757" s="14"/>
      <c r="DR757" s="14"/>
      <c r="DS757" s="14"/>
      <c r="DT757" s="14"/>
      <c r="DU757" s="14"/>
      <c r="DV757" s="14"/>
      <c r="DW757" s="14"/>
      <c r="DX757" s="14"/>
      <c r="DY757" s="14"/>
      <c r="DZ757" s="14"/>
      <c r="EA757" s="14"/>
      <c r="EB757" s="14"/>
      <c r="EC757" s="14"/>
      <c r="ED757" s="14"/>
      <c r="EE757" s="14"/>
      <c r="EF757" s="14"/>
      <c r="EG757" s="14"/>
      <c r="EH757" s="14"/>
      <c r="EI757" s="14"/>
      <c r="EJ757" s="14"/>
      <c r="EK757" s="14"/>
      <c r="EL757" s="14"/>
      <c r="EM757" s="14"/>
      <c r="EN757" s="14"/>
      <c r="EO757" s="14"/>
      <c r="EP757" s="14"/>
      <c r="EQ757" s="14"/>
      <c r="ER757" s="14"/>
      <c r="ES757" s="14"/>
      <c r="ET757" s="14"/>
      <c r="EU757" s="14"/>
      <c r="EV757" s="14"/>
      <c r="EW757" s="14"/>
      <c r="EX757" s="14"/>
      <c r="EY757" s="14"/>
      <c r="EZ757" s="14"/>
      <c r="FA757" s="14"/>
      <c r="FB757" s="14"/>
      <c r="FC757" s="14"/>
      <c r="FD757" s="14"/>
      <c r="FE757" s="14"/>
      <c r="FF757" s="14"/>
      <c r="FG757" s="14"/>
      <c r="FH757" s="14"/>
      <c r="FI757" s="14"/>
      <c r="FJ757" s="14"/>
      <c r="FK757" s="14"/>
      <c r="FL757" s="14"/>
      <c r="FM757" s="14"/>
      <c r="FN757" s="14"/>
      <c r="FO757" s="14"/>
      <c r="FP757" s="14"/>
      <c r="FQ757" s="14"/>
      <c r="FR757" s="14"/>
      <c r="FS757" s="14"/>
      <c r="FT757" s="14"/>
      <c r="FU757" s="14"/>
      <c r="FV757" s="14"/>
      <c r="FW757" s="14"/>
      <c r="FX757" s="14"/>
      <c r="FY757" s="14"/>
      <c r="FZ757" s="14"/>
      <c r="GA757" s="14"/>
      <c r="GB757" s="14"/>
      <c r="GC757" s="14"/>
      <c r="GD757" s="14"/>
      <c r="GE757" s="14"/>
      <c r="GF757" s="14"/>
      <c r="GG757" s="14"/>
      <c r="GH757" s="14"/>
      <c r="GI757" s="14"/>
      <c r="GJ757" s="14"/>
      <c r="GK757" s="14"/>
      <c r="GL757" s="14"/>
      <c r="GM757" s="14"/>
      <c r="GN757" s="14"/>
      <c r="GO757" s="14"/>
      <c r="GP757" s="14"/>
      <c r="GQ757" s="14"/>
      <c r="GR757" s="14"/>
      <c r="GS757" s="14"/>
      <c r="GT757" s="14"/>
      <c r="GU757" s="14"/>
      <c r="GV757" s="14"/>
      <c r="GW757" s="14"/>
      <c r="GX757" s="14"/>
      <c r="GY757" s="14"/>
    </row>
    <row r="758" spans="1:207" ht="25.9" customHeight="1" x14ac:dyDescent="0.25">
      <c r="A758" s="286"/>
      <c r="B758" s="316"/>
      <c r="C758" s="286">
        <v>1964</v>
      </c>
      <c r="D758" s="286" t="s">
        <v>217</v>
      </c>
      <c r="E758" s="286" t="s">
        <v>20</v>
      </c>
      <c r="F758" s="329">
        <v>4</v>
      </c>
      <c r="G758" s="329">
        <v>3</v>
      </c>
      <c r="H758" s="323"/>
      <c r="I758" s="314"/>
      <c r="J758" s="323"/>
      <c r="K758" s="201">
        <f t="shared" si="218"/>
        <v>9215081.6999999993</v>
      </c>
      <c r="L758" s="171">
        <v>0</v>
      </c>
      <c r="M758" s="171">
        <v>0</v>
      </c>
      <c r="N758" s="171">
        <v>0</v>
      </c>
      <c r="O758" s="47">
        <f>'[1]Прод. прилож (2)'!$C$765</f>
        <v>9215081.6999999993</v>
      </c>
      <c r="P758" s="171">
        <f>K758/H757</f>
        <v>2371.3540144107051</v>
      </c>
      <c r="Q758" s="44">
        <v>9673</v>
      </c>
      <c r="R758" s="134" t="s">
        <v>95</v>
      </c>
      <c r="V758" s="14"/>
      <c r="W758" s="14"/>
      <c r="X758" s="14"/>
      <c r="Y758" s="14"/>
      <c r="Z758" s="14"/>
      <c r="AA758" s="14"/>
      <c r="AB758" s="14"/>
      <c r="AC758" s="14"/>
      <c r="AD758" s="14"/>
      <c r="AE758" s="14"/>
      <c r="AF758" s="14"/>
      <c r="AG758" s="14"/>
      <c r="AH758" s="14"/>
      <c r="AI758" s="14"/>
      <c r="AJ758" s="14"/>
      <c r="AK758" s="14"/>
      <c r="AL758" s="14"/>
      <c r="AM758" s="14"/>
      <c r="AN758" s="14"/>
      <c r="AO758" s="14"/>
      <c r="AP758" s="14"/>
      <c r="AQ758" s="14"/>
      <c r="AR758" s="14"/>
      <c r="AS758" s="14"/>
      <c r="AT758" s="14"/>
      <c r="AU758" s="14"/>
      <c r="AV758" s="14"/>
      <c r="AW758" s="14"/>
      <c r="AX758" s="14"/>
      <c r="AY758" s="14"/>
      <c r="AZ758" s="14"/>
      <c r="BA758" s="14"/>
      <c r="BB758" s="14"/>
      <c r="BC758" s="14"/>
      <c r="BD758" s="14"/>
      <c r="BE758" s="14"/>
      <c r="BF758" s="14"/>
      <c r="BG758" s="14"/>
      <c r="BH758" s="14"/>
      <c r="BI758" s="14"/>
      <c r="BJ758" s="14"/>
      <c r="BK758" s="14"/>
      <c r="BL758" s="14"/>
      <c r="BM758" s="14"/>
      <c r="BN758" s="14"/>
      <c r="BO758" s="14"/>
      <c r="BP758" s="14"/>
      <c r="BQ758" s="14"/>
      <c r="BR758" s="14"/>
      <c r="BS758" s="14"/>
      <c r="BT758" s="14"/>
      <c r="BU758" s="14"/>
      <c r="BV758" s="14"/>
      <c r="BW758" s="14"/>
      <c r="BX758" s="14"/>
      <c r="BY758" s="14"/>
      <c r="BZ758" s="14"/>
      <c r="CA758" s="14"/>
      <c r="CB758" s="14"/>
      <c r="CC758" s="14"/>
      <c r="CD758" s="14"/>
      <c r="CE758" s="14"/>
      <c r="CF758" s="14"/>
      <c r="CG758" s="14"/>
      <c r="CH758" s="14"/>
      <c r="CI758" s="14"/>
      <c r="CJ758" s="14"/>
      <c r="CK758" s="14"/>
      <c r="CL758" s="14"/>
      <c r="CM758" s="14"/>
      <c r="CN758" s="14"/>
      <c r="CO758" s="14"/>
      <c r="CP758" s="14"/>
      <c r="CQ758" s="14"/>
      <c r="CR758" s="14"/>
      <c r="CS758" s="14"/>
      <c r="CT758" s="14"/>
      <c r="CU758" s="14"/>
      <c r="CV758" s="14"/>
      <c r="CW758" s="14"/>
      <c r="CX758" s="14"/>
      <c r="CY758" s="14"/>
      <c r="CZ758" s="14"/>
      <c r="DA758" s="14"/>
      <c r="DB758" s="14"/>
      <c r="DC758" s="14"/>
      <c r="DD758" s="14"/>
      <c r="DE758" s="14"/>
      <c r="DF758" s="14"/>
      <c r="DG758" s="14"/>
      <c r="DH758" s="14"/>
      <c r="DI758" s="14"/>
      <c r="DJ758" s="14"/>
      <c r="DK758" s="14"/>
      <c r="DL758" s="14"/>
      <c r="DM758" s="14"/>
      <c r="DN758" s="14"/>
      <c r="DO758" s="14"/>
      <c r="DP758" s="14"/>
      <c r="DQ758" s="14"/>
      <c r="DR758" s="14"/>
      <c r="DS758" s="14"/>
      <c r="DT758" s="14"/>
      <c r="DU758" s="14"/>
      <c r="DV758" s="14"/>
      <c r="DW758" s="14"/>
      <c r="DX758" s="14"/>
      <c r="DY758" s="14"/>
      <c r="DZ758" s="14"/>
      <c r="EA758" s="14"/>
      <c r="EB758" s="14"/>
      <c r="EC758" s="14"/>
      <c r="ED758" s="14"/>
      <c r="EE758" s="14"/>
      <c r="EF758" s="14"/>
      <c r="EG758" s="14"/>
      <c r="EH758" s="14"/>
      <c r="EI758" s="14"/>
      <c r="EJ758" s="14"/>
      <c r="EK758" s="14"/>
      <c r="EL758" s="14"/>
      <c r="EM758" s="14"/>
      <c r="EN758" s="14"/>
      <c r="EO758" s="14"/>
      <c r="EP758" s="14"/>
      <c r="EQ758" s="14"/>
      <c r="ER758" s="14"/>
      <c r="ES758" s="14"/>
      <c r="ET758" s="14"/>
      <c r="EU758" s="14"/>
      <c r="EV758" s="14"/>
      <c r="EW758" s="14"/>
      <c r="EX758" s="14"/>
      <c r="EY758" s="14"/>
      <c r="EZ758" s="14"/>
      <c r="FA758" s="14"/>
      <c r="FB758" s="14"/>
      <c r="FC758" s="14"/>
      <c r="FD758" s="14"/>
      <c r="FE758" s="14"/>
      <c r="FF758" s="14"/>
      <c r="FG758" s="14"/>
      <c r="FH758" s="14"/>
      <c r="FI758" s="14"/>
      <c r="FJ758" s="14"/>
      <c r="FK758" s="14"/>
      <c r="FL758" s="14"/>
      <c r="FM758" s="14"/>
      <c r="FN758" s="14"/>
      <c r="FO758" s="14"/>
      <c r="FP758" s="14"/>
      <c r="FQ758" s="14"/>
      <c r="FR758" s="14"/>
      <c r="FS758" s="14"/>
      <c r="FT758" s="14"/>
      <c r="FU758" s="14"/>
      <c r="FV758" s="14"/>
      <c r="FW758" s="14"/>
      <c r="FX758" s="14"/>
      <c r="FY758" s="14"/>
      <c r="FZ758" s="14"/>
      <c r="GA758" s="14"/>
      <c r="GB758" s="14"/>
      <c r="GC758" s="14"/>
      <c r="GD758" s="14"/>
      <c r="GE758" s="14"/>
      <c r="GF758" s="14"/>
      <c r="GG758" s="14"/>
      <c r="GH758" s="14"/>
      <c r="GI758" s="14"/>
      <c r="GJ758" s="14"/>
      <c r="GK758" s="14"/>
      <c r="GL758" s="14"/>
      <c r="GM758" s="14"/>
      <c r="GN758" s="14"/>
      <c r="GO758" s="14"/>
      <c r="GP758" s="14"/>
      <c r="GQ758" s="14"/>
      <c r="GR758" s="14"/>
      <c r="GS758" s="14"/>
      <c r="GT758" s="14"/>
      <c r="GU758" s="14"/>
      <c r="GV758" s="14"/>
      <c r="GW758" s="14"/>
      <c r="GX758" s="14"/>
      <c r="GY758" s="14"/>
    </row>
    <row r="759" spans="1:207" ht="25.9" customHeight="1" x14ac:dyDescent="0.25">
      <c r="A759" s="136" t="s">
        <v>1257</v>
      </c>
      <c r="B759" s="90" t="s">
        <v>380</v>
      </c>
      <c r="C759" s="136">
        <v>1965</v>
      </c>
      <c r="D759" s="136" t="s">
        <v>217</v>
      </c>
      <c r="E759" s="174" t="s">
        <v>20</v>
      </c>
      <c r="F759" s="175">
        <v>4</v>
      </c>
      <c r="G759" s="175">
        <v>4</v>
      </c>
      <c r="H759" s="44">
        <v>2691.5</v>
      </c>
      <c r="I759" s="248">
        <v>0</v>
      </c>
      <c r="J759" s="44">
        <f t="shared" si="214"/>
        <v>2691.5</v>
      </c>
      <c r="K759" s="201">
        <f t="shared" si="218"/>
        <v>8738125</v>
      </c>
      <c r="L759" s="171">
        <v>0</v>
      </c>
      <c r="M759" s="171">
        <v>0</v>
      </c>
      <c r="N759" s="171">
        <v>0</v>
      </c>
      <c r="O759" s="47">
        <f>'[1]Прод. прилож (2)'!$C$766</f>
        <v>8738125</v>
      </c>
      <c r="P759" s="171">
        <f t="shared" si="217"/>
        <v>3246.5632546906927</v>
      </c>
      <c r="Q759" s="44">
        <v>9673</v>
      </c>
      <c r="R759" s="62" t="s">
        <v>95</v>
      </c>
      <c r="V759" s="14"/>
      <c r="W759" s="14"/>
      <c r="X759" s="14"/>
      <c r="Y759" s="14"/>
      <c r="Z759" s="14"/>
      <c r="AA759" s="14"/>
      <c r="AB759" s="14"/>
      <c r="AC759" s="14"/>
      <c r="AD759" s="14"/>
      <c r="AE759" s="14"/>
      <c r="AF759" s="14"/>
      <c r="AG759" s="14"/>
      <c r="AH759" s="14"/>
      <c r="AI759" s="14"/>
      <c r="AJ759" s="14"/>
      <c r="AK759" s="14"/>
      <c r="AL759" s="14"/>
      <c r="AM759" s="14"/>
      <c r="AN759" s="14"/>
      <c r="AO759" s="14"/>
      <c r="AP759" s="14"/>
      <c r="AQ759" s="14"/>
      <c r="AR759" s="14"/>
      <c r="AS759" s="14"/>
      <c r="AT759" s="14"/>
      <c r="AU759" s="14"/>
      <c r="AV759" s="14"/>
      <c r="AW759" s="14"/>
      <c r="AX759" s="14"/>
      <c r="AY759" s="14"/>
      <c r="AZ759" s="14"/>
      <c r="BA759" s="14"/>
      <c r="BB759" s="14"/>
      <c r="BC759" s="14"/>
      <c r="BD759" s="14"/>
      <c r="BE759" s="14"/>
      <c r="BF759" s="14"/>
      <c r="BG759" s="14"/>
      <c r="BH759" s="14"/>
      <c r="BI759" s="14"/>
      <c r="BJ759" s="14"/>
      <c r="BK759" s="14"/>
      <c r="BL759" s="14"/>
      <c r="BM759" s="14"/>
      <c r="BN759" s="14"/>
      <c r="BO759" s="14"/>
      <c r="BP759" s="14"/>
      <c r="BQ759" s="14"/>
      <c r="BR759" s="14"/>
      <c r="BS759" s="14"/>
      <c r="BT759" s="14"/>
      <c r="BU759" s="14"/>
      <c r="BV759" s="14"/>
      <c r="BW759" s="14"/>
      <c r="BX759" s="14"/>
      <c r="BY759" s="14"/>
      <c r="BZ759" s="14"/>
      <c r="CA759" s="14"/>
      <c r="CB759" s="14"/>
      <c r="CC759" s="14"/>
      <c r="CD759" s="14"/>
      <c r="CE759" s="14"/>
      <c r="CF759" s="14"/>
      <c r="CG759" s="14"/>
      <c r="CH759" s="14"/>
      <c r="CI759" s="14"/>
      <c r="CJ759" s="14"/>
      <c r="CK759" s="14"/>
      <c r="CL759" s="14"/>
      <c r="CM759" s="14"/>
      <c r="CN759" s="14"/>
      <c r="CO759" s="14"/>
      <c r="CP759" s="14"/>
      <c r="CQ759" s="14"/>
      <c r="CR759" s="14"/>
      <c r="CS759" s="14"/>
      <c r="CT759" s="14"/>
      <c r="CU759" s="14"/>
      <c r="CV759" s="14"/>
      <c r="CW759" s="14"/>
      <c r="CX759" s="14"/>
      <c r="CY759" s="14"/>
      <c r="CZ759" s="14"/>
      <c r="DA759" s="14"/>
      <c r="DB759" s="14"/>
      <c r="DC759" s="14"/>
      <c r="DD759" s="14"/>
      <c r="DE759" s="14"/>
      <c r="DF759" s="14"/>
      <c r="DG759" s="14"/>
      <c r="DH759" s="14"/>
      <c r="DI759" s="14"/>
      <c r="DJ759" s="14"/>
      <c r="DK759" s="14"/>
      <c r="DL759" s="14"/>
      <c r="DM759" s="14"/>
      <c r="DN759" s="14"/>
      <c r="DO759" s="14"/>
      <c r="DP759" s="14"/>
      <c r="DQ759" s="14"/>
      <c r="DR759" s="14"/>
      <c r="DS759" s="14"/>
      <c r="DT759" s="14"/>
      <c r="DU759" s="14"/>
      <c r="DV759" s="14"/>
      <c r="DW759" s="14"/>
      <c r="DX759" s="14"/>
      <c r="DY759" s="14"/>
      <c r="DZ759" s="14"/>
      <c r="EA759" s="14"/>
      <c r="EB759" s="14"/>
      <c r="EC759" s="14"/>
      <c r="ED759" s="14"/>
      <c r="EE759" s="14"/>
      <c r="EF759" s="14"/>
      <c r="EG759" s="14"/>
      <c r="EH759" s="14"/>
      <c r="EI759" s="14"/>
      <c r="EJ759" s="14"/>
      <c r="EK759" s="14"/>
      <c r="EL759" s="14"/>
      <c r="EM759" s="14"/>
      <c r="EN759" s="14"/>
      <c r="EO759" s="14"/>
      <c r="EP759" s="14"/>
      <c r="EQ759" s="14"/>
      <c r="ER759" s="14"/>
      <c r="ES759" s="14"/>
      <c r="ET759" s="14"/>
      <c r="EU759" s="14"/>
      <c r="EV759" s="14"/>
      <c r="EW759" s="14"/>
      <c r="EX759" s="14"/>
      <c r="EY759" s="14"/>
      <c r="EZ759" s="14"/>
      <c r="FA759" s="14"/>
      <c r="FB759" s="14"/>
      <c r="FC759" s="14"/>
      <c r="FD759" s="14"/>
      <c r="FE759" s="14"/>
      <c r="FF759" s="14"/>
      <c r="FG759" s="14"/>
      <c r="FH759" s="14"/>
      <c r="FI759" s="14"/>
      <c r="FJ759" s="14"/>
      <c r="FK759" s="14"/>
      <c r="FL759" s="14"/>
      <c r="FM759" s="14"/>
      <c r="FN759" s="14"/>
      <c r="FO759" s="14"/>
      <c r="FP759" s="14"/>
      <c r="FQ759" s="14"/>
      <c r="FR759" s="14"/>
      <c r="FS759" s="14"/>
      <c r="FT759" s="14"/>
      <c r="FU759" s="14"/>
      <c r="FV759" s="14"/>
      <c r="FW759" s="14"/>
      <c r="FX759" s="14"/>
      <c r="FY759" s="14"/>
      <c r="FZ759" s="14"/>
      <c r="GA759" s="14"/>
      <c r="GB759" s="14"/>
      <c r="GC759" s="14"/>
      <c r="GD759" s="14"/>
      <c r="GE759" s="14"/>
      <c r="GF759" s="14"/>
      <c r="GG759" s="14"/>
      <c r="GH759" s="14"/>
      <c r="GI759" s="14"/>
      <c r="GJ759" s="14"/>
      <c r="GK759" s="14"/>
      <c r="GL759" s="14"/>
      <c r="GM759" s="14"/>
      <c r="GN759" s="14"/>
      <c r="GO759" s="14"/>
      <c r="GP759" s="14"/>
      <c r="GQ759" s="14"/>
      <c r="GR759" s="14"/>
      <c r="GS759" s="14"/>
      <c r="GT759" s="14"/>
      <c r="GU759" s="14"/>
      <c r="GV759" s="14"/>
      <c r="GW759" s="14"/>
      <c r="GX759" s="14"/>
      <c r="GY759" s="14"/>
    </row>
    <row r="760" spans="1:207" s="15" customFormat="1" ht="25.9" customHeight="1" x14ac:dyDescent="0.25">
      <c r="A760" s="136" t="s">
        <v>1258</v>
      </c>
      <c r="B760" s="90" t="s">
        <v>424</v>
      </c>
      <c r="C760" s="136">
        <v>1957</v>
      </c>
      <c r="D760" s="136" t="s">
        <v>217</v>
      </c>
      <c r="E760" s="174" t="s">
        <v>844</v>
      </c>
      <c r="F760" s="175">
        <v>2</v>
      </c>
      <c r="G760" s="175">
        <v>2</v>
      </c>
      <c r="H760" s="47">
        <v>693.8</v>
      </c>
      <c r="I760" s="44">
        <v>0</v>
      </c>
      <c r="J760" s="44">
        <f t="shared" si="214"/>
        <v>693.8</v>
      </c>
      <c r="K760" s="201">
        <f t="shared" si="218"/>
        <v>5199142.2</v>
      </c>
      <c r="L760" s="171">
        <v>0</v>
      </c>
      <c r="M760" s="171">
        <v>0</v>
      </c>
      <c r="N760" s="171">
        <v>0</v>
      </c>
      <c r="O760" s="47">
        <f>'[3]Прод. прилож'!$C$1237</f>
        <v>5199142.2</v>
      </c>
      <c r="P760" s="171">
        <f t="shared" si="217"/>
        <v>7493.7189391755555</v>
      </c>
      <c r="Q760" s="44">
        <v>9673</v>
      </c>
      <c r="R760" s="62" t="s">
        <v>96</v>
      </c>
      <c r="S760" s="58"/>
      <c r="T760" s="16"/>
    </row>
    <row r="761" spans="1:207" s="133" customFormat="1" ht="34.9" customHeight="1" x14ac:dyDescent="0.25">
      <c r="A761" s="320" t="s">
        <v>2200</v>
      </c>
      <c r="B761" s="320"/>
      <c r="C761" s="320"/>
      <c r="D761" s="320"/>
      <c r="E761" s="320"/>
      <c r="F761" s="320"/>
      <c r="G761" s="320"/>
      <c r="H761" s="320"/>
      <c r="I761" s="320"/>
      <c r="J761" s="320"/>
      <c r="K761" s="320"/>
      <c r="L761" s="320"/>
      <c r="M761" s="320"/>
      <c r="N761" s="320"/>
      <c r="O761" s="320"/>
      <c r="P761" s="320"/>
      <c r="Q761" s="320"/>
      <c r="R761" s="320"/>
      <c r="S761" s="50"/>
      <c r="T761" s="15"/>
      <c r="U761" s="15"/>
      <c r="V761" s="173"/>
      <c r="W761" s="173"/>
      <c r="X761" s="173"/>
    </row>
    <row r="762" spans="1:207" s="133" customFormat="1" ht="34.9" customHeight="1" x14ac:dyDescent="0.25">
      <c r="A762" s="321" t="s">
        <v>77</v>
      </c>
      <c r="B762" s="321"/>
      <c r="C762" s="147" t="s">
        <v>21</v>
      </c>
      <c r="D762" s="147" t="s">
        <v>21</v>
      </c>
      <c r="E762" s="147" t="s">
        <v>21</v>
      </c>
      <c r="F762" s="80" t="s">
        <v>21</v>
      </c>
      <c r="G762" s="80" t="s">
        <v>21</v>
      </c>
      <c r="H762" s="81">
        <f>SUM(H764:H769)</f>
        <v>2135.7800000000002</v>
      </c>
      <c r="I762" s="81">
        <f t="shared" ref="I762:O762" si="227">SUM(I764:I769)</f>
        <v>804.4</v>
      </c>
      <c r="J762" s="81">
        <f t="shared" si="227"/>
        <v>1267</v>
      </c>
      <c r="K762" s="81">
        <f t="shared" si="227"/>
        <v>20391000.289999999</v>
      </c>
      <c r="L762" s="81">
        <f t="shared" si="227"/>
        <v>0</v>
      </c>
      <c r="M762" s="81">
        <f>SUM(M763:M769)</f>
        <v>233276.27</v>
      </c>
      <c r="N762" s="81">
        <f t="shared" si="227"/>
        <v>0</v>
      </c>
      <c r="O762" s="81">
        <f t="shared" si="227"/>
        <v>20391000.289999999</v>
      </c>
      <c r="P762" s="31">
        <f>K762/H762</f>
        <v>9547.331789791082</v>
      </c>
      <c r="Q762" s="82" t="s">
        <v>21</v>
      </c>
      <c r="R762" s="83" t="s">
        <v>21</v>
      </c>
      <c r="S762" s="50"/>
      <c r="T762" s="15"/>
      <c r="U762" s="15"/>
      <c r="V762" s="173"/>
      <c r="W762" s="173"/>
      <c r="X762" s="173"/>
    </row>
    <row r="763" spans="1:207" s="14" customFormat="1" ht="25.9" customHeight="1" x14ac:dyDescent="0.25">
      <c r="A763" s="349" t="s">
        <v>1259</v>
      </c>
      <c r="B763" s="315" t="s">
        <v>381</v>
      </c>
      <c r="C763" s="305">
        <v>1967</v>
      </c>
      <c r="D763" s="285" t="s">
        <v>217</v>
      </c>
      <c r="E763" s="305" t="s">
        <v>20</v>
      </c>
      <c r="F763" s="330">
        <v>2</v>
      </c>
      <c r="G763" s="330">
        <v>2</v>
      </c>
      <c r="H763" s="372">
        <v>571.1</v>
      </c>
      <c r="I763" s="374">
        <v>279.40000000000003</v>
      </c>
      <c r="J763" s="374">
        <v>291.7</v>
      </c>
      <c r="K763" s="201">
        <f t="shared" ref="K763" si="228">SUM(L763:O763)</f>
        <v>233276.27</v>
      </c>
      <c r="L763" s="171">
        <v>0</v>
      </c>
      <c r="M763" s="171">
        <f>'[1]Прод. прилож (2)'!$C$233</f>
        <v>233276.27</v>
      </c>
      <c r="N763" s="171">
        <v>0</v>
      </c>
      <c r="O763" s="47">
        <v>0</v>
      </c>
      <c r="P763" s="171">
        <f t="shared" ref="P763" si="229">K763/H763</f>
        <v>408.46834179653297</v>
      </c>
      <c r="Q763" s="44">
        <v>9673</v>
      </c>
      <c r="R763" s="62" t="s">
        <v>94</v>
      </c>
    </row>
    <row r="764" spans="1:207" s="14" customFormat="1" ht="25.9" customHeight="1" x14ac:dyDescent="0.25">
      <c r="A764" s="350"/>
      <c r="B764" s="316"/>
      <c r="C764" s="306"/>
      <c r="D764" s="286"/>
      <c r="E764" s="306"/>
      <c r="F764" s="331"/>
      <c r="G764" s="331"/>
      <c r="H764" s="373"/>
      <c r="I764" s="375"/>
      <c r="J764" s="375"/>
      <c r="K764" s="201">
        <f t="shared" ref="K764:K769" si="230">SUM(L764:O764)</f>
        <v>2260440</v>
      </c>
      <c r="L764" s="171">
        <v>0</v>
      </c>
      <c r="M764" s="171">
        <v>0</v>
      </c>
      <c r="N764" s="171">
        <v>0</v>
      </c>
      <c r="O764" s="47">
        <f>'[1]Прод. прилож (2)'!$C$768</f>
        <v>2260440</v>
      </c>
      <c r="P764" s="171">
        <f>K764/H763</f>
        <v>3958.0458763789179</v>
      </c>
      <c r="Q764" s="44">
        <v>9673</v>
      </c>
      <c r="R764" s="62" t="s">
        <v>95</v>
      </c>
    </row>
    <row r="765" spans="1:207" s="14" customFormat="1" ht="25.9" customHeight="1" x14ac:dyDescent="0.25">
      <c r="A765" s="172" t="s">
        <v>1260</v>
      </c>
      <c r="B765" s="90" t="s">
        <v>382</v>
      </c>
      <c r="C765" s="174">
        <v>1964</v>
      </c>
      <c r="D765" s="136" t="s">
        <v>217</v>
      </c>
      <c r="E765" s="174" t="s">
        <v>20</v>
      </c>
      <c r="F765" s="175">
        <v>2</v>
      </c>
      <c r="G765" s="175">
        <v>2</v>
      </c>
      <c r="H765" s="178">
        <v>470.28</v>
      </c>
      <c r="I765" s="235">
        <v>160.19999999999999</v>
      </c>
      <c r="J765" s="235">
        <v>245.7</v>
      </c>
      <c r="K765" s="201">
        <f t="shared" si="230"/>
        <v>4853766.29</v>
      </c>
      <c r="L765" s="171">
        <v>0</v>
      </c>
      <c r="M765" s="171">
        <v>0</v>
      </c>
      <c r="N765" s="171">
        <v>0</v>
      </c>
      <c r="O765" s="47">
        <f>'[1]Прод. прилож (2)'!$C$234</f>
        <v>4853766.29</v>
      </c>
      <c r="P765" s="171">
        <f t="shared" ref="P765:P769" si="231">K765/H765</f>
        <v>10321.013630177767</v>
      </c>
      <c r="Q765" s="44">
        <v>9673</v>
      </c>
      <c r="R765" s="62" t="s">
        <v>94</v>
      </c>
    </row>
    <row r="766" spans="1:207" s="14" customFormat="1" ht="25.9" customHeight="1" x14ac:dyDescent="0.25">
      <c r="A766" s="172" t="s">
        <v>1261</v>
      </c>
      <c r="B766" s="90" t="s">
        <v>383</v>
      </c>
      <c r="C766" s="174">
        <v>1963</v>
      </c>
      <c r="D766" s="136" t="s">
        <v>217</v>
      </c>
      <c r="E766" s="174" t="s">
        <v>20</v>
      </c>
      <c r="F766" s="175">
        <v>2</v>
      </c>
      <c r="G766" s="175">
        <v>2</v>
      </c>
      <c r="H766" s="178">
        <v>421.4</v>
      </c>
      <c r="I766" s="235">
        <v>167.89999999999998</v>
      </c>
      <c r="J766" s="235">
        <v>253.5</v>
      </c>
      <c r="K766" s="201">
        <f t="shared" si="230"/>
        <v>3144950</v>
      </c>
      <c r="L766" s="171">
        <v>0</v>
      </c>
      <c r="M766" s="171">
        <v>0</v>
      </c>
      <c r="N766" s="171">
        <v>0</v>
      </c>
      <c r="O766" s="47">
        <f>'[1]Прод. прилож (2)'!$C$769</f>
        <v>3144950</v>
      </c>
      <c r="P766" s="171">
        <f t="shared" si="231"/>
        <v>7463.099193165639</v>
      </c>
      <c r="Q766" s="44">
        <v>9673</v>
      </c>
      <c r="R766" s="62" t="s">
        <v>95</v>
      </c>
    </row>
    <row r="767" spans="1:207" s="14" customFormat="1" ht="25.9" customHeight="1" x14ac:dyDescent="0.25">
      <c r="A767" s="172" t="s">
        <v>1262</v>
      </c>
      <c r="B767" s="90" t="s">
        <v>384</v>
      </c>
      <c r="C767" s="174">
        <v>1963</v>
      </c>
      <c r="D767" s="136" t="s">
        <v>217</v>
      </c>
      <c r="E767" s="174" t="s">
        <v>20</v>
      </c>
      <c r="F767" s="175">
        <v>2</v>
      </c>
      <c r="G767" s="175">
        <v>2</v>
      </c>
      <c r="H767" s="178">
        <v>417.3</v>
      </c>
      <c r="I767" s="235">
        <v>162.60000000000002</v>
      </c>
      <c r="J767" s="235">
        <v>254.7</v>
      </c>
      <c r="K767" s="201">
        <f t="shared" si="230"/>
        <v>3137200</v>
      </c>
      <c r="L767" s="171">
        <v>0</v>
      </c>
      <c r="M767" s="171">
        <v>0</v>
      </c>
      <c r="N767" s="171">
        <v>0</v>
      </c>
      <c r="O767" s="47">
        <f>'[1]Прод. прилож (2)'!$C$770</f>
        <v>3137200</v>
      </c>
      <c r="P767" s="171">
        <f t="shared" si="231"/>
        <v>7517.8528636472556</v>
      </c>
      <c r="Q767" s="44">
        <v>9673</v>
      </c>
      <c r="R767" s="62" t="s">
        <v>95</v>
      </c>
    </row>
    <row r="768" spans="1:207" s="14" customFormat="1" ht="25.9" customHeight="1" x14ac:dyDescent="0.25">
      <c r="A768" s="172" t="s">
        <v>2034</v>
      </c>
      <c r="B768" s="90" t="s">
        <v>385</v>
      </c>
      <c r="C768" s="174">
        <v>1963</v>
      </c>
      <c r="D768" s="136" t="s">
        <v>217</v>
      </c>
      <c r="E768" s="174" t="s">
        <v>20</v>
      </c>
      <c r="F768" s="175">
        <v>2</v>
      </c>
      <c r="G768" s="175">
        <v>2</v>
      </c>
      <c r="H768" s="178">
        <v>410.2</v>
      </c>
      <c r="I768" s="201">
        <v>154.6</v>
      </c>
      <c r="J768" s="201">
        <v>255.6</v>
      </c>
      <c r="K768" s="201">
        <f t="shared" si="230"/>
        <v>4674641.5999999996</v>
      </c>
      <c r="L768" s="171">
        <v>0</v>
      </c>
      <c r="M768" s="171">
        <v>0</v>
      </c>
      <c r="N768" s="171">
        <v>0</v>
      </c>
      <c r="O768" s="47">
        <f>'[3]Прод. прилож'!$C$1239</f>
        <v>4674641.5999999996</v>
      </c>
      <c r="P768" s="171">
        <f t="shared" si="231"/>
        <v>11396.005850804486</v>
      </c>
      <c r="Q768" s="44">
        <v>9673</v>
      </c>
      <c r="R768" s="62" t="s">
        <v>96</v>
      </c>
    </row>
    <row r="769" spans="1:207" s="14" customFormat="1" ht="25.9" customHeight="1" x14ac:dyDescent="0.25">
      <c r="A769" s="172" t="s">
        <v>1263</v>
      </c>
      <c r="B769" s="90" t="s">
        <v>386</v>
      </c>
      <c r="C769" s="174">
        <v>1963</v>
      </c>
      <c r="D769" s="136" t="s">
        <v>217</v>
      </c>
      <c r="E769" s="174" t="s">
        <v>20</v>
      </c>
      <c r="F769" s="175">
        <v>2</v>
      </c>
      <c r="G769" s="175">
        <v>2</v>
      </c>
      <c r="H769" s="178">
        <v>416.6</v>
      </c>
      <c r="I769" s="201">
        <v>159.10000000000002</v>
      </c>
      <c r="J769" s="201">
        <v>257.5</v>
      </c>
      <c r="K769" s="201">
        <f t="shared" si="230"/>
        <v>2320002.4</v>
      </c>
      <c r="L769" s="171">
        <v>0</v>
      </c>
      <c r="M769" s="171">
        <v>0</v>
      </c>
      <c r="N769" s="171">
        <v>0</v>
      </c>
      <c r="O769" s="44">
        <f>'[3]Прод. прилож'!$C$1240</f>
        <v>2320002.4</v>
      </c>
      <c r="P769" s="171">
        <f t="shared" si="231"/>
        <v>5568.8967834853574</v>
      </c>
      <c r="Q769" s="44">
        <v>9673</v>
      </c>
      <c r="R769" s="62" t="s">
        <v>96</v>
      </c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2"/>
      <c r="AT769" s="2"/>
      <c r="AU769" s="2"/>
      <c r="AV769" s="2"/>
      <c r="AW769" s="2"/>
      <c r="AX769" s="2"/>
      <c r="AY769" s="2"/>
      <c r="AZ769" s="2"/>
      <c r="BA769" s="2"/>
      <c r="BB769" s="2"/>
      <c r="BC769" s="2"/>
      <c r="BD769" s="2"/>
      <c r="BE769" s="2"/>
      <c r="BF769" s="2"/>
      <c r="BG769" s="2"/>
      <c r="BH769" s="2"/>
      <c r="BI769" s="2"/>
      <c r="BJ769" s="2"/>
      <c r="BK769" s="2"/>
      <c r="BL769" s="2"/>
      <c r="BM769" s="2"/>
      <c r="BN769" s="2"/>
      <c r="BO769" s="2"/>
      <c r="BP769" s="2"/>
      <c r="BQ769" s="2"/>
      <c r="BR769" s="2"/>
      <c r="BS769" s="2"/>
      <c r="BT769" s="2"/>
      <c r="BU769" s="2"/>
      <c r="BV769" s="2"/>
      <c r="BW769" s="2"/>
      <c r="BX769" s="2"/>
      <c r="BY769" s="2"/>
      <c r="BZ769" s="2"/>
      <c r="CA769" s="2"/>
      <c r="CB769" s="2"/>
      <c r="CC769" s="2"/>
      <c r="CD769" s="2"/>
      <c r="CE769" s="2"/>
      <c r="CF769" s="2"/>
      <c r="CG769" s="2"/>
      <c r="CH769" s="2"/>
      <c r="CI769" s="2"/>
      <c r="CJ769" s="2"/>
      <c r="CK769" s="2"/>
      <c r="CL769" s="2"/>
      <c r="CM769" s="2"/>
      <c r="CN769" s="2"/>
      <c r="CO769" s="2"/>
      <c r="CP769" s="2"/>
      <c r="CQ769" s="2"/>
      <c r="CR769" s="2"/>
      <c r="CS769" s="2"/>
      <c r="CT769" s="2"/>
      <c r="CU769" s="2"/>
      <c r="CV769" s="2"/>
      <c r="CW769" s="2"/>
      <c r="CX769" s="2"/>
      <c r="CY769" s="2"/>
      <c r="CZ769" s="2"/>
      <c r="DA769" s="2"/>
      <c r="DB769" s="2"/>
      <c r="DC769" s="2"/>
      <c r="DD769" s="2"/>
      <c r="DE769" s="2"/>
      <c r="DF769" s="2"/>
      <c r="DG769" s="2"/>
      <c r="DH769" s="2"/>
      <c r="DI769" s="2"/>
      <c r="DJ769" s="2"/>
      <c r="DK769" s="2"/>
      <c r="DL769" s="2"/>
      <c r="DM769" s="2"/>
      <c r="DN769" s="2"/>
      <c r="DO769" s="2"/>
      <c r="DP769" s="2"/>
      <c r="DQ769" s="2"/>
      <c r="DR769" s="2"/>
      <c r="DS769" s="2"/>
      <c r="DT769" s="2"/>
      <c r="DU769" s="2"/>
      <c r="DV769" s="2"/>
      <c r="DW769" s="2"/>
      <c r="DX769" s="2"/>
      <c r="DY769" s="2"/>
      <c r="DZ769" s="2"/>
      <c r="EA769" s="2"/>
      <c r="EB769" s="2"/>
      <c r="EC769" s="2"/>
      <c r="ED769" s="2"/>
      <c r="EE769" s="2"/>
      <c r="EF769" s="2"/>
      <c r="EG769" s="2"/>
      <c r="EH769" s="2"/>
      <c r="EI769" s="2"/>
      <c r="EJ769" s="2"/>
      <c r="EK769" s="2"/>
      <c r="EL769" s="2"/>
      <c r="EM769" s="2"/>
      <c r="EN769" s="2"/>
      <c r="EO769" s="2"/>
      <c r="EP769" s="2"/>
      <c r="EQ769" s="2"/>
      <c r="ER769" s="2"/>
      <c r="ES769" s="2"/>
      <c r="ET769" s="2"/>
      <c r="EU769" s="2"/>
      <c r="EV769" s="2"/>
      <c r="EW769" s="2"/>
      <c r="EX769" s="2"/>
      <c r="EY769" s="2"/>
      <c r="EZ769" s="2"/>
      <c r="FA769" s="2"/>
      <c r="FB769" s="2"/>
      <c r="FC769" s="2"/>
      <c r="FD769" s="2"/>
      <c r="FE769" s="2"/>
      <c r="FF769" s="2"/>
      <c r="FG769" s="2"/>
      <c r="FH769" s="2"/>
      <c r="FI769" s="2"/>
      <c r="FJ769" s="2"/>
      <c r="FK769" s="2"/>
      <c r="FL769" s="2"/>
      <c r="FM769" s="2"/>
      <c r="FN769" s="2"/>
      <c r="FO769" s="2"/>
      <c r="FP769" s="2"/>
      <c r="FQ769" s="2"/>
      <c r="FR769" s="2"/>
      <c r="FS769" s="2"/>
      <c r="FT769" s="2"/>
      <c r="FU769" s="2"/>
      <c r="FV769" s="2"/>
      <c r="FW769" s="2"/>
      <c r="FX769" s="2"/>
      <c r="FY769" s="2"/>
      <c r="FZ769" s="2"/>
      <c r="GA769" s="2"/>
      <c r="GB769" s="2"/>
      <c r="GC769" s="2"/>
      <c r="GD769" s="2"/>
      <c r="GE769" s="2"/>
      <c r="GF769" s="2"/>
      <c r="GG769" s="2"/>
      <c r="GH769" s="2"/>
      <c r="GI769" s="2"/>
      <c r="GJ769" s="2"/>
      <c r="GK769" s="2"/>
      <c r="GL769" s="2"/>
      <c r="GM769" s="2"/>
      <c r="GN769" s="2"/>
      <c r="GO769" s="2"/>
      <c r="GP769" s="2"/>
      <c r="GQ769" s="2"/>
      <c r="GR769" s="2"/>
      <c r="GS769" s="2"/>
      <c r="GT769" s="2"/>
      <c r="GU769" s="2"/>
      <c r="GV769" s="2"/>
      <c r="GW769" s="2"/>
      <c r="GX769" s="2"/>
      <c r="GY769" s="2"/>
    </row>
    <row r="770" spans="1:207" s="133" customFormat="1" ht="34.9" customHeight="1" x14ac:dyDescent="0.25">
      <c r="A770" s="320" t="s">
        <v>2201</v>
      </c>
      <c r="B770" s="320"/>
      <c r="C770" s="320"/>
      <c r="D770" s="320"/>
      <c r="E770" s="320"/>
      <c r="F770" s="320"/>
      <c r="G770" s="320"/>
      <c r="H770" s="320"/>
      <c r="I770" s="320"/>
      <c r="J770" s="320"/>
      <c r="K770" s="320"/>
      <c r="L770" s="320"/>
      <c r="M770" s="320"/>
      <c r="N770" s="320"/>
      <c r="O770" s="320"/>
      <c r="P770" s="320"/>
      <c r="Q770" s="320"/>
      <c r="R770" s="320"/>
      <c r="S770" s="50"/>
      <c r="T770" s="15"/>
      <c r="U770" s="15"/>
      <c r="V770" s="173"/>
      <c r="W770" s="173"/>
      <c r="X770" s="173"/>
    </row>
    <row r="771" spans="1:207" s="133" customFormat="1" ht="34.9" customHeight="1" x14ac:dyDescent="0.25">
      <c r="A771" s="321" t="s">
        <v>51</v>
      </c>
      <c r="B771" s="321"/>
      <c r="C771" s="147" t="s">
        <v>21</v>
      </c>
      <c r="D771" s="147" t="s">
        <v>21</v>
      </c>
      <c r="E771" s="147" t="s">
        <v>21</v>
      </c>
      <c r="F771" s="80" t="s">
        <v>21</v>
      </c>
      <c r="G771" s="80" t="s">
        <v>21</v>
      </c>
      <c r="H771" s="81">
        <f>SUM(H772:H773)</f>
        <v>1094.42</v>
      </c>
      <c r="I771" s="81">
        <f t="shared" ref="I771:O771" si="232">SUM(I772:I773)</f>
        <v>549.79999999999995</v>
      </c>
      <c r="J771" s="81">
        <f t="shared" si="232"/>
        <v>463.09999999999997</v>
      </c>
      <c r="K771" s="81">
        <f t="shared" si="232"/>
        <v>10599520.01</v>
      </c>
      <c r="L771" s="81">
        <f t="shared" si="232"/>
        <v>0</v>
      </c>
      <c r="M771" s="81">
        <f t="shared" si="232"/>
        <v>0</v>
      </c>
      <c r="N771" s="81">
        <f t="shared" si="232"/>
        <v>0</v>
      </c>
      <c r="O771" s="81">
        <f t="shared" si="232"/>
        <v>10599520.01</v>
      </c>
      <c r="P771" s="31">
        <f>K771/H771</f>
        <v>9685.0569342665513</v>
      </c>
      <c r="Q771" s="82" t="s">
        <v>21</v>
      </c>
      <c r="R771" s="83" t="s">
        <v>21</v>
      </c>
      <c r="S771" s="50"/>
      <c r="T771" s="15"/>
      <c r="U771" s="15"/>
      <c r="V771" s="173"/>
      <c r="W771" s="173"/>
      <c r="X771" s="173"/>
    </row>
    <row r="772" spans="1:207" s="14" customFormat="1" ht="25.9" customHeight="1" x14ac:dyDescent="0.25">
      <c r="A772" s="172" t="s">
        <v>1264</v>
      </c>
      <c r="B772" s="90" t="s">
        <v>391</v>
      </c>
      <c r="C772" s="174">
        <v>1963</v>
      </c>
      <c r="D772" s="136" t="s">
        <v>217</v>
      </c>
      <c r="E772" s="174" t="s">
        <v>20</v>
      </c>
      <c r="F772" s="175">
        <v>2</v>
      </c>
      <c r="G772" s="175">
        <v>2</v>
      </c>
      <c r="H772" s="178">
        <v>777.72</v>
      </c>
      <c r="I772" s="235">
        <v>429.3</v>
      </c>
      <c r="J772" s="235">
        <v>266.89999999999998</v>
      </c>
      <c r="K772" s="201">
        <f>SUM(L772:O772)</f>
        <v>9267070.0099999998</v>
      </c>
      <c r="L772" s="171">
        <v>0</v>
      </c>
      <c r="M772" s="171">
        <v>0</v>
      </c>
      <c r="N772" s="171">
        <v>0</v>
      </c>
      <c r="O772" s="44">
        <f>'[1]Прод. прилож (2)'!$C$236</f>
        <v>9267070.0099999998</v>
      </c>
      <c r="P772" s="171">
        <f>K772/H772</f>
        <v>11915.689464074474</v>
      </c>
      <c r="Q772" s="44">
        <v>9673</v>
      </c>
      <c r="R772" s="62" t="s">
        <v>94</v>
      </c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2"/>
      <c r="AT772" s="2"/>
      <c r="AU772" s="2"/>
      <c r="AV772" s="2"/>
      <c r="AW772" s="2"/>
      <c r="AX772" s="2"/>
      <c r="AY772" s="2"/>
      <c r="AZ772" s="2"/>
      <c r="BA772" s="2"/>
      <c r="BB772" s="2"/>
      <c r="BC772" s="2"/>
      <c r="BD772" s="2"/>
      <c r="BE772" s="2"/>
      <c r="BF772" s="2"/>
      <c r="BG772" s="2"/>
      <c r="BH772" s="2"/>
      <c r="BI772" s="2"/>
      <c r="BJ772" s="2"/>
      <c r="BK772" s="2"/>
      <c r="BL772" s="2"/>
      <c r="BM772" s="2"/>
      <c r="BN772" s="2"/>
      <c r="BO772" s="2"/>
      <c r="BP772" s="2"/>
      <c r="BQ772" s="2"/>
      <c r="BR772" s="2"/>
      <c r="BS772" s="2"/>
      <c r="BT772" s="2"/>
      <c r="BU772" s="2"/>
      <c r="BV772" s="2"/>
      <c r="BW772" s="2"/>
      <c r="BX772" s="2"/>
      <c r="BY772" s="2"/>
      <c r="BZ772" s="2"/>
      <c r="CA772" s="2"/>
      <c r="CB772" s="2"/>
      <c r="CC772" s="2"/>
      <c r="CD772" s="2"/>
      <c r="CE772" s="2"/>
      <c r="CF772" s="2"/>
      <c r="CG772" s="2"/>
      <c r="CH772" s="2"/>
      <c r="CI772" s="2"/>
      <c r="CJ772" s="2"/>
      <c r="CK772" s="2"/>
      <c r="CL772" s="2"/>
      <c r="CM772" s="2"/>
      <c r="CN772" s="2"/>
      <c r="CO772" s="2"/>
      <c r="CP772" s="2"/>
      <c r="CQ772" s="2"/>
      <c r="CR772" s="2"/>
      <c r="CS772" s="2"/>
      <c r="CT772" s="2"/>
      <c r="CU772" s="2"/>
      <c r="CV772" s="2"/>
      <c r="CW772" s="2"/>
      <c r="CX772" s="2"/>
      <c r="CY772" s="2"/>
      <c r="CZ772" s="2"/>
      <c r="DA772" s="2"/>
      <c r="DB772" s="2"/>
      <c r="DC772" s="2"/>
      <c r="DD772" s="2"/>
      <c r="DE772" s="2"/>
      <c r="DF772" s="2"/>
      <c r="DG772" s="2"/>
      <c r="DH772" s="2"/>
      <c r="DI772" s="2"/>
      <c r="DJ772" s="2"/>
      <c r="DK772" s="2"/>
      <c r="DL772" s="2"/>
      <c r="DM772" s="2"/>
      <c r="DN772" s="2"/>
      <c r="DO772" s="2"/>
      <c r="DP772" s="2"/>
      <c r="DQ772" s="2"/>
      <c r="DR772" s="2"/>
      <c r="DS772" s="2"/>
      <c r="DT772" s="2"/>
      <c r="DU772" s="2"/>
      <c r="DV772" s="2"/>
      <c r="DW772" s="2"/>
      <c r="DX772" s="2"/>
      <c r="DY772" s="2"/>
      <c r="DZ772" s="2"/>
      <c r="EA772" s="2"/>
      <c r="EB772" s="2"/>
      <c r="EC772" s="2"/>
      <c r="ED772" s="2"/>
      <c r="EE772" s="2"/>
      <c r="EF772" s="2"/>
      <c r="EG772" s="2"/>
      <c r="EH772" s="2"/>
      <c r="EI772" s="2"/>
      <c r="EJ772" s="2"/>
      <c r="EK772" s="2"/>
      <c r="EL772" s="2"/>
      <c r="EM772" s="2"/>
      <c r="EN772" s="2"/>
      <c r="EO772" s="2"/>
      <c r="EP772" s="2"/>
      <c r="EQ772" s="2"/>
      <c r="ER772" s="2"/>
      <c r="ES772" s="2"/>
      <c r="ET772" s="2"/>
      <c r="EU772" s="2"/>
      <c r="EV772" s="2"/>
      <c r="EW772" s="2"/>
      <c r="EX772" s="2"/>
      <c r="EY772" s="2"/>
      <c r="EZ772" s="2"/>
      <c r="FA772" s="2"/>
      <c r="FB772" s="2"/>
      <c r="FC772" s="2"/>
      <c r="FD772" s="2"/>
      <c r="FE772" s="2"/>
      <c r="FF772" s="2"/>
      <c r="FG772" s="2"/>
      <c r="FH772" s="2"/>
      <c r="FI772" s="2"/>
      <c r="FJ772" s="2"/>
      <c r="FK772" s="2"/>
      <c r="FL772" s="2"/>
      <c r="FM772" s="2"/>
      <c r="FN772" s="2"/>
      <c r="FO772" s="2"/>
      <c r="FP772" s="2"/>
      <c r="FQ772" s="2"/>
      <c r="FR772" s="2"/>
      <c r="FS772" s="2"/>
      <c r="FT772" s="2"/>
      <c r="FU772" s="2"/>
      <c r="FV772" s="2"/>
      <c r="FW772" s="2"/>
      <c r="FX772" s="2"/>
      <c r="FY772" s="2"/>
      <c r="FZ772" s="2"/>
      <c r="GA772" s="2"/>
      <c r="GB772" s="2"/>
      <c r="GC772" s="2"/>
      <c r="GD772" s="2"/>
      <c r="GE772" s="2"/>
      <c r="GF772" s="2"/>
      <c r="GG772" s="2"/>
      <c r="GH772" s="2"/>
      <c r="GI772" s="2"/>
      <c r="GJ772" s="2"/>
      <c r="GK772" s="2"/>
      <c r="GL772" s="2"/>
      <c r="GM772" s="2"/>
      <c r="GN772" s="2"/>
      <c r="GO772" s="2"/>
      <c r="GP772" s="2"/>
      <c r="GQ772" s="2"/>
      <c r="GR772" s="2"/>
      <c r="GS772" s="2"/>
      <c r="GT772" s="2"/>
      <c r="GU772" s="2"/>
      <c r="GV772" s="2"/>
      <c r="GW772" s="2"/>
      <c r="GX772" s="2"/>
      <c r="GY772" s="2"/>
    </row>
    <row r="773" spans="1:207" s="14" customFormat="1" ht="25.9" customHeight="1" x14ac:dyDescent="0.25">
      <c r="A773" s="172" t="s">
        <v>1265</v>
      </c>
      <c r="B773" s="90" t="s">
        <v>415</v>
      </c>
      <c r="C773" s="174">
        <v>1963</v>
      </c>
      <c r="D773" s="136" t="s">
        <v>217</v>
      </c>
      <c r="E773" s="174" t="s">
        <v>20</v>
      </c>
      <c r="F773" s="175">
        <v>2</v>
      </c>
      <c r="G773" s="175">
        <v>1</v>
      </c>
      <c r="H773" s="178">
        <v>316.7</v>
      </c>
      <c r="I773" s="235">
        <v>120.5</v>
      </c>
      <c r="J773" s="235">
        <v>196.2</v>
      </c>
      <c r="K773" s="201">
        <f>SUM(L773:O773)</f>
        <v>1332450</v>
      </c>
      <c r="L773" s="171">
        <v>0</v>
      </c>
      <c r="M773" s="171">
        <v>0</v>
      </c>
      <c r="N773" s="171">
        <v>0</v>
      </c>
      <c r="O773" s="44">
        <f>'[1]Прод. прилож (2)'!$C$772</f>
        <v>1332450</v>
      </c>
      <c r="P773" s="171">
        <f>K773/H773</f>
        <v>4207.2939690558887</v>
      </c>
      <c r="Q773" s="44">
        <v>9673</v>
      </c>
      <c r="R773" s="62" t="s">
        <v>95</v>
      </c>
      <c r="S773" s="17"/>
      <c r="T773" s="17"/>
    </row>
    <row r="774" spans="1:207" s="133" customFormat="1" ht="34.9" customHeight="1" x14ac:dyDescent="0.25">
      <c r="A774" s="320" t="s">
        <v>2202</v>
      </c>
      <c r="B774" s="320"/>
      <c r="C774" s="320"/>
      <c r="D774" s="320"/>
      <c r="E774" s="320"/>
      <c r="F774" s="320"/>
      <c r="G774" s="320"/>
      <c r="H774" s="320"/>
      <c r="I774" s="320"/>
      <c r="J774" s="320"/>
      <c r="K774" s="320"/>
      <c r="L774" s="320"/>
      <c r="M774" s="320"/>
      <c r="N774" s="320"/>
      <c r="O774" s="320"/>
      <c r="P774" s="320"/>
      <c r="Q774" s="320"/>
      <c r="R774" s="320"/>
      <c r="S774" s="50"/>
      <c r="T774" s="15"/>
      <c r="U774" s="15"/>
      <c r="V774" s="173"/>
      <c r="W774" s="173"/>
      <c r="X774" s="173"/>
    </row>
    <row r="775" spans="1:207" s="133" customFormat="1" ht="34.9" customHeight="1" x14ac:dyDescent="0.25">
      <c r="A775" s="321" t="s">
        <v>53</v>
      </c>
      <c r="B775" s="321"/>
      <c r="C775" s="147" t="s">
        <v>21</v>
      </c>
      <c r="D775" s="147" t="s">
        <v>21</v>
      </c>
      <c r="E775" s="147" t="s">
        <v>21</v>
      </c>
      <c r="F775" s="80" t="s">
        <v>21</v>
      </c>
      <c r="G775" s="80" t="s">
        <v>21</v>
      </c>
      <c r="H775" s="81">
        <f t="shared" ref="H775:O775" si="233">SUM(H776:H780)</f>
        <v>2731.9</v>
      </c>
      <c r="I775" s="81">
        <f t="shared" si="233"/>
        <v>206.6</v>
      </c>
      <c r="J775" s="81">
        <f t="shared" si="233"/>
        <v>2309.6999999999998</v>
      </c>
      <c r="K775" s="81">
        <f t="shared" si="233"/>
        <v>21606198.150000002</v>
      </c>
      <c r="L775" s="81">
        <f t="shared" si="233"/>
        <v>0</v>
      </c>
      <c r="M775" s="81">
        <f t="shared" si="233"/>
        <v>0</v>
      </c>
      <c r="N775" s="81">
        <f t="shared" si="233"/>
        <v>0</v>
      </c>
      <c r="O775" s="81">
        <f t="shared" si="233"/>
        <v>21606198.150000002</v>
      </c>
      <c r="P775" s="31">
        <f>K775/H775</f>
        <v>7908.8539661041768</v>
      </c>
      <c r="Q775" s="82" t="s">
        <v>21</v>
      </c>
      <c r="R775" s="83" t="s">
        <v>21</v>
      </c>
      <c r="S775" s="50"/>
      <c r="T775" s="15"/>
      <c r="U775" s="15"/>
      <c r="V775" s="173"/>
      <c r="W775" s="173"/>
      <c r="X775" s="173"/>
    </row>
    <row r="776" spans="1:207" s="95" customFormat="1" ht="22.9" customHeight="1" x14ac:dyDescent="0.25">
      <c r="A776" s="172" t="s">
        <v>1266</v>
      </c>
      <c r="B776" s="90" t="s">
        <v>1739</v>
      </c>
      <c r="C776" s="134" t="s">
        <v>1740</v>
      </c>
      <c r="D776" s="174" t="s">
        <v>217</v>
      </c>
      <c r="E776" s="174" t="s">
        <v>20</v>
      </c>
      <c r="F776" s="57">
        <v>2</v>
      </c>
      <c r="G776" s="57">
        <v>2</v>
      </c>
      <c r="H776" s="56">
        <v>490.2</v>
      </c>
      <c r="I776" s="202">
        <v>0</v>
      </c>
      <c r="J776" s="202">
        <v>365.6</v>
      </c>
      <c r="K776" s="201">
        <f>SUM(L776:O776)</f>
        <v>6211545.7400000002</v>
      </c>
      <c r="L776" s="47">
        <v>0</v>
      </c>
      <c r="M776" s="47">
        <v>0</v>
      </c>
      <c r="N776" s="47">
        <v>0</v>
      </c>
      <c r="O776" s="56">
        <f>'[3]Прод. прилож'!$C$1242</f>
        <v>6211545.7400000002</v>
      </c>
      <c r="P776" s="44">
        <f>K776/H776</f>
        <v>12671.451937984497</v>
      </c>
      <c r="Q776" s="178">
        <v>9673</v>
      </c>
      <c r="R776" s="134" t="s">
        <v>96</v>
      </c>
    </row>
    <row r="777" spans="1:207" s="14" customFormat="1" ht="27" customHeight="1" x14ac:dyDescent="0.25">
      <c r="A777" s="172" t="s">
        <v>1267</v>
      </c>
      <c r="B777" s="90" t="s">
        <v>397</v>
      </c>
      <c r="C777" s="174">
        <v>1965</v>
      </c>
      <c r="D777" s="136" t="s">
        <v>217</v>
      </c>
      <c r="E777" s="174" t="s">
        <v>20</v>
      </c>
      <c r="F777" s="175">
        <v>2</v>
      </c>
      <c r="G777" s="175">
        <v>2</v>
      </c>
      <c r="H777" s="178">
        <v>764</v>
      </c>
      <c r="I777" s="235">
        <v>59.1</v>
      </c>
      <c r="J777" s="235">
        <v>613.9</v>
      </c>
      <c r="K777" s="201">
        <f t="shared" ref="K777:K780" si="234">SUM(L777:O777)</f>
        <v>6879368.3099999996</v>
      </c>
      <c r="L777" s="171">
        <v>0</v>
      </c>
      <c r="M777" s="171">
        <v>0</v>
      </c>
      <c r="N777" s="171">
        <v>0</v>
      </c>
      <c r="O777" s="44">
        <f>'[1]Прод. прилож (2)'!$C$238</f>
        <v>6879368.3099999996</v>
      </c>
      <c r="P777" s="171">
        <f t="shared" ref="P777:P780" si="235">K777/H777</f>
        <v>9004.4087827225121</v>
      </c>
      <c r="Q777" s="44">
        <v>9673</v>
      </c>
      <c r="R777" s="62" t="s">
        <v>94</v>
      </c>
      <c r="T777" s="17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2"/>
      <c r="AT777" s="2"/>
      <c r="AU777" s="2"/>
      <c r="AV777" s="2"/>
      <c r="AW777" s="2"/>
      <c r="AX777" s="2"/>
      <c r="AY777" s="2"/>
      <c r="AZ777" s="2"/>
      <c r="BA777" s="2"/>
      <c r="BB777" s="2"/>
      <c r="BC777" s="2"/>
      <c r="BD777" s="2"/>
      <c r="BE777" s="2"/>
      <c r="BF777" s="2"/>
      <c r="BG777" s="2"/>
      <c r="BH777" s="2"/>
      <c r="BI777" s="2"/>
      <c r="BJ777" s="2"/>
      <c r="BK777" s="2"/>
      <c r="BL777" s="2"/>
      <c r="BM777" s="2"/>
      <c r="BN777" s="2"/>
      <c r="BO777" s="2"/>
      <c r="BP777" s="2"/>
      <c r="BQ777" s="2"/>
      <c r="BR777" s="2"/>
      <c r="BS777" s="2"/>
      <c r="BT777" s="2"/>
      <c r="BU777" s="2"/>
      <c r="BV777" s="2"/>
      <c r="BW777" s="2"/>
      <c r="BX777" s="2"/>
      <c r="BY777" s="2"/>
      <c r="BZ777" s="2"/>
      <c r="CA777" s="2"/>
      <c r="CB777" s="2"/>
      <c r="CC777" s="2"/>
      <c r="CD777" s="2"/>
      <c r="CE777" s="2"/>
      <c r="CF777" s="2"/>
      <c r="CG777" s="2"/>
      <c r="CH777" s="2"/>
      <c r="CI777" s="2"/>
      <c r="CJ777" s="2"/>
      <c r="CK777" s="2"/>
      <c r="CL777" s="2"/>
      <c r="CM777" s="2"/>
      <c r="CN777" s="2"/>
      <c r="CO777" s="2"/>
      <c r="CP777" s="2"/>
      <c r="CQ777" s="2"/>
      <c r="CR777" s="2"/>
      <c r="CS777" s="2"/>
      <c r="CT777" s="2"/>
      <c r="CU777" s="2"/>
      <c r="CV777" s="2"/>
      <c r="CW777" s="2"/>
      <c r="CX777" s="2"/>
      <c r="CY777" s="2"/>
      <c r="CZ777" s="2"/>
      <c r="DA777" s="2"/>
      <c r="DB777" s="2"/>
      <c r="DC777" s="2"/>
      <c r="DD777" s="2"/>
      <c r="DE777" s="2"/>
      <c r="DF777" s="2"/>
      <c r="DG777" s="2"/>
      <c r="DH777" s="2"/>
      <c r="DI777" s="2"/>
      <c r="DJ777" s="2"/>
      <c r="DK777" s="2"/>
      <c r="DL777" s="2"/>
      <c r="DM777" s="2"/>
      <c r="DN777" s="2"/>
      <c r="DO777" s="2"/>
      <c r="DP777" s="2"/>
      <c r="DQ777" s="2"/>
      <c r="DR777" s="2"/>
      <c r="DS777" s="2"/>
      <c r="DT777" s="2"/>
      <c r="DU777" s="2"/>
      <c r="DV777" s="2"/>
      <c r="DW777" s="2"/>
      <c r="DX777" s="2"/>
      <c r="DY777" s="2"/>
      <c r="DZ777" s="2"/>
      <c r="EA777" s="2"/>
      <c r="EB777" s="2"/>
      <c r="EC777" s="2"/>
      <c r="ED777" s="2"/>
      <c r="EE777" s="2"/>
      <c r="EF777" s="2"/>
      <c r="EG777" s="2"/>
      <c r="EH777" s="2"/>
      <c r="EI777" s="2"/>
      <c r="EJ777" s="2"/>
      <c r="EK777" s="2"/>
      <c r="EL777" s="2"/>
      <c r="EM777" s="2"/>
      <c r="EN777" s="2"/>
      <c r="EO777" s="2"/>
      <c r="EP777" s="2"/>
      <c r="EQ777" s="2"/>
      <c r="ER777" s="2"/>
      <c r="ES777" s="2"/>
      <c r="ET777" s="2"/>
      <c r="EU777" s="2"/>
      <c r="EV777" s="2"/>
      <c r="EW777" s="2"/>
      <c r="EX777" s="2"/>
      <c r="EY777" s="2"/>
      <c r="EZ777" s="2"/>
      <c r="FA777" s="2"/>
      <c r="FB777" s="2"/>
      <c r="FC777" s="2"/>
      <c r="FD777" s="2"/>
      <c r="FE777" s="2"/>
      <c r="FF777" s="2"/>
      <c r="FG777" s="2"/>
      <c r="FH777" s="2"/>
      <c r="FI777" s="2"/>
      <c r="FJ777" s="2"/>
      <c r="FK777" s="2"/>
      <c r="FL777" s="2"/>
      <c r="FM777" s="2"/>
      <c r="FN777" s="2"/>
      <c r="FO777" s="2"/>
      <c r="FP777" s="2"/>
      <c r="FQ777" s="2"/>
      <c r="FR777" s="2"/>
      <c r="FS777" s="2"/>
      <c r="FT777" s="2"/>
      <c r="FU777" s="2"/>
      <c r="FV777" s="2"/>
      <c r="FW777" s="2"/>
      <c r="FX777" s="2"/>
      <c r="FY777" s="2"/>
      <c r="FZ777" s="2"/>
      <c r="GA777" s="2"/>
      <c r="GB777" s="2"/>
      <c r="GC777" s="2"/>
      <c r="GD777" s="2"/>
      <c r="GE777" s="2"/>
      <c r="GF777" s="2"/>
      <c r="GG777" s="2"/>
      <c r="GH777" s="2"/>
      <c r="GI777" s="2"/>
      <c r="GJ777" s="2"/>
      <c r="GK777" s="2"/>
      <c r="GL777" s="2"/>
      <c r="GM777" s="2"/>
      <c r="GN777" s="2"/>
      <c r="GO777" s="2"/>
      <c r="GP777" s="2"/>
      <c r="GQ777" s="2"/>
      <c r="GR777" s="2"/>
      <c r="GS777" s="2"/>
      <c r="GT777" s="2"/>
      <c r="GU777" s="2"/>
      <c r="GV777" s="2"/>
      <c r="GW777" s="2"/>
      <c r="GX777" s="2"/>
      <c r="GY777" s="2"/>
    </row>
    <row r="778" spans="1:207" s="14" customFormat="1" ht="27" customHeight="1" x14ac:dyDescent="0.25">
      <c r="A778" s="172" t="s">
        <v>1268</v>
      </c>
      <c r="B778" s="90" t="s">
        <v>416</v>
      </c>
      <c r="C778" s="174">
        <v>1966</v>
      </c>
      <c r="D778" s="136" t="s">
        <v>217</v>
      </c>
      <c r="E778" s="174" t="s">
        <v>20</v>
      </c>
      <c r="F778" s="175">
        <v>2</v>
      </c>
      <c r="G778" s="175">
        <v>2</v>
      </c>
      <c r="H778" s="178">
        <v>675.9</v>
      </c>
      <c r="I778" s="235">
        <v>48.9</v>
      </c>
      <c r="J778" s="235">
        <v>627</v>
      </c>
      <c r="K778" s="201">
        <f t="shared" si="234"/>
        <v>4525225</v>
      </c>
      <c r="L778" s="171">
        <v>0</v>
      </c>
      <c r="M778" s="171">
        <v>0</v>
      </c>
      <c r="N778" s="171">
        <v>0</v>
      </c>
      <c r="O778" s="44">
        <f>'[1]Прод. прилож (2)'!$C$774</f>
        <v>4525225</v>
      </c>
      <c r="P778" s="171">
        <f t="shared" si="235"/>
        <v>6695.1102234058299</v>
      </c>
      <c r="Q778" s="44">
        <v>9673</v>
      </c>
      <c r="R778" s="62" t="s">
        <v>95</v>
      </c>
      <c r="S778" s="17"/>
      <c r="T778" s="17"/>
    </row>
    <row r="779" spans="1:207" ht="27" customHeight="1" x14ac:dyDescent="0.25">
      <c r="A779" s="172" t="s">
        <v>1269</v>
      </c>
      <c r="B779" s="90" t="s">
        <v>417</v>
      </c>
      <c r="C779" s="174">
        <v>1961</v>
      </c>
      <c r="D779" s="136" t="s">
        <v>217</v>
      </c>
      <c r="E779" s="174" t="s">
        <v>20</v>
      </c>
      <c r="F779" s="175">
        <v>2</v>
      </c>
      <c r="G779" s="175">
        <v>2</v>
      </c>
      <c r="H779" s="178">
        <v>423.8</v>
      </c>
      <c r="I779" s="235">
        <v>41.6</v>
      </c>
      <c r="J779" s="235">
        <v>382.2</v>
      </c>
      <c r="K779" s="201">
        <f t="shared" si="234"/>
        <v>2868972.5</v>
      </c>
      <c r="L779" s="171">
        <v>0</v>
      </c>
      <c r="M779" s="171">
        <v>0</v>
      </c>
      <c r="N779" s="171">
        <v>0</v>
      </c>
      <c r="O779" s="44">
        <f>'[1]Прод. прилож (2)'!$C$775</f>
        <v>2868972.5</v>
      </c>
      <c r="P779" s="171">
        <f t="shared" si="235"/>
        <v>6769.6378008494576</v>
      </c>
      <c r="Q779" s="44">
        <v>9673</v>
      </c>
      <c r="R779" s="62" t="s">
        <v>95</v>
      </c>
      <c r="S779" s="17"/>
      <c r="T779" s="17"/>
      <c r="V779" s="14"/>
      <c r="W779" s="14"/>
      <c r="X779" s="14"/>
      <c r="Y779" s="14"/>
      <c r="Z779" s="14"/>
      <c r="AA779" s="14"/>
      <c r="AB779" s="14"/>
      <c r="AC779" s="14"/>
      <c r="AD779" s="14"/>
      <c r="AE779" s="14"/>
      <c r="AF779" s="14"/>
      <c r="AG779" s="14"/>
      <c r="AH779" s="14"/>
      <c r="AI779" s="14"/>
      <c r="AJ779" s="14"/>
      <c r="AK779" s="14"/>
      <c r="AL779" s="14"/>
      <c r="AM779" s="14"/>
      <c r="AN779" s="14"/>
      <c r="AO779" s="14"/>
      <c r="AP779" s="14"/>
      <c r="AQ779" s="14"/>
      <c r="AR779" s="14"/>
      <c r="AS779" s="14"/>
      <c r="AT779" s="14"/>
      <c r="AU779" s="14"/>
      <c r="AV779" s="14"/>
      <c r="AW779" s="14"/>
      <c r="AX779" s="14"/>
      <c r="AY779" s="14"/>
      <c r="AZ779" s="14"/>
      <c r="BA779" s="14"/>
      <c r="BB779" s="14"/>
      <c r="BC779" s="14"/>
      <c r="BD779" s="14"/>
      <c r="BE779" s="14"/>
      <c r="BF779" s="14"/>
      <c r="BG779" s="14"/>
      <c r="BH779" s="14"/>
      <c r="BI779" s="14"/>
      <c r="BJ779" s="14"/>
      <c r="BK779" s="14"/>
      <c r="BL779" s="14"/>
      <c r="BM779" s="14"/>
      <c r="BN779" s="14"/>
      <c r="BO779" s="14"/>
      <c r="BP779" s="14"/>
      <c r="BQ779" s="14"/>
      <c r="BR779" s="14"/>
      <c r="BS779" s="14"/>
      <c r="BT779" s="14"/>
      <c r="BU779" s="14"/>
      <c r="BV779" s="14"/>
      <c r="BW779" s="14"/>
      <c r="BX779" s="14"/>
      <c r="BY779" s="14"/>
      <c r="BZ779" s="14"/>
      <c r="CA779" s="14"/>
      <c r="CB779" s="14"/>
      <c r="CC779" s="14"/>
      <c r="CD779" s="14"/>
      <c r="CE779" s="14"/>
      <c r="CF779" s="14"/>
      <c r="CG779" s="14"/>
      <c r="CH779" s="14"/>
      <c r="CI779" s="14"/>
      <c r="CJ779" s="14"/>
      <c r="CK779" s="14"/>
      <c r="CL779" s="14"/>
      <c r="CM779" s="14"/>
      <c r="CN779" s="14"/>
      <c r="CO779" s="14"/>
      <c r="CP779" s="14"/>
      <c r="CQ779" s="14"/>
      <c r="CR779" s="14"/>
      <c r="CS779" s="14"/>
      <c r="CT779" s="14"/>
      <c r="CU779" s="14"/>
      <c r="CV779" s="14"/>
      <c r="CW779" s="14"/>
      <c r="CX779" s="14"/>
      <c r="CY779" s="14"/>
      <c r="CZ779" s="14"/>
      <c r="DA779" s="14"/>
      <c r="DB779" s="14"/>
      <c r="DC779" s="14"/>
      <c r="DD779" s="14"/>
      <c r="DE779" s="14"/>
      <c r="DF779" s="14"/>
      <c r="DG779" s="14"/>
      <c r="DH779" s="14"/>
      <c r="DI779" s="14"/>
      <c r="DJ779" s="14"/>
      <c r="DK779" s="14"/>
      <c r="DL779" s="14"/>
      <c r="DM779" s="14"/>
      <c r="DN779" s="14"/>
      <c r="DO779" s="14"/>
      <c r="DP779" s="14"/>
      <c r="DQ779" s="14"/>
      <c r="DR779" s="14"/>
      <c r="DS779" s="14"/>
      <c r="DT779" s="14"/>
      <c r="DU779" s="14"/>
      <c r="DV779" s="14"/>
      <c r="DW779" s="14"/>
      <c r="DX779" s="14"/>
      <c r="DY779" s="14"/>
      <c r="DZ779" s="14"/>
      <c r="EA779" s="14"/>
      <c r="EB779" s="14"/>
      <c r="EC779" s="14"/>
      <c r="ED779" s="14"/>
      <c r="EE779" s="14"/>
      <c r="EF779" s="14"/>
      <c r="EG779" s="14"/>
      <c r="EH779" s="14"/>
      <c r="EI779" s="14"/>
      <c r="EJ779" s="14"/>
      <c r="EK779" s="14"/>
      <c r="EL779" s="14"/>
      <c r="EM779" s="14"/>
      <c r="EN779" s="14"/>
      <c r="EO779" s="14"/>
      <c r="EP779" s="14"/>
      <c r="EQ779" s="14"/>
      <c r="ER779" s="14"/>
      <c r="ES779" s="14"/>
      <c r="ET779" s="14"/>
      <c r="EU779" s="14"/>
      <c r="EV779" s="14"/>
      <c r="EW779" s="14"/>
      <c r="EX779" s="14"/>
      <c r="EY779" s="14"/>
      <c r="EZ779" s="14"/>
      <c r="FA779" s="14"/>
      <c r="FB779" s="14"/>
      <c r="FC779" s="14"/>
      <c r="FD779" s="14"/>
      <c r="FE779" s="14"/>
      <c r="FF779" s="14"/>
      <c r="FG779" s="14"/>
      <c r="FH779" s="14"/>
      <c r="FI779" s="14"/>
      <c r="FJ779" s="14"/>
      <c r="FK779" s="14"/>
      <c r="FL779" s="14"/>
      <c r="FM779" s="14"/>
      <c r="FN779" s="14"/>
      <c r="FO779" s="14"/>
      <c r="FP779" s="14"/>
      <c r="FQ779" s="14"/>
      <c r="FR779" s="14"/>
      <c r="FS779" s="14"/>
      <c r="FT779" s="14"/>
      <c r="FU779" s="14"/>
      <c r="FV779" s="14"/>
      <c r="FW779" s="14"/>
      <c r="FX779" s="14"/>
      <c r="FY779" s="14"/>
      <c r="FZ779" s="14"/>
      <c r="GA779" s="14"/>
      <c r="GB779" s="14"/>
      <c r="GC779" s="14"/>
      <c r="GD779" s="14"/>
      <c r="GE779" s="14"/>
      <c r="GF779" s="14"/>
      <c r="GG779" s="14"/>
      <c r="GH779" s="14"/>
      <c r="GI779" s="14"/>
      <c r="GJ779" s="14"/>
      <c r="GK779" s="14"/>
      <c r="GL779" s="14"/>
      <c r="GM779" s="14"/>
      <c r="GN779" s="14"/>
      <c r="GO779" s="14"/>
      <c r="GP779" s="14"/>
      <c r="GQ779" s="14"/>
      <c r="GR779" s="14"/>
      <c r="GS779" s="14"/>
      <c r="GT779" s="14"/>
      <c r="GU779" s="14"/>
      <c r="GV779" s="14"/>
      <c r="GW779" s="14"/>
      <c r="GX779" s="14"/>
      <c r="GY779" s="14"/>
    </row>
    <row r="780" spans="1:207" s="15" customFormat="1" ht="27" customHeight="1" x14ac:dyDescent="0.25">
      <c r="A780" s="172" t="s">
        <v>1270</v>
      </c>
      <c r="B780" s="90" t="s">
        <v>433</v>
      </c>
      <c r="C780" s="174">
        <v>1964</v>
      </c>
      <c r="D780" s="136" t="s">
        <v>217</v>
      </c>
      <c r="E780" s="174" t="s">
        <v>20</v>
      </c>
      <c r="F780" s="175">
        <v>2</v>
      </c>
      <c r="G780" s="175">
        <v>2</v>
      </c>
      <c r="H780" s="178">
        <v>378</v>
      </c>
      <c r="I780" s="201">
        <v>57</v>
      </c>
      <c r="J780" s="201">
        <v>321</v>
      </c>
      <c r="K780" s="201">
        <f t="shared" si="234"/>
        <v>1121086.6000000001</v>
      </c>
      <c r="L780" s="171">
        <v>0</v>
      </c>
      <c r="M780" s="171">
        <v>0</v>
      </c>
      <c r="N780" s="171">
        <v>0</v>
      </c>
      <c r="O780" s="44">
        <f>'[3]Прод. прилож'!$C$1243</f>
        <v>1121086.6000000001</v>
      </c>
      <c r="P780" s="171">
        <f t="shared" si="235"/>
        <v>2965.8375661375662</v>
      </c>
      <c r="Q780" s="44">
        <v>9673</v>
      </c>
      <c r="R780" s="62" t="s">
        <v>96</v>
      </c>
      <c r="S780" s="50"/>
      <c r="V780" s="173"/>
      <c r="W780" s="173"/>
      <c r="X780" s="173"/>
      <c r="Y780" s="133"/>
      <c r="Z780" s="133"/>
      <c r="AA780" s="133"/>
      <c r="AB780" s="133"/>
      <c r="AC780" s="133"/>
      <c r="AD780" s="133"/>
      <c r="AE780" s="133"/>
      <c r="AF780" s="133"/>
      <c r="AG780" s="133"/>
      <c r="AH780" s="133"/>
      <c r="AI780" s="133"/>
      <c r="AJ780" s="133"/>
      <c r="AK780" s="133"/>
      <c r="AL780" s="133"/>
      <c r="AM780" s="133"/>
      <c r="AN780" s="133"/>
      <c r="AO780" s="133"/>
      <c r="AP780" s="133"/>
      <c r="AQ780" s="133"/>
      <c r="AR780" s="133"/>
      <c r="AS780" s="133"/>
      <c r="AT780" s="133"/>
      <c r="AU780" s="133"/>
      <c r="AV780" s="133"/>
      <c r="AW780" s="133"/>
      <c r="AX780" s="133"/>
      <c r="AY780" s="133"/>
      <c r="AZ780" s="133"/>
      <c r="BA780" s="133"/>
      <c r="BB780" s="133"/>
      <c r="BC780" s="133"/>
      <c r="BD780" s="133"/>
      <c r="BE780" s="133"/>
      <c r="BF780" s="133"/>
      <c r="BG780" s="133"/>
      <c r="BH780" s="133"/>
      <c r="BI780" s="133"/>
      <c r="BJ780" s="133"/>
      <c r="BK780" s="133"/>
      <c r="BL780" s="133"/>
      <c r="BM780" s="133"/>
      <c r="BN780" s="133"/>
      <c r="BO780" s="133"/>
      <c r="BP780" s="133"/>
      <c r="BQ780" s="133"/>
      <c r="BR780" s="133"/>
      <c r="BS780" s="133"/>
      <c r="BT780" s="133"/>
      <c r="BU780" s="133"/>
      <c r="BV780" s="133"/>
      <c r="BW780" s="133"/>
      <c r="BX780" s="133"/>
      <c r="BY780" s="133"/>
      <c r="BZ780" s="133"/>
      <c r="CA780" s="133"/>
      <c r="CB780" s="133"/>
      <c r="CC780" s="133"/>
      <c r="CD780" s="133"/>
      <c r="CE780" s="133"/>
      <c r="CF780" s="133"/>
      <c r="CG780" s="133"/>
      <c r="CH780" s="133"/>
      <c r="CI780" s="133"/>
      <c r="CJ780" s="133"/>
      <c r="CK780" s="133"/>
      <c r="CL780" s="133"/>
      <c r="CM780" s="133"/>
      <c r="CN780" s="133"/>
      <c r="CO780" s="133"/>
      <c r="CP780" s="133"/>
      <c r="CQ780" s="133"/>
      <c r="CR780" s="133"/>
      <c r="CS780" s="133"/>
      <c r="CT780" s="133"/>
      <c r="CU780" s="133"/>
      <c r="CV780" s="133"/>
      <c r="CW780" s="133"/>
      <c r="CX780" s="133"/>
      <c r="CY780" s="133"/>
      <c r="CZ780" s="133"/>
      <c r="DA780" s="133"/>
      <c r="DB780" s="133"/>
      <c r="DC780" s="133"/>
      <c r="DD780" s="133"/>
      <c r="DE780" s="133"/>
      <c r="DF780" s="133"/>
      <c r="DG780" s="133"/>
      <c r="DH780" s="133"/>
      <c r="DI780" s="133"/>
      <c r="DJ780" s="133"/>
      <c r="DK780" s="133"/>
      <c r="DL780" s="133"/>
      <c r="DM780" s="133"/>
      <c r="DN780" s="133"/>
      <c r="DO780" s="133"/>
      <c r="DP780" s="133"/>
      <c r="DQ780" s="133"/>
      <c r="DR780" s="133"/>
      <c r="DS780" s="133"/>
      <c r="DT780" s="133"/>
      <c r="DU780" s="133"/>
      <c r="DV780" s="133"/>
      <c r="DW780" s="133"/>
      <c r="DX780" s="133"/>
      <c r="DY780" s="133"/>
      <c r="DZ780" s="133"/>
      <c r="EA780" s="133"/>
      <c r="EB780" s="133"/>
      <c r="EC780" s="133"/>
      <c r="ED780" s="133"/>
      <c r="EE780" s="133"/>
      <c r="EF780" s="133"/>
      <c r="EG780" s="133"/>
      <c r="EH780" s="133"/>
      <c r="EI780" s="133"/>
      <c r="EJ780" s="133"/>
      <c r="EK780" s="133"/>
      <c r="EL780" s="133"/>
      <c r="EM780" s="133"/>
      <c r="EN780" s="133"/>
      <c r="EO780" s="133"/>
      <c r="EP780" s="133"/>
      <c r="EQ780" s="133"/>
      <c r="ER780" s="133"/>
      <c r="ES780" s="133"/>
      <c r="ET780" s="133"/>
      <c r="EU780" s="133"/>
      <c r="EV780" s="133"/>
      <c r="EW780" s="133"/>
      <c r="EX780" s="133"/>
      <c r="EY780" s="133"/>
      <c r="EZ780" s="133"/>
      <c r="FA780" s="133"/>
      <c r="FB780" s="133"/>
      <c r="FC780" s="133"/>
      <c r="FD780" s="133"/>
      <c r="FE780" s="133"/>
      <c r="FF780" s="133"/>
      <c r="FG780" s="133"/>
      <c r="FH780" s="133"/>
      <c r="FI780" s="133"/>
      <c r="FJ780" s="133"/>
      <c r="FK780" s="133"/>
      <c r="FL780" s="133"/>
      <c r="FM780" s="133"/>
      <c r="FN780" s="133"/>
      <c r="FO780" s="133"/>
      <c r="FP780" s="133"/>
      <c r="FQ780" s="133"/>
      <c r="FR780" s="133"/>
      <c r="FS780" s="133"/>
      <c r="FT780" s="133"/>
      <c r="FU780" s="133"/>
      <c r="FV780" s="133"/>
      <c r="FW780" s="133"/>
      <c r="FX780" s="133"/>
      <c r="FY780" s="133"/>
      <c r="FZ780" s="133"/>
      <c r="GA780" s="133"/>
      <c r="GB780" s="133"/>
      <c r="GC780" s="133"/>
      <c r="GD780" s="133"/>
      <c r="GE780" s="133"/>
      <c r="GF780" s="133"/>
      <c r="GG780" s="133"/>
      <c r="GH780" s="133"/>
      <c r="GI780" s="133"/>
      <c r="GJ780" s="133"/>
      <c r="GK780" s="133"/>
      <c r="GL780" s="133"/>
      <c r="GM780" s="133"/>
      <c r="GN780" s="133"/>
      <c r="GO780" s="133"/>
      <c r="GP780" s="133"/>
      <c r="GQ780" s="133"/>
      <c r="GR780" s="133"/>
      <c r="GS780" s="133"/>
      <c r="GT780" s="133"/>
      <c r="GU780" s="133"/>
      <c r="GV780" s="133"/>
      <c r="GW780" s="133"/>
      <c r="GX780" s="133"/>
      <c r="GY780" s="133"/>
    </row>
    <row r="781" spans="1:207" s="133" customFormat="1" ht="37.15" customHeight="1" x14ac:dyDescent="0.25">
      <c r="A781" s="320" t="s">
        <v>2203</v>
      </c>
      <c r="B781" s="320"/>
      <c r="C781" s="320"/>
      <c r="D781" s="320"/>
      <c r="E781" s="320"/>
      <c r="F781" s="320"/>
      <c r="G781" s="320"/>
      <c r="H781" s="320"/>
      <c r="I781" s="320"/>
      <c r="J781" s="320"/>
      <c r="K781" s="320"/>
      <c r="L781" s="320"/>
      <c r="M781" s="320"/>
      <c r="N781" s="320"/>
      <c r="O781" s="320"/>
      <c r="P781" s="320"/>
      <c r="Q781" s="320"/>
      <c r="R781" s="320"/>
      <c r="S781" s="50"/>
      <c r="T781" s="15"/>
      <c r="U781" s="15"/>
      <c r="V781" s="173"/>
      <c r="W781" s="173"/>
      <c r="X781" s="173"/>
    </row>
    <row r="782" spans="1:207" s="133" customFormat="1" ht="37.15" customHeight="1" x14ac:dyDescent="0.25">
      <c r="A782" s="321" t="s">
        <v>52</v>
      </c>
      <c r="B782" s="321"/>
      <c r="C782" s="147" t="s">
        <v>21</v>
      </c>
      <c r="D782" s="147" t="s">
        <v>21</v>
      </c>
      <c r="E782" s="147" t="s">
        <v>21</v>
      </c>
      <c r="F782" s="80" t="s">
        <v>21</v>
      </c>
      <c r="G782" s="80" t="s">
        <v>21</v>
      </c>
      <c r="H782" s="81">
        <f>SUM(H783:H785)</f>
        <v>1311.22</v>
      </c>
      <c r="I782" s="81">
        <f t="shared" ref="I782:O782" si="236">SUM(I783:I785)</f>
        <v>127.80000000000001</v>
      </c>
      <c r="J782" s="81">
        <f t="shared" si="236"/>
        <v>1141.2</v>
      </c>
      <c r="K782" s="81">
        <f t="shared" si="236"/>
        <v>13841531.99</v>
      </c>
      <c r="L782" s="81">
        <f t="shared" si="236"/>
        <v>0</v>
      </c>
      <c r="M782" s="81">
        <f t="shared" si="236"/>
        <v>0</v>
      </c>
      <c r="N782" s="81">
        <f t="shared" si="236"/>
        <v>0</v>
      </c>
      <c r="O782" s="81">
        <f t="shared" si="236"/>
        <v>13841531.99</v>
      </c>
      <c r="P782" s="31">
        <f>K782/H782</f>
        <v>10556.223966992571</v>
      </c>
      <c r="Q782" s="82" t="s">
        <v>21</v>
      </c>
      <c r="R782" s="83" t="s">
        <v>21</v>
      </c>
      <c r="S782" s="50"/>
      <c r="T782" s="15"/>
      <c r="U782" s="15"/>
      <c r="V782" s="173"/>
      <c r="W782" s="173"/>
      <c r="X782" s="173"/>
    </row>
    <row r="783" spans="1:207" s="14" customFormat="1" ht="27" customHeight="1" x14ac:dyDescent="0.25">
      <c r="A783" s="172" t="s">
        <v>1271</v>
      </c>
      <c r="B783" s="90" t="s">
        <v>389</v>
      </c>
      <c r="C783" s="174">
        <v>1962</v>
      </c>
      <c r="D783" s="174">
        <v>1997</v>
      </c>
      <c r="E783" s="174" t="s">
        <v>20</v>
      </c>
      <c r="F783" s="175">
        <v>2</v>
      </c>
      <c r="G783" s="175">
        <v>2</v>
      </c>
      <c r="H783" s="178">
        <v>474.72</v>
      </c>
      <c r="I783" s="235">
        <v>46.300000000000011</v>
      </c>
      <c r="J783" s="235">
        <v>386.2</v>
      </c>
      <c r="K783" s="201">
        <f>SUM(L783:O783)</f>
        <v>4760583.79</v>
      </c>
      <c r="L783" s="171">
        <v>0</v>
      </c>
      <c r="M783" s="171">
        <v>0</v>
      </c>
      <c r="N783" s="171">
        <v>0</v>
      </c>
      <c r="O783" s="44">
        <f>'[1]Прод. прилож (2)'!$C$240</f>
        <v>4760583.79</v>
      </c>
      <c r="P783" s="171">
        <f>K783/H783</f>
        <v>10028.193019042803</v>
      </c>
      <c r="Q783" s="44">
        <v>9673</v>
      </c>
      <c r="R783" s="62" t="s">
        <v>94</v>
      </c>
      <c r="S783" s="17"/>
      <c r="T783" s="17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2"/>
      <c r="AT783" s="2"/>
      <c r="AU783" s="2"/>
      <c r="AV783" s="2"/>
      <c r="AW783" s="2"/>
      <c r="AX783" s="2"/>
      <c r="AY783" s="2"/>
      <c r="AZ783" s="2"/>
      <c r="BA783" s="2"/>
      <c r="BB783" s="2"/>
      <c r="BC783" s="2"/>
      <c r="BD783" s="2"/>
      <c r="BE783" s="2"/>
      <c r="BF783" s="2"/>
      <c r="BG783" s="2"/>
      <c r="BH783" s="2"/>
      <c r="BI783" s="2"/>
      <c r="BJ783" s="2"/>
      <c r="BK783" s="2"/>
      <c r="BL783" s="2"/>
      <c r="BM783" s="2"/>
      <c r="BN783" s="2"/>
      <c r="BO783" s="2"/>
      <c r="BP783" s="2"/>
      <c r="BQ783" s="2"/>
      <c r="BR783" s="2"/>
      <c r="BS783" s="2"/>
      <c r="BT783" s="2"/>
      <c r="BU783" s="2"/>
      <c r="BV783" s="2"/>
      <c r="BW783" s="2"/>
      <c r="BX783" s="2"/>
      <c r="BY783" s="2"/>
      <c r="BZ783" s="2"/>
      <c r="CA783" s="2"/>
      <c r="CB783" s="2"/>
      <c r="CC783" s="2"/>
      <c r="CD783" s="2"/>
      <c r="CE783" s="2"/>
      <c r="CF783" s="2"/>
      <c r="CG783" s="2"/>
      <c r="CH783" s="2"/>
      <c r="CI783" s="2"/>
      <c r="CJ783" s="2"/>
      <c r="CK783" s="2"/>
      <c r="CL783" s="2"/>
      <c r="CM783" s="2"/>
      <c r="CN783" s="2"/>
      <c r="CO783" s="2"/>
      <c r="CP783" s="2"/>
      <c r="CQ783" s="2"/>
      <c r="CR783" s="2"/>
      <c r="CS783" s="2"/>
      <c r="CT783" s="2"/>
      <c r="CU783" s="2"/>
      <c r="CV783" s="2"/>
      <c r="CW783" s="2"/>
      <c r="CX783" s="2"/>
      <c r="CY783" s="2"/>
      <c r="CZ783" s="2"/>
      <c r="DA783" s="2"/>
      <c r="DB783" s="2"/>
      <c r="DC783" s="2"/>
      <c r="DD783" s="2"/>
      <c r="DE783" s="2"/>
      <c r="DF783" s="2"/>
      <c r="DG783" s="2"/>
      <c r="DH783" s="2"/>
      <c r="DI783" s="2"/>
      <c r="DJ783" s="2"/>
      <c r="DK783" s="2"/>
      <c r="DL783" s="2"/>
      <c r="DM783" s="2"/>
      <c r="DN783" s="2"/>
      <c r="DO783" s="2"/>
      <c r="DP783" s="2"/>
      <c r="DQ783" s="2"/>
      <c r="DR783" s="2"/>
      <c r="DS783" s="2"/>
      <c r="DT783" s="2"/>
      <c r="DU783" s="2"/>
      <c r="DV783" s="2"/>
      <c r="DW783" s="2"/>
      <c r="DX783" s="2"/>
      <c r="DY783" s="2"/>
      <c r="DZ783" s="2"/>
      <c r="EA783" s="2"/>
      <c r="EB783" s="2"/>
      <c r="EC783" s="2"/>
      <c r="ED783" s="2"/>
      <c r="EE783" s="2"/>
      <c r="EF783" s="2"/>
      <c r="EG783" s="2"/>
      <c r="EH783" s="2"/>
      <c r="EI783" s="2"/>
      <c r="EJ783" s="2"/>
      <c r="EK783" s="2"/>
      <c r="EL783" s="2"/>
      <c r="EM783" s="2"/>
      <c r="EN783" s="2"/>
      <c r="EO783" s="2"/>
      <c r="EP783" s="2"/>
      <c r="EQ783" s="2"/>
      <c r="ER783" s="2"/>
      <c r="ES783" s="2"/>
      <c r="ET783" s="2"/>
      <c r="EU783" s="2"/>
      <c r="EV783" s="2"/>
      <c r="EW783" s="2"/>
      <c r="EX783" s="2"/>
      <c r="EY783" s="2"/>
      <c r="EZ783" s="2"/>
      <c r="FA783" s="2"/>
      <c r="FB783" s="2"/>
      <c r="FC783" s="2"/>
      <c r="FD783" s="2"/>
      <c r="FE783" s="2"/>
      <c r="FF783" s="2"/>
      <c r="FG783" s="2"/>
      <c r="FH783" s="2"/>
      <c r="FI783" s="2"/>
      <c r="FJ783" s="2"/>
      <c r="FK783" s="2"/>
      <c r="FL783" s="2"/>
      <c r="FM783" s="2"/>
      <c r="FN783" s="2"/>
      <c r="FO783" s="2"/>
      <c r="FP783" s="2"/>
      <c r="FQ783" s="2"/>
      <c r="FR783" s="2"/>
      <c r="FS783" s="2"/>
      <c r="FT783" s="2"/>
      <c r="FU783" s="2"/>
      <c r="FV783" s="2"/>
      <c r="FW783" s="2"/>
      <c r="FX783" s="2"/>
      <c r="FY783" s="2"/>
      <c r="FZ783" s="2"/>
      <c r="GA783" s="2"/>
      <c r="GB783" s="2"/>
      <c r="GC783" s="2"/>
      <c r="GD783" s="2"/>
      <c r="GE783" s="2"/>
      <c r="GF783" s="2"/>
      <c r="GG783" s="2"/>
      <c r="GH783" s="2"/>
      <c r="GI783" s="2"/>
      <c r="GJ783" s="2"/>
      <c r="GK783" s="2"/>
      <c r="GL783" s="2"/>
      <c r="GM783" s="2"/>
      <c r="GN783" s="2"/>
      <c r="GO783" s="2"/>
      <c r="GP783" s="2"/>
      <c r="GQ783" s="2"/>
      <c r="GR783" s="2"/>
      <c r="GS783" s="2"/>
      <c r="GT783" s="2"/>
      <c r="GU783" s="2"/>
      <c r="GV783" s="2"/>
      <c r="GW783" s="2"/>
      <c r="GX783" s="2"/>
      <c r="GY783" s="2"/>
    </row>
    <row r="784" spans="1:207" s="14" customFormat="1" ht="27" customHeight="1" x14ac:dyDescent="0.25">
      <c r="A784" s="172" t="s">
        <v>1272</v>
      </c>
      <c r="B784" s="90" t="s">
        <v>412</v>
      </c>
      <c r="C784" s="174">
        <v>1963</v>
      </c>
      <c r="D784" s="136" t="s">
        <v>217</v>
      </c>
      <c r="E784" s="174" t="s">
        <v>20</v>
      </c>
      <c r="F784" s="175">
        <v>2</v>
      </c>
      <c r="G784" s="175">
        <v>2</v>
      </c>
      <c r="H784" s="178">
        <v>418.5</v>
      </c>
      <c r="I784" s="235">
        <v>38.5</v>
      </c>
      <c r="J784" s="235">
        <v>380</v>
      </c>
      <c r="K784" s="201">
        <f>SUM(L784:O784)</f>
        <v>3487500</v>
      </c>
      <c r="L784" s="171">
        <v>0</v>
      </c>
      <c r="M784" s="171">
        <v>0</v>
      </c>
      <c r="N784" s="171">
        <v>0</v>
      </c>
      <c r="O784" s="44">
        <f>'[1]Прод. прилож (2)'!$C$777</f>
        <v>3487500</v>
      </c>
      <c r="P784" s="171">
        <f>K784/H784</f>
        <v>8333.3333333333339</v>
      </c>
      <c r="Q784" s="44">
        <v>9673</v>
      </c>
      <c r="R784" s="62" t="s">
        <v>95</v>
      </c>
      <c r="S784" s="17"/>
      <c r="T784" s="17"/>
    </row>
    <row r="785" spans="1:207" s="14" customFormat="1" ht="27" customHeight="1" x14ac:dyDescent="0.25">
      <c r="A785" s="172" t="s">
        <v>1273</v>
      </c>
      <c r="B785" s="90" t="s">
        <v>432</v>
      </c>
      <c r="C785" s="174">
        <v>1965</v>
      </c>
      <c r="D785" s="136" t="s">
        <v>217</v>
      </c>
      <c r="E785" s="174" t="s">
        <v>20</v>
      </c>
      <c r="F785" s="175">
        <v>2</v>
      </c>
      <c r="G785" s="175">
        <v>2</v>
      </c>
      <c r="H785" s="178">
        <v>418</v>
      </c>
      <c r="I785" s="201">
        <v>43</v>
      </c>
      <c r="J785" s="201">
        <v>375</v>
      </c>
      <c r="K785" s="201">
        <f>SUM(L785:O785)</f>
        <v>5593448.2000000002</v>
      </c>
      <c r="L785" s="171">
        <v>0</v>
      </c>
      <c r="M785" s="171">
        <v>0</v>
      </c>
      <c r="N785" s="171">
        <v>0</v>
      </c>
      <c r="O785" s="44">
        <f>'[3]Прод. прилож'!$C$1245</f>
        <v>5593448.2000000002</v>
      </c>
      <c r="P785" s="171">
        <f>K785/H785</f>
        <v>13381.455023923445</v>
      </c>
      <c r="Q785" s="44">
        <v>9673</v>
      </c>
      <c r="R785" s="62" t="s">
        <v>96</v>
      </c>
      <c r="S785" s="17"/>
      <c r="T785" s="17"/>
    </row>
    <row r="786" spans="1:207" s="133" customFormat="1" ht="37.15" customHeight="1" x14ac:dyDescent="0.25">
      <c r="A786" s="320" t="s">
        <v>2204</v>
      </c>
      <c r="B786" s="320"/>
      <c r="C786" s="320"/>
      <c r="D786" s="320"/>
      <c r="E786" s="320"/>
      <c r="F786" s="320"/>
      <c r="G786" s="320"/>
      <c r="H786" s="320"/>
      <c r="I786" s="320"/>
      <c r="J786" s="320"/>
      <c r="K786" s="320"/>
      <c r="L786" s="320"/>
      <c r="M786" s="320"/>
      <c r="N786" s="320"/>
      <c r="O786" s="320"/>
      <c r="P786" s="320"/>
      <c r="Q786" s="320"/>
      <c r="R786" s="320"/>
      <c r="S786" s="50"/>
      <c r="T786" s="15"/>
      <c r="U786" s="15"/>
      <c r="V786" s="173"/>
      <c r="W786" s="173"/>
      <c r="X786" s="173"/>
    </row>
    <row r="787" spans="1:207" s="133" customFormat="1" ht="37.15" customHeight="1" x14ac:dyDescent="0.25">
      <c r="A787" s="321" t="s">
        <v>847</v>
      </c>
      <c r="B787" s="321"/>
      <c r="C787" s="147" t="s">
        <v>21</v>
      </c>
      <c r="D787" s="147" t="s">
        <v>21</v>
      </c>
      <c r="E787" s="147" t="s">
        <v>21</v>
      </c>
      <c r="F787" s="80" t="s">
        <v>21</v>
      </c>
      <c r="G787" s="80" t="s">
        <v>21</v>
      </c>
      <c r="H787" s="81">
        <f t="shared" ref="H787:O787" si="237">SUM(H788:H791)</f>
        <v>926.09999999999991</v>
      </c>
      <c r="I787" s="81">
        <f t="shared" si="237"/>
        <v>71</v>
      </c>
      <c r="J787" s="81">
        <f t="shared" si="237"/>
        <v>811.4</v>
      </c>
      <c r="K787" s="81">
        <f t="shared" si="237"/>
        <v>9598147.0999999996</v>
      </c>
      <c r="L787" s="81">
        <f t="shared" si="237"/>
        <v>0</v>
      </c>
      <c r="M787" s="81">
        <f t="shared" si="237"/>
        <v>0</v>
      </c>
      <c r="N787" s="81">
        <f t="shared" si="237"/>
        <v>0</v>
      </c>
      <c r="O787" s="81">
        <f t="shared" si="237"/>
        <v>9598147.0999999996</v>
      </c>
      <c r="P787" s="31">
        <f t="shared" ref="P787:P791" si="238">K787/H787</f>
        <v>10364.050426519814</v>
      </c>
      <c r="Q787" s="82" t="s">
        <v>21</v>
      </c>
      <c r="R787" s="83" t="s">
        <v>21</v>
      </c>
      <c r="S787" s="50"/>
      <c r="T787" s="15"/>
      <c r="U787" s="15"/>
      <c r="V787" s="173"/>
      <c r="W787" s="173"/>
      <c r="X787" s="173"/>
    </row>
    <row r="788" spans="1:207" s="14" customFormat="1" ht="27" customHeight="1" x14ac:dyDescent="0.25">
      <c r="A788" s="326" t="s">
        <v>1274</v>
      </c>
      <c r="B788" s="315" t="s">
        <v>1954</v>
      </c>
      <c r="C788" s="305">
        <v>1962</v>
      </c>
      <c r="D788" s="305">
        <v>2009</v>
      </c>
      <c r="E788" s="305" t="s">
        <v>20</v>
      </c>
      <c r="F788" s="330">
        <v>2</v>
      </c>
      <c r="G788" s="330">
        <v>1</v>
      </c>
      <c r="H788" s="372">
        <v>337.4</v>
      </c>
      <c r="I788" s="372">
        <v>23.5</v>
      </c>
      <c r="J788" s="372">
        <v>270.2</v>
      </c>
      <c r="K788" s="201">
        <f>SUM(L788:O788)</f>
        <v>1842328.5</v>
      </c>
      <c r="L788" s="171">
        <v>0</v>
      </c>
      <c r="M788" s="171">
        <v>0</v>
      </c>
      <c r="N788" s="171">
        <v>0</v>
      </c>
      <c r="O788" s="44">
        <f>'[1]Прод. прилож (2)'!$C$1372</f>
        <v>1842328.5</v>
      </c>
      <c r="P788" s="171">
        <f t="shared" si="238"/>
        <v>5460.3689982216956</v>
      </c>
      <c r="Q788" s="44">
        <v>9673</v>
      </c>
      <c r="R788" s="62" t="s">
        <v>96</v>
      </c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2"/>
      <c r="AT788" s="2"/>
      <c r="AU788" s="2"/>
      <c r="AV788" s="2"/>
      <c r="AW788" s="2"/>
      <c r="AX788" s="2"/>
      <c r="AY788" s="2"/>
      <c r="AZ788" s="2"/>
      <c r="BA788" s="2"/>
      <c r="BB788" s="2"/>
      <c r="BC788" s="2"/>
      <c r="BD788" s="2"/>
      <c r="BE788" s="2"/>
      <c r="BF788" s="2"/>
      <c r="BG788" s="2"/>
      <c r="BH788" s="2"/>
      <c r="BI788" s="2"/>
      <c r="BJ788" s="2"/>
      <c r="BK788" s="2"/>
      <c r="BL788" s="2"/>
      <c r="BM788" s="2"/>
      <c r="BN788" s="2"/>
      <c r="BO788" s="2"/>
      <c r="BP788" s="2"/>
      <c r="BQ788" s="2"/>
      <c r="BR788" s="2"/>
      <c r="BS788" s="2"/>
      <c r="BT788" s="2"/>
      <c r="BU788" s="2"/>
      <c r="BV788" s="2"/>
      <c r="BW788" s="2"/>
      <c r="BX788" s="2"/>
      <c r="BY788" s="2"/>
      <c r="BZ788" s="2"/>
      <c r="CA788" s="2"/>
      <c r="CB788" s="2"/>
      <c r="CC788" s="2"/>
      <c r="CD788" s="2"/>
      <c r="CE788" s="2"/>
      <c r="CF788" s="2"/>
      <c r="CG788" s="2"/>
      <c r="CH788" s="2"/>
      <c r="CI788" s="2"/>
      <c r="CJ788" s="2"/>
      <c r="CK788" s="2"/>
      <c r="CL788" s="2"/>
      <c r="CM788" s="2"/>
      <c r="CN788" s="2"/>
      <c r="CO788" s="2"/>
      <c r="CP788" s="2"/>
      <c r="CQ788" s="2"/>
      <c r="CR788" s="2"/>
      <c r="CS788" s="2"/>
      <c r="CT788" s="2"/>
      <c r="CU788" s="2"/>
      <c r="CV788" s="2"/>
      <c r="CW788" s="2"/>
      <c r="CX788" s="2"/>
      <c r="CY788" s="2"/>
      <c r="CZ788" s="2"/>
      <c r="DA788" s="2"/>
      <c r="DB788" s="2"/>
      <c r="DC788" s="2"/>
      <c r="DD788" s="2"/>
      <c r="DE788" s="2"/>
      <c r="DF788" s="2"/>
      <c r="DG788" s="2"/>
      <c r="DH788" s="2"/>
      <c r="DI788" s="2"/>
      <c r="DJ788" s="2"/>
      <c r="DK788" s="2"/>
      <c r="DL788" s="2"/>
      <c r="DM788" s="2"/>
      <c r="DN788" s="2"/>
      <c r="DO788" s="2"/>
      <c r="DP788" s="2"/>
      <c r="DQ788" s="2"/>
      <c r="DR788" s="2"/>
      <c r="DS788" s="2"/>
      <c r="DT788" s="2"/>
      <c r="DU788" s="2"/>
      <c r="DV788" s="2"/>
      <c r="DW788" s="2"/>
      <c r="DX788" s="2"/>
      <c r="DY788" s="2"/>
      <c r="DZ788" s="2"/>
      <c r="EA788" s="2"/>
      <c r="EB788" s="2"/>
      <c r="EC788" s="2"/>
      <c r="ED788" s="2"/>
      <c r="EE788" s="2"/>
      <c r="EF788" s="2"/>
      <c r="EG788" s="2"/>
      <c r="EH788" s="2"/>
      <c r="EI788" s="2"/>
      <c r="EJ788" s="2"/>
      <c r="EK788" s="2"/>
      <c r="EL788" s="2"/>
      <c r="EM788" s="2"/>
      <c r="EN788" s="2"/>
      <c r="EO788" s="2"/>
      <c r="EP788" s="2"/>
      <c r="EQ788" s="2"/>
      <c r="ER788" s="2"/>
      <c r="ES788" s="2"/>
      <c r="ET788" s="2"/>
      <c r="EU788" s="2"/>
      <c r="EV788" s="2"/>
      <c r="EW788" s="2"/>
      <c r="EX788" s="2"/>
      <c r="EY788" s="2"/>
      <c r="EZ788" s="2"/>
      <c r="FA788" s="2"/>
      <c r="FB788" s="2"/>
      <c r="FC788" s="2"/>
      <c r="FD788" s="2"/>
      <c r="FE788" s="2"/>
      <c r="FF788" s="2"/>
      <c r="FG788" s="2"/>
      <c r="FH788" s="2"/>
      <c r="FI788" s="2"/>
      <c r="FJ788" s="2"/>
      <c r="FK788" s="2"/>
      <c r="FL788" s="2"/>
      <c r="FM788" s="2"/>
      <c r="FN788" s="2"/>
      <c r="FO788" s="2"/>
      <c r="FP788" s="2"/>
      <c r="FQ788" s="2"/>
      <c r="FR788" s="2"/>
      <c r="FS788" s="2"/>
      <c r="FT788" s="2"/>
      <c r="FU788" s="2"/>
      <c r="FV788" s="2"/>
      <c r="FW788" s="2"/>
      <c r="FX788" s="2"/>
      <c r="FY788" s="2"/>
      <c r="FZ788" s="2"/>
      <c r="GA788" s="2"/>
      <c r="GB788" s="2"/>
      <c r="GC788" s="2"/>
      <c r="GD788" s="2"/>
      <c r="GE788" s="2"/>
      <c r="GF788" s="2"/>
      <c r="GG788" s="2"/>
      <c r="GH788" s="2"/>
      <c r="GI788" s="2"/>
      <c r="GJ788" s="2"/>
      <c r="GK788" s="2"/>
      <c r="GL788" s="2"/>
      <c r="GM788" s="2"/>
      <c r="GN788" s="2"/>
      <c r="GO788" s="2"/>
      <c r="GP788" s="2"/>
      <c r="GQ788" s="2"/>
      <c r="GR788" s="2"/>
      <c r="GS788" s="2"/>
      <c r="GT788" s="2"/>
      <c r="GU788" s="2"/>
      <c r="GV788" s="2"/>
      <c r="GW788" s="2"/>
      <c r="GX788" s="2"/>
      <c r="GY788" s="2"/>
    </row>
    <row r="789" spans="1:207" s="14" customFormat="1" ht="27" customHeight="1" x14ac:dyDescent="0.25">
      <c r="A789" s="327"/>
      <c r="B789" s="316"/>
      <c r="C789" s="306"/>
      <c r="D789" s="306"/>
      <c r="E789" s="306"/>
      <c r="F789" s="331"/>
      <c r="G789" s="331"/>
      <c r="H789" s="373"/>
      <c r="I789" s="373"/>
      <c r="J789" s="373"/>
      <c r="K789" s="201">
        <f>SUM(L789:O789)</f>
        <v>1842328.5</v>
      </c>
      <c r="L789" s="171">
        <v>0</v>
      </c>
      <c r="M789" s="171">
        <v>0</v>
      </c>
      <c r="N789" s="171">
        <v>0</v>
      </c>
      <c r="O789" s="44">
        <f>'[3]Прод. прилож'!$C$1248</f>
        <v>1842328.5</v>
      </c>
      <c r="P789" s="171">
        <f>K789/H788</f>
        <v>5460.3689982216956</v>
      </c>
      <c r="Q789" s="44">
        <v>9673</v>
      </c>
      <c r="R789" s="62" t="s">
        <v>96</v>
      </c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2"/>
      <c r="AT789" s="2"/>
      <c r="AU789" s="2"/>
      <c r="AV789" s="2"/>
      <c r="AW789" s="2"/>
      <c r="AX789" s="2"/>
      <c r="AY789" s="2"/>
      <c r="AZ789" s="2"/>
      <c r="BA789" s="2"/>
      <c r="BB789" s="2"/>
      <c r="BC789" s="2"/>
      <c r="BD789" s="2"/>
      <c r="BE789" s="2"/>
      <c r="BF789" s="2"/>
      <c r="BG789" s="2"/>
      <c r="BH789" s="2"/>
      <c r="BI789" s="2"/>
      <c r="BJ789" s="2"/>
      <c r="BK789" s="2"/>
      <c r="BL789" s="2"/>
      <c r="BM789" s="2"/>
      <c r="BN789" s="2"/>
      <c r="BO789" s="2"/>
      <c r="BP789" s="2"/>
      <c r="BQ789" s="2"/>
      <c r="BR789" s="2"/>
      <c r="BS789" s="2"/>
      <c r="BT789" s="2"/>
      <c r="BU789" s="2"/>
      <c r="BV789" s="2"/>
      <c r="BW789" s="2"/>
      <c r="BX789" s="2"/>
      <c r="BY789" s="2"/>
      <c r="BZ789" s="2"/>
      <c r="CA789" s="2"/>
      <c r="CB789" s="2"/>
      <c r="CC789" s="2"/>
      <c r="CD789" s="2"/>
      <c r="CE789" s="2"/>
      <c r="CF789" s="2"/>
      <c r="CG789" s="2"/>
      <c r="CH789" s="2"/>
      <c r="CI789" s="2"/>
      <c r="CJ789" s="2"/>
      <c r="CK789" s="2"/>
      <c r="CL789" s="2"/>
      <c r="CM789" s="2"/>
      <c r="CN789" s="2"/>
      <c r="CO789" s="2"/>
      <c r="CP789" s="2"/>
      <c r="CQ789" s="2"/>
      <c r="CR789" s="2"/>
      <c r="CS789" s="2"/>
      <c r="CT789" s="2"/>
      <c r="CU789" s="2"/>
      <c r="CV789" s="2"/>
      <c r="CW789" s="2"/>
      <c r="CX789" s="2"/>
      <c r="CY789" s="2"/>
      <c r="CZ789" s="2"/>
      <c r="DA789" s="2"/>
      <c r="DB789" s="2"/>
      <c r="DC789" s="2"/>
      <c r="DD789" s="2"/>
      <c r="DE789" s="2"/>
      <c r="DF789" s="2"/>
      <c r="DG789" s="2"/>
      <c r="DH789" s="2"/>
      <c r="DI789" s="2"/>
      <c r="DJ789" s="2"/>
      <c r="DK789" s="2"/>
      <c r="DL789" s="2"/>
      <c r="DM789" s="2"/>
      <c r="DN789" s="2"/>
      <c r="DO789" s="2"/>
      <c r="DP789" s="2"/>
      <c r="DQ789" s="2"/>
      <c r="DR789" s="2"/>
      <c r="DS789" s="2"/>
      <c r="DT789" s="2"/>
      <c r="DU789" s="2"/>
      <c r="DV789" s="2"/>
      <c r="DW789" s="2"/>
      <c r="DX789" s="2"/>
      <c r="DY789" s="2"/>
      <c r="DZ789" s="2"/>
      <c r="EA789" s="2"/>
      <c r="EB789" s="2"/>
      <c r="EC789" s="2"/>
      <c r="ED789" s="2"/>
      <c r="EE789" s="2"/>
      <c r="EF789" s="2"/>
      <c r="EG789" s="2"/>
      <c r="EH789" s="2"/>
      <c r="EI789" s="2"/>
      <c r="EJ789" s="2"/>
      <c r="EK789" s="2"/>
      <c r="EL789" s="2"/>
      <c r="EM789" s="2"/>
      <c r="EN789" s="2"/>
      <c r="EO789" s="2"/>
      <c r="EP789" s="2"/>
      <c r="EQ789" s="2"/>
      <c r="ER789" s="2"/>
      <c r="ES789" s="2"/>
      <c r="ET789" s="2"/>
      <c r="EU789" s="2"/>
      <c r="EV789" s="2"/>
      <c r="EW789" s="2"/>
      <c r="EX789" s="2"/>
      <c r="EY789" s="2"/>
      <c r="EZ789" s="2"/>
      <c r="FA789" s="2"/>
      <c r="FB789" s="2"/>
      <c r="FC789" s="2"/>
      <c r="FD789" s="2"/>
      <c r="FE789" s="2"/>
      <c r="FF789" s="2"/>
      <c r="FG789" s="2"/>
      <c r="FH789" s="2"/>
      <c r="FI789" s="2"/>
      <c r="FJ789" s="2"/>
      <c r="FK789" s="2"/>
      <c r="FL789" s="2"/>
      <c r="FM789" s="2"/>
      <c r="FN789" s="2"/>
      <c r="FO789" s="2"/>
      <c r="FP789" s="2"/>
      <c r="FQ789" s="2"/>
      <c r="FR789" s="2"/>
      <c r="FS789" s="2"/>
      <c r="FT789" s="2"/>
      <c r="FU789" s="2"/>
      <c r="FV789" s="2"/>
      <c r="FW789" s="2"/>
      <c r="FX789" s="2"/>
      <c r="FY789" s="2"/>
      <c r="FZ789" s="2"/>
      <c r="GA789" s="2"/>
      <c r="GB789" s="2"/>
      <c r="GC789" s="2"/>
      <c r="GD789" s="2"/>
      <c r="GE789" s="2"/>
      <c r="GF789" s="2"/>
      <c r="GG789" s="2"/>
      <c r="GH789" s="2"/>
      <c r="GI789" s="2"/>
      <c r="GJ789" s="2"/>
      <c r="GK789" s="2"/>
      <c r="GL789" s="2"/>
      <c r="GM789" s="2"/>
      <c r="GN789" s="2"/>
      <c r="GO789" s="2"/>
      <c r="GP789" s="2"/>
      <c r="GQ789" s="2"/>
      <c r="GR789" s="2"/>
      <c r="GS789" s="2"/>
      <c r="GT789" s="2"/>
      <c r="GU789" s="2"/>
      <c r="GV789" s="2"/>
      <c r="GW789" s="2"/>
      <c r="GX789" s="2"/>
      <c r="GY789" s="2"/>
    </row>
    <row r="790" spans="1:207" ht="27" customHeight="1" x14ac:dyDescent="0.25">
      <c r="A790" s="134" t="s">
        <v>1275</v>
      </c>
      <c r="B790" s="90" t="s">
        <v>1955</v>
      </c>
      <c r="C790" s="174">
        <v>1962</v>
      </c>
      <c r="D790" s="174">
        <v>2012</v>
      </c>
      <c r="E790" s="174" t="s">
        <v>20</v>
      </c>
      <c r="F790" s="175">
        <v>2</v>
      </c>
      <c r="G790" s="175">
        <v>1</v>
      </c>
      <c r="H790" s="178">
        <v>294.39999999999998</v>
      </c>
      <c r="I790" s="201">
        <v>23.8</v>
      </c>
      <c r="J790" s="201">
        <v>270.60000000000002</v>
      </c>
      <c r="K790" s="201">
        <f>SUM(L790:O790)</f>
        <v>1842328.5</v>
      </c>
      <c r="L790" s="171">
        <v>0</v>
      </c>
      <c r="M790" s="171">
        <v>0</v>
      </c>
      <c r="N790" s="171">
        <v>0</v>
      </c>
      <c r="O790" s="44">
        <f>'[3]Прод. прилож'!$C$1248</f>
        <v>1842328.5</v>
      </c>
      <c r="P790" s="171">
        <f t="shared" si="238"/>
        <v>6257.9093070652179</v>
      </c>
      <c r="Q790" s="44">
        <v>9673</v>
      </c>
      <c r="R790" s="62" t="s">
        <v>96</v>
      </c>
    </row>
    <row r="791" spans="1:207" ht="27" customHeight="1" x14ac:dyDescent="0.25">
      <c r="A791" s="134" t="s">
        <v>1276</v>
      </c>
      <c r="B791" s="90" t="s">
        <v>1956</v>
      </c>
      <c r="C791" s="174">
        <v>1962</v>
      </c>
      <c r="D791" s="174">
        <v>2011</v>
      </c>
      <c r="E791" s="174" t="s">
        <v>20</v>
      </c>
      <c r="F791" s="175">
        <v>2</v>
      </c>
      <c r="G791" s="175">
        <v>1</v>
      </c>
      <c r="H791" s="178">
        <v>294.3</v>
      </c>
      <c r="I791" s="201">
        <v>23.7</v>
      </c>
      <c r="J791" s="201">
        <v>270.60000000000002</v>
      </c>
      <c r="K791" s="201">
        <f>SUM(L791:O791)</f>
        <v>4071161.5999999996</v>
      </c>
      <c r="L791" s="171">
        <v>0</v>
      </c>
      <c r="M791" s="171">
        <v>0</v>
      </c>
      <c r="N791" s="171">
        <v>0</v>
      </c>
      <c r="O791" s="44">
        <f>'[3]Прод. прилож'!$C$1249</f>
        <v>4071161.5999999996</v>
      </c>
      <c r="P791" s="171">
        <f t="shared" si="238"/>
        <v>13833.372748895683</v>
      </c>
      <c r="Q791" s="44">
        <v>9673</v>
      </c>
      <c r="R791" s="62" t="s">
        <v>96</v>
      </c>
      <c r="V791" s="14"/>
      <c r="W791" s="14"/>
      <c r="X791" s="14"/>
      <c r="Y791" s="14"/>
      <c r="Z791" s="14"/>
      <c r="AA791" s="14"/>
      <c r="AB791" s="14"/>
      <c r="AC791" s="14"/>
      <c r="AD791" s="14"/>
      <c r="AE791" s="14"/>
      <c r="AF791" s="14"/>
      <c r="AG791" s="14"/>
      <c r="AH791" s="14"/>
      <c r="AI791" s="14"/>
      <c r="AJ791" s="14"/>
      <c r="AK791" s="14"/>
      <c r="AL791" s="14"/>
      <c r="AM791" s="14"/>
      <c r="AN791" s="14"/>
      <c r="AO791" s="14"/>
      <c r="AP791" s="14"/>
      <c r="AQ791" s="14"/>
      <c r="AR791" s="14"/>
      <c r="AS791" s="14"/>
      <c r="AT791" s="14"/>
      <c r="AU791" s="14"/>
      <c r="AV791" s="14"/>
      <c r="AW791" s="14"/>
      <c r="AX791" s="14"/>
      <c r="AY791" s="14"/>
      <c r="AZ791" s="14"/>
      <c r="BA791" s="14"/>
      <c r="BB791" s="14"/>
      <c r="BC791" s="14"/>
      <c r="BD791" s="14"/>
      <c r="BE791" s="14"/>
      <c r="BF791" s="14"/>
      <c r="BG791" s="14"/>
      <c r="BH791" s="14"/>
      <c r="BI791" s="14"/>
      <c r="BJ791" s="14"/>
      <c r="BK791" s="14"/>
      <c r="BL791" s="14"/>
      <c r="BM791" s="14"/>
      <c r="BN791" s="14"/>
      <c r="BO791" s="14"/>
      <c r="BP791" s="14"/>
      <c r="BQ791" s="14"/>
      <c r="BR791" s="14"/>
      <c r="BS791" s="14"/>
      <c r="BT791" s="14"/>
      <c r="BU791" s="14"/>
      <c r="BV791" s="14"/>
      <c r="BW791" s="14"/>
      <c r="BX791" s="14"/>
      <c r="BY791" s="14"/>
      <c r="BZ791" s="14"/>
      <c r="CA791" s="14"/>
      <c r="CB791" s="14"/>
      <c r="CC791" s="14"/>
      <c r="CD791" s="14"/>
      <c r="CE791" s="14"/>
      <c r="CF791" s="14"/>
      <c r="CG791" s="14"/>
      <c r="CH791" s="14"/>
      <c r="CI791" s="14"/>
      <c r="CJ791" s="14"/>
      <c r="CK791" s="14"/>
      <c r="CL791" s="14"/>
      <c r="CM791" s="14"/>
      <c r="CN791" s="14"/>
      <c r="CO791" s="14"/>
      <c r="CP791" s="14"/>
      <c r="CQ791" s="14"/>
      <c r="CR791" s="14"/>
      <c r="CS791" s="14"/>
      <c r="CT791" s="14"/>
      <c r="CU791" s="14"/>
      <c r="CV791" s="14"/>
      <c r="CW791" s="14"/>
      <c r="CX791" s="14"/>
      <c r="CY791" s="14"/>
      <c r="CZ791" s="14"/>
      <c r="DA791" s="14"/>
      <c r="DB791" s="14"/>
      <c r="DC791" s="14"/>
      <c r="DD791" s="14"/>
      <c r="DE791" s="14"/>
      <c r="DF791" s="14"/>
      <c r="DG791" s="14"/>
      <c r="DH791" s="14"/>
      <c r="DI791" s="14"/>
      <c r="DJ791" s="14"/>
      <c r="DK791" s="14"/>
      <c r="DL791" s="14"/>
      <c r="DM791" s="14"/>
      <c r="DN791" s="14"/>
      <c r="DO791" s="14"/>
      <c r="DP791" s="14"/>
      <c r="DQ791" s="14"/>
      <c r="DR791" s="14"/>
      <c r="DS791" s="14"/>
      <c r="DT791" s="14"/>
      <c r="DU791" s="14"/>
      <c r="DV791" s="14"/>
      <c r="DW791" s="14"/>
      <c r="DX791" s="14"/>
      <c r="DY791" s="14"/>
      <c r="DZ791" s="14"/>
      <c r="EA791" s="14"/>
      <c r="EB791" s="14"/>
      <c r="EC791" s="14"/>
      <c r="ED791" s="14"/>
      <c r="EE791" s="14"/>
      <c r="EF791" s="14"/>
      <c r="EG791" s="14"/>
      <c r="EH791" s="14"/>
      <c r="EI791" s="14"/>
      <c r="EJ791" s="14"/>
      <c r="EK791" s="14"/>
      <c r="EL791" s="14"/>
      <c r="EM791" s="14"/>
      <c r="EN791" s="14"/>
      <c r="EO791" s="14"/>
      <c r="EP791" s="14"/>
      <c r="EQ791" s="14"/>
      <c r="ER791" s="14"/>
      <c r="ES791" s="14"/>
      <c r="ET791" s="14"/>
      <c r="EU791" s="14"/>
      <c r="EV791" s="14"/>
      <c r="EW791" s="14"/>
      <c r="EX791" s="14"/>
      <c r="EY791" s="14"/>
      <c r="EZ791" s="14"/>
      <c r="FA791" s="14"/>
      <c r="FB791" s="14"/>
      <c r="FC791" s="14"/>
      <c r="FD791" s="14"/>
      <c r="FE791" s="14"/>
      <c r="FF791" s="14"/>
      <c r="FG791" s="14"/>
      <c r="FH791" s="14"/>
      <c r="FI791" s="14"/>
      <c r="FJ791" s="14"/>
      <c r="FK791" s="14"/>
      <c r="FL791" s="14"/>
      <c r="FM791" s="14"/>
      <c r="FN791" s="14"/>
      <c r="FO791" s="14"/>
      <c r="FP791" s="14"/>
      <c r="FQ791" s="14"/>
      <c r="FR791" s="14"/>
      <c r="FS791" s="14"/>
      <c r="FT791" s="14"/>
      <c r="FU791" s="14"/>
      <c r="FV791" s="14"/>
      <c r="FW791" s="14"/>
      <c r="FX791" s="14"/>
      <c r="FY791" s="14"/>
      <c r="FZ791" s="14"/>
      <c r="GA791" s="14"/>
      <c r="GB791" s="14"/>
      <c r="GC791" s="14"/>
      <c r="GD791" s="14"/>
      <c r="GE791" s="14"/>
      <c r="GF791" s="14"/>
      <c r="GG791" s="14"/>
      <c r="GH791" s="14"/>
      <c r="GI791" s="14"/>
      <c r="GJ791" s="14"/>
      <c r="GK791" s="14"/>
      <c r="GL791" s="14"/>
      <c r="GM791" s="14"/>
      <c r="GN791" s="14"/>
      <c r="GO791" s="14"/>
      <c r="GP791" s="14"/>
      <c r="GQ791" s="14"/>
      <c r="GR791" s="14"/>
      <c r="GS791" s="14"/>
      <c r="GT791" s="14"/>
      <c r="GU791" s="14"/>
      <c r="GV791" s="14"/>
      <c r="GW791" s="14"/>
      <c r="GX791" s="14"/>
      <c r="GY791" s="14"/>
    </row>
    <row r="792" spans="1:207" s="133" customFormat="1" ht="37.15" customHeight="1" x14ac:dyDescent="0.25">
      <c r="A792" s="320" t="s">
        <v>2205</v>
      </c>
      <c r="B792" s="320"/>
      <c r="C792" s="320"/>
      <c r="D792" s="320"/>
      <c r="E792" s="320"/>
      <c r="F792" s="320"/>
      <c r="G792" s="320"/>
      <c r="H792" s="320"/>
      <c r="I792" s="320"/>
      <c r="J792" s="320"/>
      <c r="K792" s="320"/>
      <c r="L792" s="320"/>
      <c r="M792" s="320"/>
      <c r="N792" s="320"/>
      <c r="O792" s="320"/>
      <c r="P792" s="320"/>
      <c r="Q792" s="320"/>
      <c r="R792" s="320"/>
      <c r="S792" s="50"/>
      <c r="T792" s="15"/>
      <c r="U792" s="15"/>
      <c r="V792" s="173"/>
      <c r="W792" s="173"/>
      <c r="X792" s="173"/>
    </row>
    <row r="793" spans="1:207" s="133" customFormat="1" ht="37.15" customHeight="1" x14ac:dyDescent="0.25">
      <c r="A793" s="321" t="s">
        <v>846</v>
      </c>
      <c r="B793" s="321"/>
      <c r="C793" s="147" t="s">
        <v>21</v>
      </c>
      <c r="D793" s="147" t="s">
        <v>21</v>
      </c>
      <c r="E793" s="147" t="s">
        <v>21</v>
      </c>
      <c r="F793" s="80" t="s">
        <v>21</v>
      </c>
      <c r="G793" s="80" t="s">
        <v>21</v>
      </c>
      <c r="H793" s="81">
        <f t="shared" ref="H793:O793" si="239">SUM(H794:H796)</f>
        <v>1665.4599999999998</v>
      </c>
      <c r="I793" s="81">
        <f t="shared" si="239"/>
        <v>521.20000000000005</v>
      </c>
      <c r="J793" s="81">
        <f t="shared" si="239"/>
        <v>1024.8</v>
      </c>
      <c r="K793" s="81">
        <f t="shared" si="239"/>
        <v>16233383.24</v>
      </c>
      <c r="L793" s="81">
        <f t="shared" si="239"/>
        <v>0</v>
      </c>
      <c r="M793" s="81">
        <f t="shared" si="239"/>
        <v>0</v>
      </c>
      <c r="N793" s="81">
        <f t="shared" si="239"/>
        <v>0</v>
      </c>
      <c r="O793" s="81">
        <f t="shared" si="239"/>
        <v>16233383.24</v>
      </c>
      <c r="P793" s="31">
        <f>K793/H793</f>
        <v>9747.0868348684453</v>
      </c>
      <c r="Q793" s="82" t="s">
        <v>21</v>
      </c>
      <c r="R793" s="83" t="s">
        <v>21</v>
      </c>
      <c r="S793" s="50"/>
      <c r="T793" s="15"/>
      <c r="U793" s="15"/>
      <c r="V793" s="173"/>
      <c r="W793" s="173"/>
      <c r="X793" s="173"/>
    </row>
    <row r="794" spans="1:207" s="14" customFormat="1" ht="27" customHeight="1" x14ac:dyDescent="0.25">
      <c r="A794" s="150" t="s">
        <v>1277</v>
      </c>
      <c r="B794" s="148" t="s">
        <v>390</v>
      </c>
      <c r="C794" s="150">
        <v>1966</v>
      </c>
      <c r="D794" s="150" t="s">
        <v>217</v>
      </c>
      <c r="E794" s="150" t="s">
        <v>20</v>
      </c>
      <c r="F794" s="227">
        <v>2</v>
      </c>
      <c r="G794" s="227">
        <v>2</v>
      </c>
      <c r="H794" s="168">
        <v>708.76</v>
      </c>
      <c r="I794" s="239">
        <v>156.19999999999999</v>
      </c>
      <c r="J794" s="239">
        <v>433.09999999999997</v>
      </c>
      <c r="K794" s="201">
        <f>SUM(L794:O794)</f>
        <v>7592769.2400000002</v>
      </c>
      <c r="L794" s="171">
        <v>0</v>
      </c>
      <c r="M794" s="171">
        <v>0</v>
      </c>
      <c r="N794" s="171">
        <v>0</v>
      </c>
      <c r="O794" s="44">
        <f>'[1]Прод. прилож (2)'!$C$781</f>
        <v>7592769.2400000002</v>
      </c>
      <c r="P794" s="171">
        <f>K794/H794</f>
        <v>10712.75077600316</v>
      </c>
      <c r="Q794" s="44">
        <v>9673</v>
      </c>
      <c r="R794" s="62" t="s">
        <v>95</v>
      </c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2"/>
      <c r="AT794" s="2"/>
      <c r="AU794" s="2"/>
      <c r="AV794" s="2"/>
      <c r="AW794" s="2"/>
      <c r="AX794" s="2"/>
      <c r="AY794" s="2"/>
      <c r="AZ794" s="2"/>
      <c r="BA794" s="2"/>
      <c r="BB794" s="2"/>
      <c r="BC794" s="2"/>
      <c r="BD794" s="2"/>
      <c r="BE794" s="2"/>
      <c r="BF794" s="2"/>
      <c r="BG794" s="2"/>
      <c r="BH794" s="2"/>
      <c r="BI794" s="2"/>
      <c r="BJ794" s="2"/>
      <c r="BK794" s="2"/>
      <c r="BL794" s="2"/>
      <c r="BM794" s="2"/>
      <c r="BN794" s="2"/>
      <c r="BO794" s="2"/>
      <c r="BP794" s="2"/>
      <c r="BQ794" s="2"/>
      <c r="BR794" s="2"/>
      <c r="BS794" s="2"/>
      <c r="BT794" s="2"/>
      <c r="BU794" s="2"/>
      <c r="BV794" s="2"/>
      <c r="BW794" s="2"/>
      <c r="BX794" s="2"/>
      <c r="BY794" s="2"/>
      <c r="BZ794" s="2"/>
      <c r="CA794" s="2"/>
      <c r="CB794" s="2"/>
      <c r="CC794" s="2"/>
      <c r="CD794" s="2"/>
      <c r="CE794" s="2"/>
      <c r="CF794" s="2"/>
      <c r="CG794" s="2"/>
      <c r="CH794" s="2"/>
      <c r="CI794" s="2"/>
      <c r="CJ794" s="2"/>
      <c r="CK794" s="2"/>
      <c r="CL794" s="2"/>
      <c r="CM794" s="2"/>
      <c r="CN794" s="2"/>
      <c r="CO794" s="2"/>
      <c r="CP794" s="2"/>
      <c r="CQ794" s="2"/>
      <c r="CR794" s="2"/>
      <c r="CS794" s="2"/>
      <c r="CT794" s="2"/>
      <c r="CU794" s="2"/>
      <c r="CV794" s="2"/>
      <c r="CW794" s="2"/>
      <c r="CX794" s="2"/>
      <c r="CY794" s="2"/>
      <c r="CZ794" s="2"/>
      <c r="DA794" s="2"/>
      <c r="DB794" s="2"/>
      <c r="DC794" s="2"/>
      <c r="DD794" s="2"/>
      <c r="DE794" s="2"/>
      <c r="DF794" s="2"/>
      <c r="DG794" s="2"/>
      <c r="DH794" s="2"/>
      <c r="DI794" s="2"/>
      <c r="DJ794" s="2"/>
      <c r="DK794" s="2"/>
      <c r="DL794" s="2"/>
      <c r="DM794" s="2"/>
      <c r="DN794" s="2"/>
      <c r="DO794" s="2"/>
      <c r="DP794" s="2"/>
      <c r="DQ794" s="2"/>
      <c r="DR794" s="2"/>
      <c r="DS794" s="2"/>
      <c r="DT794" s="2"/>
      <c r="DU794" s="2"/>
      <c r="DV794" s="2"/>
      <c r="DW794" s="2"/>
      <c r="DX794" s="2"/>
      <c r="DY794" s="2"/>
      <c r="DZ794" s="2"/>
      <c r="EA794" s="2"/>
      <c r="EB794" s="2"/>
      <c r="EC794" s="2"/>
      <c r="ED794" s="2"/>
      <c r="EE794" s="2"/>
      <c r="EF794" s="2"/>
      <c r="EG794" s="2"/>
      <c r="EH794" s="2"/>
      <c r="EI794" s="2"/>
      <c r="EJ794" s="2"/>
      <c r="EK794" s="2"/>
      <c r="EL794" s="2"/>
      <c r="EM794" s="2"/>
      <c r="EN794" s="2"/>
      <c r="EO794" s="2"/>
      <c r="EP794" s="2"/>
      <c r="EQ794" s="2"/>
      <c r="ER794" s="2"/>
      <c r="ES794" s="2"/>
      <c r="ET794" s="2"/>
      <c r="EU794" s="2"/>
      <c r="EV794" s="2"/>
      <c r="EW794" s="2"/>
      <c r="EX794" s="2"/>
      <c r="EY794" s="2"/>
      <c r="EZ794" s="2"/>
      <c r="FA794" s="2"/>
      <c r="FB794" s="2"/>
      <c r="FC794" s="2"/>
      <c r="FD794" s="2"/>
      <c r="FE794" s="2"/>
      <c r="FF794" s="2"/>
      <c r="FG794" s="2"/>
      <c r="FH794" s="2"/>
      <c r="FI794" s="2"/>
      <c r="FJ794" s="2"/>
      <c r="FK794" s="2"/>
      <c r="FL794" s="2"/>
      <c r="FM794" s="2"/>
      <c r="FN794" s="2"/>
      <c r="FO794" s="2"/>
      <c r="FP794" s="2"/>
      <c r="FQ794" s="2"/>
      <c r="FR794" s="2"/>
      <c r="FS794" s="2"/>
      <c r="FT794" s="2"/>
      <c r="FU794" s="2"/>
      <c r="FV794" s="2"/>
      <c r="FW794" s="2"/>
      <c r="FX794" s="2"/>
      <c r="FY794" s="2"/>
      <c r="FZ794" s="2"/>
      <c r="GA794" s="2"/>
      <c r="GB794" s="2"/>
      <c r="GC794" s="2"/>
      <c r="GD794" s="2"/>
      <c r="GE794" s="2"/>
      <c r="GF794" s="2"/>
      <c r="GG794" s="2"/>
      <c r="GH794" s="2"/>
      <c r="GI794" s="2"/>
      <c r="GJ794" s="2"/>
      <c r="GK794" s="2"/>
      <c r="GL794" s="2"/>
      <c r="GM794" s="2"/>
      <c r="GN794" s="2"/>
      <c r="GO794" s="2"/>
      <c r="GP794" s="2"/>
      <c r="GQ794" s="2"/>
      <c r="GR794" s="2"/>
      <c r="GS794" s="2"/>
      <c r="GT794" s="2"/>
      <c r="GU794" s="2"/>
      <c r="GV794" s="2"/>
      <c r="GW794" s="2"/>
      <c r="GX794" s="2"/>
      <c r="GY794" s="2"/>
    </row>
    <row r="795" spans="1:207" s="14" customFormat="1" ht="27" customHeight="1" x14ac:dyDescent="0.25">
      <c r="A795" s="134" t="s">
        <v>1278</v>
      </c>
      <c r="B795" s="90" t="s">
        <v>413</v>
      </c>
      <c r="C795" s="174">
        <v>1964</v>
      </c>
      <c r="D795" s="136" t="s">
        <v>217</v>
      </c>
      <c r="E795" s="174" t="s">
        <v>20</v>
      </c>
      <c r="F795" s="175">
        <v>2</v>
      </c>
      <c r="G795" s="175">
        <v>2</v>
      </c>
      <c r="H795" s="178">
        <v>401.9</v>
      </c>
      <c r="I795" s="235">
        <v>160.30000000000001</v>
      </c>
      <c r="J795" s="235">
        <v>241.59999999999997</v>
      </c>
      <c r="K795" s="201">
        <f>SUM(L795:O795)</f>
        <v>4889614</v>
      </c>
      <c r="L795" s="171">
        <v>0</v>
      </c>
      <c r="M795" s="171">
        <v>0</v>
      </c>
      <c r="N795" s="171">
        <v>0</v>
      </c>
      <c r="O795" s="44">
        <f>'[1]Прод. прилож (2)'!$C$779</f>
        <v>4889614</v>
      </c>
      <c r="P795" s="171">
        <f>K795/H795</f>
        <v>12166.245334660363</v>
      </c>
      <c r="Q795" s="44">
        <v>9673</v>
      </c>
      <c r="R795" s="62" t="s">
        <v>95</v>
      </c>
      <c r="S795" s="17"/>
      <c r="T795" s="17"/>
    </row>
    <row r="796" spans="1:207" s="14" customFormat="1" ht="27" customHeight="1" x14ac:dyDescent="0.25">
      <c r="A796" s="134" t="s">
        <v>1279</v>
      </c>
      <c r="B796" s="90" t="s">
        <v>414</v>
      </c>
      <c r="C796" s="174">
        <v>1964</v>
      </c>
      <c r="D796" s="136" t="s">
        <v>217</v>
      </c>
      <c r="E796" s="174" t="s">
        <v>20</v>
      </c>
      <c r="F796" s="175">
        <v>2</v>
      </c>
      <c r="G796" s="175">
        <v>2</v>
      </c>
      <c r="H796" s="178">
        <v>554.79999999999995</v>
      </c>
      <c r="I796" s="235">
        <v>204.7</v>
      </c>
      <c r="J796" s="235">
        <v>350.09999999999997</v>
      </c>
      <c r="K796" s="201">
        <f>SUM(L796:O796)</f>
        <v>3751000</v>
      </c>
      <c r="L796" s="171">
        <v>0</v>
      </c>
      <c r="M796" s="171">
        <v>0</v>
      </c>
      <c r="N796" s="171">
        <v>0</v>
      </c>
      <c r="O796" s="44">
        <f>'[1]Прод. прилож (2)'!$C$780</f>
        <v>3751000</v>
      </c>
      <c r="P796" s="171">
        <f>K796/H796</f>
        <v>6760.9949531362663</v>
      </c>
      <c r="Q796" s="44">
        <v>9673</v>
      </c>
      <c r="R796" s="62" t="s">
        <v>95</v>
      </c>
      <c r="S796" s="17"/>
      <c r="T796" s="17"/>
    </row>
    <row r="797" spans="1:207" s="133" customFormat="1" ht="37.15" customHeight="1" x14ac:dyDescent="0.25">
      <c r="A797" s="320" t="s">
        <v>2206</v>
      </c>
      <c r="B797" s="320"/>
      <c r="C797" s="320"/>
      <c r="D797" s="320"/>
      <c r="E797" s="320"/>
      <c r="F797" s="320"/>
      <c r="G797" s="320"/>
      <c r="H797" s="320"/>
      <c r="I797" s="320"/>
      <c r="J797" s="320"/>
      <c r="K797" s="320"/>
      <c r="L797" s="320"/>
      <c r="M797" s="320"/>
      <c r="N797" s="320"/>
      <c r="O797" s="320"/>
      <c r="P797" s="320"/>
      <c r="Q797" s="320"/>
      <c r="R797" s="320"/>
      <c r="S797" s="50"/>
      <c r="T797" s="15"/>
      <c r="U797" s="15"/>
      <c r="V797" s="173"/>
      <c r="W797" s="173"/>
      <c r="X797" s="173"/>
    </row>
    <row r="798" spans="1:207" s="133" customFormat="1" ht="37.15" customHeight="1" x14ac:dyDescent="0.25">
      <c r="A798" s="321" t="s">
        <v>54</v>
      </c>
      <c r="B798" s="321"/>
      <c r="C798" s="147" t="s">
        <v>21</v>
      </c>
      <c r="D798" s="147" t="s">
        <v>21</v>
      </c>
      <c r="E798" s="147" t="s">
        <v>21</v>
      </c>
      <c r="F798" s="80" t="s">
        <v>21</v>
      </c>
      <c r="G798" s="80" t="s">
        <v>21</v>
      </c>
      <c r="H798" s="81">
        <f t="shared" ref="H798:O798" si="240">SUM(H799:H803)</f>
        <v>2362</v>
      </c>
      <c r="I798" s="81">
        <f t="shared" si="240"/>
        <v>531</v>
      </c>
      <c r="J798" s="81">
        <f t="shared" si="240"/>
        <v>1831</v>
      </c>
      <c r="K798" s="81">
        <f t="shared" si="240"/>
        <v>40424886.400000006</v>
      </c>
      <c r="L798" s="81">
        <f t="shared" si="240"/>
        <v>0</v>
      </c>
      <c r="M798" s="81">
        <f t="shared" si="240"/>
        <v>0</v>
      </c>
      <c r="N798" s="81">
        <f t="shared" si="240"/>
        <v>0</v>
      </c>
      <c r="O798" s="81">
        <f t="shared" si="240"/>
        <v>40424886.400000006</v>
      </c>
      <c r="P798" s="31">
        <f>K798/H798</f>
        <v>17114.685182049114</v>
      </c>
      <c r="Q798" s="82" t="s">
        <v>21</v>
      </c>
      <c r="R798" s="83" t="s">
        <v>21</v>
      </c>
      <c r="S798" s="50"/>
      <c r="T798" s="15"/>
      <c r="U798" s="15"/>
      <c r="V798" s="173"/>
      <c r="W798" s="173"/>
      <c r="X798" s="173"/>
    </row>
    <row r="799" spans="1:207" s="14" customFormat="1" ht="27" customHeight="1" x14ac:dyDescent="0.25">
      <c r="A799" s="172" t="s">
        <v>1280</v>
      </c>
      <c r="B799" s="90" t="s">
        <v>392</v>
      </c>
      <c r="C799" s="174">
        <v>1962</v>
      </c>
      <c r="D799" s="136" t="s">
        <v>217</v>
      </c>
      <c r="E799" s="174" t="s">
        <v>20</v>
      </c>
      <c r="F799" s="175">
        <v>2</v>
      </c>
      <c r="G799" s="175">
        <v>2</v>
      </c>
      <c r="H799" s="178">
        <v>472</v>
      </c>
      <c r="I799" s="235">
        <v>100.19999999999999</v>
      </c>
      <c r="J799" s="235">
        <v>371.8</v>
      </c>
      <c r="K799" s="201">
        <f t="shared" ref="K799:K803" si="241">SUM(L799:O799)</f>
        <v>4389600</v>
      </c>
      <c r="L799" s="56">
        <v>0</v>
      </c>
      <c r="M799" s="56">
        <v>0</v>
      </c>
      <c r="N799" s="56">
        <v>0</v>
      </c>
      <c r="O799" s="47">
        <f>'[1]Прод. прилож (2)'!$C$783</f>
        <v>4389600</v>
      </c>
      <c r="P799" s="56">
        <f t="shared" ref="P799:P803" si="242">K799/H799</f>
        <v>9300</v>
      </c>
      <c r="Q799" s="47">
        <v>9673</v>
      </c>
      <c r="R799" s="62" t="s">
        <v>95</v>
      </c>
      <c r="S799" s="17"/>
      <c r="T799" s="17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2"/>
      <c r="AT799" s="2"/>
      <c r="AU799" s="2"/>
      <c r="AV799" s="2"/>
      <c r="AW799" s="2"/>
      <c r="AX799" s="2"/>
      <c r="AY799" s="2"/>
      <c r="AZ799" s="2"/>
      <c r="BA799" s="2"/>
      <c r="BB799" s="2"/>
      <c r="BC799" s="2"/>
      <c r="BD799" s="2"/>
      <c r="BE799" s="2"/>
      <c r="BF799" s="2"/>
      <c r="BG799" s="2"/>
      <c r="BH799" s="2"/>
      <c r="BI799" s="2"/>
      <c r="BJ799" s="2"/>
      <c r="BK799" s="2"/>
      <c r="BL799" s="2"/>
      <c r="BM799" s="2"/>
      <c r="BN799" s="2"/>
      <c r="BO799" s="2"/>
      <c r="BP799" s="2"/>
      <c r="BQ799" s="2"/>
      <c r="BR799" s="2"/>
      <c r="BS799" s="2"/>
      <c r="BT799" s="2"/>
      <c r="BU799" s="2"/>
      <c r="BV799" s="2"/>
      <c r="BW799" s="2"/>
      <c r="BX799" s="2"/>
      <c r="BY799" s="2"/>
      <c r="BZ799" s="2"/>
      <c r="CA799" s="2"/>
      <c r="CB799" s="2"/>
      <c r="CC799" s="2"/>
      <c r="CD799" s="2"/>
      <c r="CE799" s="2"/>
      <c r="CF799" s="2"/>
      <c r="CG799" s="2"/>
      <c r="CH799" s="2"/>
      <c r="CI799" s="2"/>
      <c r="CJ799" s="2"/>
      <c r="CK799" s="2"/>
      <c r="CL799" s="2"/>
      <c r="CM799" s="2"/>
      <c r="CN799" s="2"/>
      <c r="CO799" s="2"/>
      <c r="CP799" s="2"/>
      <c r="CQ799" s="2"/>
      <c r="CR799" s="2"/>
      <c r="CS799" s="2"/>
      <c r="CT799" s="2"/>
      <c r="CU799" s="2"/>
      <c r="CV799" s="2"/>
      <c r="CW799" s="2"/>
      <c r="CX799" s="2"/>
      <c r="CY799" s="2"/>
      <c r="CZ799" s="2"/>
      <c r="DA799" s="2"/>
      <c r="DB799" s="2"/>
      <c r="DC799" s="2"/>
      <c r="DD799" s="2"/>
      <c r="DE799" s="2"/>
      <c r="DF799" s="2"/>
      <c r="DG799" s="2"/>
      <c r="DH799" s="2"/>
      <c r="DI799" s="2"/>
      <c r="DJ799" s="2"/>
      <c r="DK799" s="2"/>
      <c r="DL799" s="2"/>
      <c r="DM799" s="2"/>
      <c r="DN799" s="2"/>
      <c r="DO799" s="2"/>
      <c r="DP799" s="2"/>
      <c r="DQ799" s="2"/>
      <c r="DR799" s="2"/>
      <c r="DS799" s="2"/>
      <c r="DT799" s="2"/>
      <c r="DU799" s="2"/>
      <c r="DV799" s="2"/>
      <c r="DW799" s="2"/>
      <c r="DX799" s="2"/>
      <c r="DY799" s="2"/>
      <c r="DZ799" s="2"/>
      <c r="EA799" s="2"/>
      <c r="EB799" s="2"/>
      <c r="EC799" s="2"/>
      <c r="ED799" s="2"/>
      <c r="EE799" s="2"/>
      <c r="EF799" s="2"/>
      <c r="EG799" s="2"/>
      <c r="EH799" s="2"/>
      <c r="EI799" s="2"/>
      <c r="EJ799" s="2"/>
      <c r="EK799" s="2"/>
      <c r="EL799" s="2"/>
      <c r="EM799" s="2"/>
      <c r="EN799" s="2"/>
      <c r="EO799" s="2"/>
      <c r="EP799" s="2"/>
      <c r="EQ799" s="2"/>
      <c r="ER799" s="2"/>
      <c r="ES799" s="2"/>
      <c r="ET799" s="2"/>
      <c r="EU799" s="2"/>
      <c r="EV799" s="2"/>
      <c r="EW799" s="2"/>
      <c r="EX799" s="2"/>
      <c r="EY799" s="2"/>
      <c r="EZ799" s="2"/>
      <c r="FA799" s="2"/>
      <c r="FB799" s="2"/>
      <c r="FC799" s="2"/>
      <c r="FD799" s="2"/>
      <c r="FE799" s="2"/>
      <c r="FF799" s="2"/>
      <c r="FG799" s="2"/>
      <c r="FH799" s="2"/>
      <c r="FI799" s="2"/>
      <c r="FJ799" s="2"/>
      <c r="FK799" s="2"/>
      <c r="FL799" s="2"/>
      <c r="FM799" s="2"/>
      <c r="FN799" s="2"/>
      <c r="FO799" s="2"/>
      <c r="FP799" s="2"/>
      <c r="FQ799" s="2"/>
      <c r="FR799" s="2"/>
      <c r="FS799" s="2"/>
      <c r="FT799" s="2"/>
      <c r="FU799" s="2"/>
      <c r="FV799" s="2"/>
      <c r="FW799" s="2"/>
      <c r="FX799" s="2"/>
      <c r="FY799" s="2"/>
      <c r="FZ799" s="2"/>
      <c r="GA799" s="2"/>
      <c r="GB799" s="2"/>
      <c r="GC799" s="2"/>
      <c r="GD799" s="2"/>
      <c r="GE799" s="2"/>
      <c r="GF799" s="2"/>
      <c r="GG799" s="2"/>
      <c r="GH799" s="2"/>
      <c r="GI799" s="2"/>
      <c r="GJ799" s="2"/>
      <c r="GK799" s="2"/>
      <c r="GL799" s="2"/>
      <c r="GM799" s="2"/>
      <c r="GN799" s="2"/>
      <c r="GO799" s="2"/>
      <c r="GP799" s="2"/>
      <c r="GQ799" s="2"/>
      <c r="GR799" s="2"/>
      <c r="GS799" s="2"/>
      <c r="GT799" s="2"/>
      <c r="GU799" s="2"/>
      <c r="GV799" s="2"/>
      <c r="GW799" s="2"/>
      <c r="GX799" s="2"/>
      <c r="GY799" s="2"/>
    </row>
    <row r="800" spans="1:207" s="14" customFormat="1" ht="27" customHeight="1" x14ac:dyDescent="0.25">
      <c r="A800" s="172" t="s">
        <v>1281</v>
      </c>
      <c r="B800" s="90" t="s">
        <v>393</v>
      </c>
      <c r="C800" s="174">
        <v>1965</v>
      </c>
      <c r="D800" s="136" t="s">
        <v>217</v>
      </c>
      <c r="E800" s="174" t="s">
        <v>20</v>
      </c>
      <c r="F800" s="175">
        <v>2</v>
      </c>
      <c r="G800" s="175">
        <v>2</v>
      </c>
      <c r="H800" s="178">
        <v>472</v>
      </c>
      <c r="I800" s="235">
        <v>88.600000000000023</v>
      </c>
      <c r="J800" s="235">
        <v>383.4</v>
      </c>
      <c r="K800" s="201">
        <f t="shared" si="241"/>
        <v>4389600</v>
      </c>
      <c r="L800" s="56">
        <v>0</v>
      </c>
      <c r="M800" s="56">
        <v>0</v>
      </c>
      <c r="N800" s="56">
        <v>0</v>
      </c>
      <c r="O800" s="47">
        <f>'[1]Прод. прилож (2)'!$C$784</f>
        <v>4389600</v>
      </c>
      <c r="P800" s="56">
        <f t="shared" si="242"/>
        <v>9300</v>
      </c>
      <c r="Q800" s="47">
        <v>9673</v>
      </c>
      <c r="R800" s="62" t="s">
        <v>95</v>
      </c>
      <c r="S800" s="17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2"/>
      <c r="AT800" s="2"/>
      <c r="AU800" s="2"/>
      <c r="AV800" s="2"/>
      <c r="AW800" s="2"/>
      <c r="AX800" s="2"/>
      <c r="AY800" s="2"/>
      <c r="AZ800" s="2"/>
      <c r="BA800" s="2"/>
      <c r="BB800" s="2"/>
      <c r="BC800" s="2"/>
      <c r="BD800" s="2"/>
      <c r="BE800" s="2"/>
      <c r="BF800" s="2"/>
      <c r="BG800" s="2"/>
      <c r="BH800" s="2"/>
      <c r="BI800" s="2"/>
      <c r="BJ800" s="2"/>
      <c r="BK800" s="2"/>
      <c r="BL800" s="2"/>
      <c r="BM800" s="2"/>
      <c r="BN800" s="2"/>
      <c r="BO800" s="2"/>
      <c r="BP800" s="2"/>
      <c r="BQ800" s="2"/>
      <c r="BR800" s="2"/>
      <c r="BS800" s="2"/>
      <c r="BT800" s="2"/>
      <c r="BU800" s="2"/>
      <c r="BV800" s="2"/>
      <c r="BW800" s="2"/>
      <c r="BX800" s="2"/>
      <c r="BY800" s="2"/>
      <c r="BZ800" s="2"/>
      <c r="CA800" s="2"/>
      <c r="CB800" s="2"/>
      <c r="CC800" s="2"/>
      <c r="CD800" s="2"/>
      <c r="CE800" s="2"/>
      <c r="CF800" s="2"/>
      <c r="CG800" s="2"/>
      <c r="CH800" s="2"/>
      <c r="CI800" s="2"/>
      <c r="CJ800" s="2"/>
      <c r="CK800" s="2"/>
      <c r="CL800" s="2"/>
      <c r="CM800" s="2"/>
      <c r="CN800" s="2"/>
      <c r="CO800" s="2"/>
      <c r="CP800" s="2"/>
      <c r="CQ800" s="2"/>
      <c r="CR800" s="2"/>
      <c r="CS800" s="2"/>
      <c r="CT800" s="2"/>
      <c r="CU800" s="2"/>
      <c r="CV800" s="2"/>
      <c r="CW800" s="2"/>
      <c r="CX800" s="2"/>
      <c r="CY800" s="2"/>
      <c r="CZ800" s="2"/>
      <c r="DA800" s="2"/>
      <c r="DB800" s="2"/>
      <c r="DC800" s="2"/>
      <c r="DD800" s="2"/>
      <c r="DE800" s="2"/>
      <c r="DF800" s="2"/>
      <c r="DG800" s="2"/>
      <c r="DH800" s="2"/>
      <c r="DI800" s="2"/>
      <c r="DJ800" s="2"/>
      <c r="DK800" s="2"/>
      <c r="DL800" s="2"/>
      <c r="DM800" s="2"/>
      <c r="DN800" s="2"/>
      <c r="DO800" s="2"/>
      <c r="DP800" s="2"/>
      <c r="DQ800" s="2"/>
      <c r="DR800" s="2"/>
      <c r="DS800" s="2"/>
      <c r="DT800" s="2"/>
      <c r="DU800" s="2"/>
      <c r="DV800" s="2"/>
      <c r="DW800" s="2"/>
      <c r="DX800" s="2"/>
      <c r="DY800" s="2"/>
      <c r="DZ800" s="2"/>
      <c r="EA800" s="2"/>
      <c r="EB800" s="2"/>
      <c r="EC800" s="2"/>
      <c r="ED800" s="2"/>
      <c r="EE800" s="2"/>
      <c r="EF800" s="2"/>
      <c r="EG800" s="2"/>
      <c r="EH800" s="2"/>
      <c r="EI800" s="2"/>
      <c r="EJ800" s="2"/>
      <c r="EK800" s="2"/>
      <c r="EL800" s="2"/>
      <c r="EM800" s="2"/>
      <c r="EN800" s="2"/>
      <c r="EO800" s="2"/>
      <c r="EP800" s="2"/>
      <c r="EQ800" s="2"/>
      <c r="ER800" s="2"/>
      <c r="ES800" s="2"/>
      <c r="ET800" s="2"/>
      <c r="EU800" s="2"/>
      <c r="EV800" s="2"/>
      <c r="EW800" s="2"/>
      <c r="EX800" s="2"/>
      <c r="EY800" s="2"/>
      <c r="EZ800" s="2"/>
      <c r="FA800" s="2"/>
      <c r="FB800" s="2"/>
      <c r="FC800" s="2"/>
      <c r="FD800" s="2"/>
      <c r="FE800" s="2"/>
      <c r="FF800" s="2"/>
      <c r="FG800" s="2"/>
      <c r="FH800" s="2"/>
      <c r="FI800" s="2"/>
      <c r="FJ800" s="2"/>
      <c r="FK800" s="2"/>
      <c r="FL800" s="2"/>
      <c r="FM800" s="2"/>
      <c r="FN800" s="2"/>
      <c r="FO800" s="2"/>
      <c r="FP800" s="2"/>
      <c r="FQ800" s="2"/>
      <c r="FR800" s="2"/>
      <c r="FS800" s="2"/>
      <c r="FT800" s="2"/>
      <c r="FU800" s="2"/>
      <c r="FV800" s="2"/>
      <c r="FW800" s="2"/>
      <c r="FX800" s="2"/>
      <c r="FY800" s="2"/>
      <c r="FZ800" s="2"/>
      <c r="GA800" s="2"/>
      <c r="GB800" s="2"/>
      <c r="GC800" s="2"/>
      <c r="GD800" s="2"/>
      <c r="GE800" s="2"/>
      <c r="GF800" s="2"/>
      <c r="GG800" s="2"/>
      <c r="GH800" s="2"/>
      <c r="GI800" s="2"/>
      <c r="GJ800" s="2"/>
      <c r="GK800" s="2"/>
      <c r="GL800" s="2"/>
      <c r="GM800" s="2"/>
      <c r="GN800" s="2"/>
      <c r="GO800" s="2"/>
      <c r="GP800" s="2"/>
      <c r="GQ800" s="2"/>
      <c r="GR800" s="2"/>
      <c r="GS800" s="2"/>
      <c r="GT800" s="2"/>
      <c r="GU800" s="2"/>
      <c r="GV800" s="2"/>
      <c r="GW800" s="2"/>
      <c r="GX800" s="2"/>
      <c r="GY800" s="2"/>
    </row>
    <row r="801" spans="1:207" s="14" customFormat="1" ht="27" customHeight="1" x14ac:dyDescent="0.25">
      <c r="A801" s="172" t="s">
        <v>1282</v>
      </c>
      <c r="B801" s="90" t="s">
        <v>394</v>
      </c>
      <c r="C801" s="174">
        <v>1963</v>
      </c>
      <c r="D801" s="136" t="s">
        <v>217</v>
      </c>
      <c r="E801" s="174" t="s">
        <v>20</v>
      </c>
      <c r="F801" s="175">
        <v>2</v>
      </c>
      <c r="G801" s="175">
        <v>2</v>
      </c>
      <c r="H801" s="66">
        <v>474</v>
      </c>
      <c r="I801" s="201">
        <v>90.300000000000011</v>
      </c>
      <c r="J801" s="201">
        <v>383.7</v>
      </c>
      <c r="K801" s="201">
        <f t="shared" si="241"/>
        <v>18978037.199999999</v>
      </c>
      <c r="L801" s="56">
        <v>0</v>
      </c>
      <c r="M801" s="56">
        <v>0</v>
      </c>
      <c r="N801" s="56">
        <v>0</v>
      </c>
      <c r="O801" s="47">
        <f>'[3]Прод. прилож'!$C$1251</f>
        <v>18978037.199999999</v>
      </c>
      <c r="P801" s="56">
        <f t="shared" si="242"/>
        <v>40038.053164556957</v>
      </c>
      <c r="Q801" s="47">
        <v>9673</v>
      </c>
      <c r="R801" s="62" t="s">
        <v>96</v>
      </c>
      <c r="S801" s="17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2"/>
      <c r="AT801" s="2"/>
      <c r="AU801" s="2"/>
      <c r="AV801" s="2"/>
      <c r="AW801" s="2"/>
      <c r="AX801" s="2"/>
      <c r="AY801" s="2"/>
      <c r="AZ801" s="2"/>
      <c r="BA801" s="2"/>
      <c r="BB801" s="2"/>
      <c r="BC801" s="2"/>
      <c r="BD801" s="2"/>
      <c r="BE801" s="2"/>
      <c r="BF801" s="2"/>
      <c r="BG801" s="2"/>
      <c r="BH801" s="2"/>
      <c r="BI801" s="2"/>
      <c r="BJ801" s="2"/>
      <c r="BK801" s="2"/>
      <c r="BL801" s="2"/>
      <c r="BM801" s="2"/>
      <c r="BN801" s="2"/>
      <c r="BO801" s="2"/>
      <c r="BP801" s="2"/>
      <c r="BQ801" s="2"/>
      <c r="BR801" s="2"/>
      <c r="BS801" s="2"/>
      <c r="BT801" s="2"/>
      <c r="BU801" s="2"/>
      <c r="BV801" s="2"/>
      <c r="BW801" s="2"/>
      <c r="BX801" s="2"/>
      <c r="BY801" s="2"/>
      <c r="BZ801" s="2"/>
      <c r="CA801" s="2"/>
      <c r="CB801" s="2"/>
      <c r="CC801" s="2"/>
      <c r="CD801" s="2"/>
      <c r="CE801" s="2"/>
      <c r="CF801" s="2"/>
      <c r="CG801" s="2"/>
      <c r="CH801" s="2"/>
      <c r="CI801" s="2"/>
      <c r="CJ801" s="2"/>
      <c r="CK801" s="2"/>
      <c r="CL801" s="2"/>
      <c r="CM801" s="2"/>
      <c r="CN801" s="2"/>
      <c r="CO801" s="2"/>
      <c r="CP801" s="2"/>
      <c r="CQ801" s="2"/>
      <c r="CR801" s="2"/>
      <c r="CS801" s="2"/>
      <c r="CT801" s="2"/>
      <c r="CU801" s="2"/>
      <c r="CV801" s="2"/>
      <c r="CW801" s="2"/>
      <c r="CX801" s="2"/>
      <c r="CY801" s="2"/>
      <c r="CZ801" s="2"/>
      <c r="DA801" s="2"/>
      <c r="DB801" s="2"/>
      <c r="DC801" s="2"/>
      <c r="DD801" s="2"/>
      <c r="DE801" s="2"/>
      <c r="DF801" s="2"/>
      <c r="DG801" s="2"/>
      <c r="DH801" s="2"/>
      <c r="DI801" s="2"/>
      <c r="DJ801" s="2"/>
      <c r="DK801" s="2"/>
      <c r="DL801" s="2"/>
      <c r="DM801" s="2"/>
      <c r="DN801" s="2"/>
      <c r="DO801" s="2"/>
      <c r="DP801" s="2"/>
      <c r="DQ801" s="2"/>
      <c r="DR801" s="2"/>
      <c r="DS801" s="2"/>
      <c r="DT801" s="2"/>
      <c r="DU801" s="2"/>
      <c r="DV801" s="2"/>
      <c r="DW801" s="2"/>
      <c r="DX801" s="2"/>
      <c r="DY801" s="2"/>
      <c r="DZ801" s="2"/>
      <c r="EA801" s="2"/>
      <c r="EB801" s="2"/>
      <c r="EC801" s="2"/>
      <c r="ED801" s="2"/>
      <c r="EE801" s="2"/>
      <c r="EF801" s="2"/>
      <c r="EG801" s="2"/>
      <c r="EH801" s="2"/>
      <c r="EI801" s="2"/>
      <c r="EJ801" s="2"/>
      <c r="EK801" s="2"/>
      <c r="EL801" s="2"/>
      <c r="EM801" s="2"/>
      <c r="EN801" s="2"/>
      <c r="EO801" s="2"/>
      <c r="EP801" s="2"/>
      <c r="EQ801" s="2"/>
      <c r="ER801" s="2"/>
      <c r="ES801" s="2"/>
      <c r="ET801" s="2"/>
      <c r="EU801" s="2"/>
      <c r="EV801" s="2"/>
      <c r="EW801" s="2"/>
      <c r="EX801" s="2"/>
      <c r="EY801" s="2"/>
      <c r="EZ801" s="2"/>
      <c r="FA801" s="2"/>
      <c r="FB801" s="2"/>
      <c r="FC801" s="2"/>
      <c r="FD801" s="2"/>
      <c r="FE801" s="2"/>
      <c r="FF801" s="2"/>
      <c r="FG801" s="2"/>
      <c r="FH801" s="2"/>
      <c r="FI801" s="2"/>
      <c r="FJ801" s="2"/>
      <c r="FK801" s="2"/>
      <c r="FL801" s="2"/>
      <c r="FM801" s="2"/>
      <c r="FN801" s="2"/>
      <c r="FO801" s="2"/>
      <c r="FP801" s="2"/>
      <c r="FQ801" s="2"/>
      <c r="FR801" s="2"/>
      <c r="FS801" s="2"/>
      <c r="FT801" s="2"/>
      <c r="FU801" s="2"/>
      <c r="FV801" s="2"/>
      <c r="FW801" s="2"/>
      <c r="FX801" s="2"/>
      <c r="FY801" s="2"/>
      <c r="FZ801" s="2"/>
      <c r="GA801" s="2"/>
      <c r="GB801" s="2"/>
      <c r="GC801" s="2"/>
      <c r="GD801" s="2"/>
      <c r="GE801" s="2"/>
      <c r="GF801" s="2"/>
      <c r="GG801" s="2"/>
      <c r="GH801" s="2"/>
      <c r="GI801" s="2"/>
      <c r="GJ801" s="2"/>
      <c r="GK801" s="2"/>
      <c r="GL801" s="2"/>
      <c r="GM801" s="2"/>
      <c r="GN801" s="2"/>
      <c r="GO801" s="2"/>
      <c r="GP801" s="2"/>
      <c r="GQ801" s="2"/>
      <c r="GR801" s="2"/>
      <c r="GS801" s="2"/>
      <c r="GT801" s="2"/>
      <c r="GU801" s="2"/>
      <c r="GV801" s="2"/>
      <c r="GW801" s="2"/>
      <c r="GX801" s="2"/>
      <c r="GY801" s="2"/>
    </row>
    <row r="802" spans="1:207" s="14" customFormat="1" ht="27" customHeight="1" x14ac:dyDescent="0.25">
      <c r="A802" s="172" t="s">
        <v>2510</v>
      </c>
      <c r="B802" s="90" t="s">
        <v>395</v>
      </c>
      <c r="C802" s="174">
        <v>1964</v>
      </c>
      <c r="D802" s="136" t="s">
        <v>217</v>
      </c>
      <c r="E802" s="174" t="s">
        <v>20</v>
      </c>
      <c r="F802" s="175">
        <v>2</v>
      </c>
      <c r="G802" s="175">
        <v>2</v>
      </c>
      <c r="H802" s="66">
        <v>472</v>
      </c>
      <c r="I802" s="201">
        <v>97.300000000000011</v>
      </c>
      <c r="J802" s="201">
        <v>374.7</v>
      </c>
      <c r="K802" s="201">
        <f t="shared" si="241"/>
        <v>6355814</v>
      </c>
      <c r="L802" s="56">
        <v>0</v>
      </c>
      <c r="M802" s="56">
        <v>0</v>
      </c>
      <c r="N802" s="56">
        <v>0</v>
      </c>
      <c r="O802" s="47">
        <f>'[3]Прод. прилож'!$C$1252</f>
        <v>6355814</v>
      </c>
      <c r="P802" s="56">
        <f t="shared" si="242"/>
        <v>13465.707627118643</v>
      </c>
      <c r="Q802" s="47">
        <v>9673</v>
      </c>
      <c r="R802" s="62" t="s">
        <v>96</v>
      </c>
      <c r="S802" s="17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2"/>
      <c r="AT802" s="2"/>
      <c r="AU802" s="2"/>
      <c r="AV802" s="2"/>
      <c r="AW802" s="2"/>
      <c r="AX802" s="2"/>
      <c r="AY802" s="2"/>
      <c r="AZ802" s="2"/>
      <c r="BA802" s="2"/>
      <c r="BB802" s="2"/>
      <c r="BC802" s="2"/>
      <c r="BD802" s="2"/>
      <c r="BE802" s="2"/>
      <c r="BF802" s="2"/>
      <c r="BG802" s="2"/>
      <c r="BH802" s="2"/>
      <c r="BI802" s="2"/>
      <c r="BJ802" s="2"/>
      <c r="BK802" s="2"/>
      <c r="BL802" s="2"/>
      <c r="BM802" s="2"/>
      <c r="BN802" s="2"/>
      <c r="BO802" s="2"/>
      <c r="BP802" s="2"/>
      <c r="BQ802" s="2"/>
      <c r="BR802" s="2"/>
      <c r="BS802" s="2"/>
      <c r="BT802" s="2"/>
      <c r="BU802" s="2"/>
      <c r="BV802" s="2"/>
      <c r="BW802" s="2"/>
      <c r="BX802" s="2"/>
      <c r="BY802" s="2"/>
      <c r="BZ802" s="2"/>
      <c r="CA802" s="2"/>
      <c r="CB802" s="2"/>
      <c r="CC802" s="2"/>
      <c r="CD802" s="2"/>
      <c r="CE802" s="2"/>
      <c r="CF802" s="2"/>
      <c r="CG802" s="2"/>
      <c r="CH802" s="2"/>
      <c r="CI802" s="2"/>
      <c r="CJ802" s="2"/>
      <c r="CK802" s="2"/>
      <c r="CL802" s="2"/>
      <c r="CM802" s="2"/>
      <c r="CN802" s="2"/>
      <c r="CO802" s="2"/>
      <c r="CP802" s="2"/>
      <c r="CQ802" s="2"/>
      <c r="CR802" s="2"/>
      <c r="CS802" s="2"/>
      <c r="CT802" s="2"/>
      <c r="CU802" s="2"/>
      <c r="CV802" s="2"/>
      <c r="CW802" s="2"/>
      <c r="CX802" s="2"/>
      <c r="CY802" s="2"/>
      <c r="CZ802" s="2"/>
      <c r="DA802" s="2"/>
      <c r="DB802" s="2"/>
      <c r="DC802" s="2"/>
      <c r="DD802" s="2"/>
      <c r="DE802" s="2"/>
      <c r="DF802" s="2"/>
      <c r="DG802" s="2"/>
      <c r="DH802" s="2"/>
      <c r="DI802" s="2"/>
      <c r="DJ802" s="2"/>
      <c r="DK802" s="2"/>
      <c r="DL802" s="2"/>
      <c r="DM802" s="2"/>
      <c r="DN802" s="2"/>
      <c r="DO802" s="2"/>
      <c r="DP802" s="2"/>
      <c r="DQ802" s="2"/>
      <c r="DR802" s="2"/>
      <c r="DS802" s="2"/>
      <c r="DT802" s="2"/>
      <c r="DU802" s="2"/>
      <c r="DV802" s="2"/>
      <c r="DW802" s="2"/>
      <c r="DX802" s="2"/>
      <c r="DY802" s="2"/>
      <c r="DZ802" s="2"/>
      <c r="EA802" s="2"/>
      <c r="EB802" s="2"/>
      <c r="EC802" s="2"/>
      <c r="ED802" s="2"/>
      <c r="EE802" s="2"/>
      <c r="EF802" s="2"/>
      <c r="EG802" s="2"/>
      <c r="EH802" s="2"/>
      <c r="EI802" s="2"/>
      <c r="EJ802" s="2"/>
      <c r="EK802" s="2"/>
      <c r="EL802" s="2"/>
      <c r="EM802" s="2"/>
      <c r="EN802" s="2"/>
      <c r="EO802" s="2"/>
      <c r="EP802" s="2"/>
      <c r="EQ802" s="2"/>
      <c r="ER802" s="2"/>
      <c r="ES802" s="2"/>
      <c r="ET802" s="2"/>
      <c r="EU802" s="2"/>
      <c r="EV802" s="2"/>
      <c r="EW802" s="2"/>
      <c r="EX802" s="2"/>
      <c r="EY802" s="2"/>
      <c r="EZ802" s="2"/>
      <c r="FA802" s="2"/>
      <c r="FB802" s="2"/>
      <c r="FC802" s="2"/>
      <c r="FD802" s="2"/>
      <c r="FE802" s="2"/>
      <c r="FF802" s="2"/>
      <c r="FG802" s="2"/>
      <c r="FH802" s="2"/>
      <c r="FI802" s="2"/>
      <c r="FJ802" s="2"/>
      <c r="FK802" s="2"/>
      <c r="FL802" s="2"/>
      <c r="FM802" s="2"/>
      <c r="FN802" s="2"/>
      <c r="FO802" s="2"/>
      <c r="FP802" s="2"/>
      <c r="FQ802" s="2"/>
      <c r="FR802" s="2"/>
      <c r="FS802" s="2"/>
      <c r="FT802" s="2"/>
      <c r="FU802" s="2"/>
      <c r="FV802" s="2"/>
      <c r="FW802" s="2"/>
      <c r="FX802" s="2"/>
      <c r="FY802" s="2"/>
      <c r="FZ802" s="2"/>
      <c r="GA802" s="2"/>
      <c r="GB802" s="2"/>
      <c r="GC802" s="2"/>
      <c r="GD802" s="2"/>
      <c r="GE802" s="2"/>
      <c r="GF802" s="2"/>
      <c r="GG802" s="2"/>
      <c r="GH802" s="2"/>
      <c r="GI802" s="2"/>
      <c r="GJ802" s="2"/>
      <c r="GK802" s="2"/>
      <c r="GL802" s="2"/>
      <c r="GM802" s="2"/>
      <c r="GN802" s="2"/>
      <c r="GO802" s="2"/>
      <c r="GP802" s="2"/>
      <c r="GQ802" s="2"/>
      <c r="GR802" s="2"/>
      <c r="GS802" s="2"/>
      <c r="GT802" s="2"/>
      <c r="GU802" s="2"/>
      <c r="GV802" s="2"/>
      <c r="GW802" s="2"/>
      <c r="GX802" s="2"/>
      <c r="GY802" s="2"/>
    </row>
    <row r="803" spans="1:207" s="14" customFormat="1" ht="27" customHeight="1" x14ac:dyDescent="0.25">
      <c r="A803" s="172" t="s">
        <v>1283</v>
      </c>
      <c r="B803" s="90" t="s">
        <v>396</v>
      </c>
      <c r="C803" s="174">
        <v>1965</v>
      </c>
      <c r="D803" s="136" t="s">
        <v>217</v>
      </c>
      <c r="E803" s="174" t="s">
        <v>20</v>
      </c>
      <c r="F803" s="175">
        <v>2</v>
      </c>
      <c r="G803" s="175">
        <v>2</v>
      </c>
      <c r="H803" s="66">
        <v>472</v>
      </c>
      <c r="I803" s="201">
        <v>154.60000000000002</v>
      </c>
      <c r="J803" s="201">
        <v>317.39999999999998</v>
      </c>
      <c r="K803" s="201">
        <f t="shared" si="241"/>
        <v>6311835.2000000002</v>
      </c>
      <c r="L803" s="56">
        <v>0</v>
      </c>
      <c r="M803" s="56">
        <v>0</v>
      </c>
      <c r="N803" s="56">
        <v>0</v>
      </c>
      <c r="O803" s="47">
        <f>'[3]Прод. прилож'!$C$1253</f>
        <v>6311835.2000000002</v>
      </c>
      <c r="P803" s="56">
        <f t="shared" si="242"/>
        <v>13372.53220338983</v>
      </c>
      <c r="Q803" s="47">
        <v>9673</v>
      </c>
      <c r="R803" s="62" t="s">
        <v>96</v>
      </c>
      <c r="S803" s="17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2"/>
      <c r="AT803" s="2"/>
      <c r="AU803" s="2"/>
      <c r="AV803" s="2"/>
      <c r="AW803" s="2"/>
      <c r="AX803" s="2"/>
      <c r="AY803" s="2"/>
      <c r="AZ803" s="2"/>
      <c r="BA803" s="2"/>
      <c r="BB803" s="2"/>
      <c r="BC803" s="2"/>
      <c r="BD803" s="2"/>
      <c r="BE803" s="2"/>
      <c r="BF803" s="2"/>
      <c r="BG803" s="2"/>
      <c r="BH803" s="2"/>
      <c r="BI803" s="2"/>
      <c r="BJ803" s="2"/>
      <c r="BK803" s="2"/>
      <c r="BL803" s="2"/>
      <c r="BM803" s="2"/>
      <c r="BN803" s="2"/>
      <c r="BO803" s="2"/>
      <c r="BP803" s="2"/>
      <c r="BQ803" s="2"/>
      <c r="BR803" s="2"/>
      <c r="BS803" s="2"/>
      <c r="BT803" s="2"/>
      <c r="BU803" s="2"/>
      <c r="BV803" s="2"/>
      <c r="BW803" s="2"/>
      <c r="BX803" s="2"/>
      <c r="BY803" s="2"/>
      <c r="BZ803" s="2"/>
      <c r="CA803" s="2"/>
      <c r="CB803" s="2"/>
      <c r="CC803" s="2"/>
      <c r="CD803" s="2"/>
      <c r="CE803" s="2"/>
      <c r="CF803" s="2"/>
      <c r="CG803" s="2"/>
      <c r="CH803" s="2"/>
      <c r="CI803" s="2"/>
      <c r="CJ803" s="2"/>
      <c r="CK803" s="2"/>
      <c r="CL803" s="2"/>
      <c r="CM803" s="2"/>
      <c r="CN803" s="2"/>
      <c r="CO803" s="2"/>
      <c r="CP803" s="2"/>
      <c r="CQ803" s="2"/>
      <c r="CR803" s="2"/>
      <c r="CS803" s="2"/>
      <c r="CT803" s="2"/>
      <c r="CU803" s="2"/>
      <c r="CV803" s="2"/>
      <c r="CW803" s="2"/>
      <c r="CX803" s="2"/>
      <c r="CY803" s="2"/>
      <c r="CZ803" s="2"/>
      <c r="DA803" s="2"/>
      <c r="DB803" s="2"/>
      <c r="DC803" s="2"/>
      <c r="DD803" s="2"/>
      <c r="DE803" s="2"/>
      <c r="DF803" s="2"/>
      <c r="DG803" s="2"/>
      <c r="DH803" s="2"/>
      <c r="DI803" s="2"/>
      <c r="DJ803" s="2"/>
      <c r="DK803" s="2"/>
      <c r="DL803" s="2"/>
      <c r="DM803" s="2"/>
      <c r="DN803" s="2"/>
      <c r="DO803" s="2"/>
      <c r="DP803" s="2"/>
      <c r="DQ803" s="2"/>
      <c r="DR803" s="2"/>
      <c r="DS803" s="2"/>
      <c r="DT803" s="2"/>
      <c r="DU803" s="2"/>
      <c r="DV803" s="2"/>
      <c r="DW803" s="2"/>
      <c r="DX803" s="2"/>
      <c r="DY803" s="2"/>
      <c r="DZ803" s="2"/>
      <c r="EA803" s="2"/>
      <c r="EB803" s="2"/>
      <c r="EC803" s="2"/>
      <c r="ED803" s="2"/>
      <c r="EE803" s="2"/>
      <c r="EF803" s="2"/>
      <c r="EG803" s="2"/>
      <c r="EH803" s="2"/>
      <c r="EI803" s="2"/>
      <c r="EJ803" s="2"/>
      <c r="EK803" s="2"/>
      <c r="EL803" s="2"/>
      <c r="EM803" s="2"/>
      <c r="EN803" s="2"/>
      <c r="EO803" s="2"/>
      <c r="EP803" s="2"/>
      <c r="EQ803" s="2"/>
      <c r="ER803" s="2"/>
      <c r="ES803" s="2"/>
      <c r="ET803" s="2"/>
      <c r="EU803" s="2"/>
      <c r="EV803" s="2"/>
      <c r="EW803" s="2"/>
      <c r="EX803" s="2"/>
      <c r="EY803" s="2"/>
      <c r="EZ803" s="2"/>
      <c r="FA803" s="2"/>
      <c r="FB803" s="2"/>
      <c r="FC803" s="2"/>
      <c r="FD803" s="2"/>
      <c r="FE803" s="2"/>
      <c r="FF803" s="2"/>
      <c r="FG803" s="2"/>
      <c r="FH803" s="2"/>
      <c r="FI803" s="2"/>
      <c r="FJ803" s="2"/>
      <c r="FK803" s="2"/>
      <c r="FL803" s="2"/>
      <c r="FM803" s="2"/>
      <c r="FN803" s="2"/>
      <c r="FO803" s="2"/>
      <c r="FP803" s="2"/>
      <c r="FQ803" s="2"/>
      <c r="FR803" s="2"/>
      <c r="FS803" s="2"/>
      <c r="FT803" s="2"/>
      <c r="FU803" s="2"/>
      <c r="FV803" s="2"/>
      <c r="FW803" s="2"/>
      <c r="FX803" s="2"/>
      <c r="FY803" s="2"/>
      <c r="FZ803" s="2"/>
      <c r="GA803" s="2"/>
      <c r="GB803" s="2"/>
      <c r="GC803" s="2"/>
      <c r="GD803" s="2"/>
      <c r="GE803" s="2"/>
      <c r="GF803" s="2"/>
      <c r="GG803" s="2"/>
      <c r="GH803" s="2"/>
      <c r="GI803" s="2"/>
      <c r="GJ803" s="2"/>
      <c r="GK803" s="2"/>
      <c r="GL803" s="2"/>
      <c r="GM803" s="2"/>
      <c r="GN803" s="2"/>
      <c r="GO803" s="2"/>
      <c r="GP803" s="2"/>
      <c r="GQ803" s="2"/>
      <c r="GR803" s="2"/>
      <c r="GS803" s="2"/>
      <c r="GT803" s="2"/>
      <c r="GU803" s="2"/>
      <c r="GV803" s="2"/>
      <c r="GW803" s="2"/>
      <c r="GX803" s="2"/>
      <c r="GY803" s="2"/>
    </row>
    <row r="804" spans="1:207" s="133" customFormat="1" ht="34.9" customHeight="1" x14ac:dyDescent="0.25">
      <c r="A804" s="320" t="s">
        <v>2207</v>
      </c>
      <c r="B804" s="320"/>
      <c r="C804" s="320"/>
      <c r="D804" s="320"/>
      <c r="E804" s="320"/>
      <c r="F804" s="320"/>
      <c r="G804" s="320"/>
      <c r="H804" s="320"/>
      <c r="I804" s="320"/>
      <c r="J804" s="320"/>
      <c r="K804" s="320"/>
      <c r="L804" s="320"/>
      <c r="M804" s="320"/>
      <c r="N804" s="320"/>
      <c r="O804" s="320"/>
      <c r="P804" s="320"/>
      <c r="Q804" s="320"/>
      <c r="R804" s="320"/>
      <c r="S804" s="50"/>
      <c r="T804" s="15"/>
      <c r="U804" s="15"/>
      <c r="V804" s="173"/>
      <c r="W804" s="173"/>
      <c r="X804" s="173"/>
    </row>
    <row r="805" spans="1:207" s="133" customFormat="1" ht="34.9" customHeight="1" x14ac:dyDescent="0.25">
      <c r="A805" s="321" t="s">
        <v>845</v>
      </c>
      <c r="B805" s="321"/>
      <c r="C805" s="147" t="s">
        <v>21</v>
      </c>
      <c r="D805" s="147" t="s">
        <v>21</v>
      </c>
      <c r="E805" s="147" t="s">
        <v>21</v>
      </c>
      <c r="F805" s="80" t="s">
        <v>21</v>
      </c>
      <c r="G805" s="80" t="s">
        <v>21</v>
      </c>
      <c r="H805" s="81">
        <f>SUM(H806:H807)</f>
        <v>865</v>
      </c>
      <c r="I805" s="81">
        <f t="shared" ref="I805:O805" si="243">SUM(I806:I807)</f>
        <v>341.6</v>
      </c>
      <c r="J805" s="81">
        <f t="shared" si="243"/>
        <v>523.4</v>
      </c>
      <c r="K805" s="81">
        <f t="shared" si="243"/>
        <v>15759771</v>
      </c>
      <c r="L805" s="81">
        <f t="shared" si="243"/>
        <v>0</v>
      </c>
      <c r="M805" s="81">
        <f t="shared" si="243"/>
        <v>0</v>
      </c>
      <c r="N805" s="81">
        <f t="shared" si="243"/>
        <v>0</v>
      </c>
      <c r="O805" s="81">
        <f t="shared" si="243"/>
        <v>15759771</v>
      </c>
      <c r="P805" s="31">
        <f>K805/H805</f>
        <v>18219.38843930636</v>
      </c>
      <c r="Q805" s="82" t="s">
        <v>21</v>
      </c>
      <c r="R805" s="83" t="s">
        <v>21</v>
      </c>
      <c r="S805" s="50"/>
      <c r="T805" s="15"/>
      <c r="U805" s="15"/>
      <c r="V805" s="173"/>
      <c r="W805" s="173"/>
      <c r="X805" s="173"/>
    </row>
    <row r="806" spans="1:207" s="14" customFormat="1" ht="25.15" customHeight="1" x14ac:dyDescent="0.25">
      <c r="A806" s="172" t="s">
        <v>1284</v>
      </c>
      <c r="B806" s="90" t="s">
        <v>387</v>
      </c>
      <c r="C806" s="174">
        <v>1964</v>
      </c>
      <c r="D806" s="136" t="s">
        <v>217</v>
      </c>
      <c r="E806" s="174" t="s">
        <v>20</v>
      </c>
      <c r="F806" s="175">
        <v>2</v>
      </c>
      <c r="G806" s="175">
        <v>2</v>
      </c>
      <c r="H806" s="178">
        <v>432.5</v>
      </c>
      <c r="I806" s="201">
        <v>170.8</v>
      </c>
      <c r="J806" s="201">
        <v>261.7</v>
      </c>
      <c r="K806" s="201">
        <f>SUM(L806:O806)</f>
        <v>10506514</v>
      </c>
      <c r="L806" s="171">
        <v>0</v>
      </c>
      <c r="M806" s="171">
        <v>0</v>
      </c>
      <c r="N806" s="171">
        <v>0</v>
      </c>
      <c r="O806" s="42">
        <f>'[3]Прод. прилож'!$C$1255</f>
        <v>10506514</v>
      </c>
      <c r="P806" s="56">
        <f>K806/H806</f>
        <v>24292.517919075144</v>
      </c>
      <c r="Q806" s="44">
        <v>9673</v>
      </c>
      <c r="R806" s="62" t="s">
        <v>96</v>
      </c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2"/>
      <c r="AT806" s="2"/>
      <c r="AU806" s="2"/>
      <c r="AV806" s="2"/>
      <c r="AW806" s="2"/>
      <c r="AX806" s="2"/>
      <c r="AY806" s="2"/>
      <c r="AZ806" s="2"/>
      <c r="BA806" s="2"/>
      <c r="BB806" s="2"/>
      <c r="BC806" s="2"/>
      <c r="BD806" s="2"/>
      <c r="BE806" s="2"/>
      <c r="BF806" s="2"/>
      <c r="BG806" s="2"/>
      <c r="BH806" s="2"/>
      <c r="BI806" s="2"/>
      <c r="BJ806" s="2"/>
      <c r="BK806" s="2"/>
      <c r="BL806" s="2"/>
      <c r="BM806" s="2"/>
      <c r="BN806" s="2"/>
      <c r="BO806" s="2"/>
      <c r="BP806" s="2"/>
      <c r="BQ806" s="2"/>
      <c r="BR806" s="2"/>
      <c r="BS806" s="2"/>
      <c r="BT806" s="2"/>
      <c r="BU806" s="2"/>
      <c r="BV806" s="2"/>
      <c r="BW806" s="2"/>
      <c r="BX806" s="2"/>
      <c r="BY806" s="2"/>
      <c r="BZ806" s="2"/>
      <c r="CA806" s="2"/>
      <c r="CB806" s="2"/>
      <c r="CC806" s="2"/>
      <c r="CD806" s="2"/>
      <c r="CE806" s="2"/>
      <c r="CF806" s="2"/>
      <c r="CG806" s="2"/>
      <c r="CH806" s="2"/>
      <c r="CI806" s="2"/>
      <c r="CJ806" s="2"/>
      <c r="CK806" s="2"/>
      <c r="CL806" s="2"/>
      <c r="CM806" s="2"/>
      <c r="CN806" s="2"/>
      <c r="CO806" s="2"/>
      <c r="CP806" s="2"/>
      <c r="CQ806" s="2"/>
      <c r="CR806" s="2"/>
      <c r="CS806" s="2"/>
      <c r="CT806" s="2"/>
      <c r="CU806" s="2"/>
      <c r="CV806" s="2"/>
      <c r="CW806" s="2"/>
      <c r="CX806" s="2"/>
      <c r="CY806" s="2"/>
      <c r="CZ806" s="2"/>
      <c r="DA806" s="2"/>
      <c r="DB806" s="2"/>
      <c r="DC806" s="2"/>
      <c r="DD806" s="2"/>
      <c r="DE806" s="2"/>
      <c r="DF806" s="2"/>
      <c r="DG806" s="2"/>
      <c r="DH806" s="2"/>
      <c r="DI806" s="2"/>
      <c r="DJ806" s="2"/>
      <c r="DK806" s="2"/>
      <c r="DL806" s="2"/>
      <c r="DM806" s="2"/>
      <c r="DN806" s="2"/>
      <c r="DO806" s="2"/>
      <c r="DP806" s="2"/>
      <c r="DQ806" s="2"/>
      <c r="DR806" s="2"/>
      <c r="DS806" s="2"/>
      <c r="DT806" s="2"/>
      <c r="DU806" s="2"/>
      <c r="DV806" s="2"/>
      <c r="DW806" s="2"/>
      <c r="DX806" s="2"/>
      <c r="DY806" s="2"/>
      <c r="DZ806" s="2"/>
      <c r="EA806" s="2"/>
      <c r="EB806" s="2"/>
      <c r="EC806" s="2"/>
      <c r="ED806" s="2"/>
      <c r="EE806" s="2"/>
      <c r="EF806" s="2"/>
      <c r="EG806" s="2"/>
      <c r="EH806" s="2"/>
      <c r="EI806" s="2"/>
      <c r="EJ806" s="2"/>
      <c r="EK806" s="2"/>
      <c r="EL806" s="2"/>
      <c r="EM806" s="2"/>
      <c r="EN806" s="2"/>
      <c r="EO806" s="2"/>
      <c r="EP806" s="2"/>
      <c r="EQ806" s="2"/>
      <c r="ER806" s="2"/>
      <c r="ES806" s="2"/>
      <c r="ET806" s="2"/>
      <c r="EU806" s="2"/>
      <c r="EV806" s="2"/>
      <c r="EW806" s="2"/>
      <c r="EX806" s="2"/>
      <c r="EY806" s="2"/>
      <c r="EZ806" s="2"/>
      <c r="FA806" s="2"/>
      <c r="FB806" s="2"/>
      <c r="FC806" s="2"/>
      <c r="FD806" s="2"/>
      <c r="FE806" s="2"/>
      <c r="FF806" s="2"/>
      <c r="FG806" s="2"/>
      <c r="FH806" s="2"/>
      <c r="FI806" s="2"/>
      <c r="FJ806" s="2"/>
      <c r="FK806" s="2"/>
      <c r="FL806" s="2"/>
      <c r="FM806" s="2"/>
      <c r="FN806" s="2"/>
      <c r="FO806" s="2"/>
      <c r="FP806" s="2"/>
      <c r="FQ806" s="2"/>
      <c r="FR806" s="2"/>
      <c r="FS806" s="2"/>
      <c r="FT806" s="2"/>
      <c r="FU806" s="2"/>
      <c r="FV806" s="2"/>
      <c r="FW806" s="2"/>
      <c r="FX806" s="2"/>
      <c r="FY806" s="2"/>
      <c r="FZ806" s="2"/>
      <c r="GA806" s="2"/>
      <c r="GB806" s="2"/>
      <c r="GC806" s="2"/>
      <c r="GD806" s="2"/>
      <c r="GE806" s="2"/>
      <c r="GF806" s="2"/>
      <c r="GG806" s="2"/>
      <c r="GH806" s="2"/>
      <c r="GI806" s="2"/>
      <c r="GJ806" s="2"/>
      <c r="GK806" s="2"/>
      <c r="GL806" s="2"/>
      <c r="GM806" s="2"/>
      <c r="GN806" s="2"/>
      <c r="GO806" s="2"/>
      <c r="GP806" s="2"/>
      <c r="GQ806" s="2"/>
      <c r="GR806" s="2"/>
      <c r="GS806" s="2"/>
      <c r="GT806" s="2"/>
      <c r="GU806" s="2"/>
      <c r="GV806" s="2"/>
      <c r="GW806" s="2"/>
      <c r="GX806" s="2"/>
      <c r="GY806" s="2"/>
    </row>
    <row r="807" spans="1:207" s="14" customFormat="1" ht="25.15" customHeight="1" x14ac:dyDescent="0.25">
      <c r="A807" s="172" t="s">
        <v>1285</v>
      </c>
      <c r="B807" s="90" t="s">
        <v>388</v>
      </c>
      <c r="C807" s="174">
        <v>1964</v>
      </c>
      <c r="D807" s="136" t="s">
        <v>217</v>
      </c>
      <c r="E807" s="174" t="s">
        <v>20</v>
      </c>
      <c r="F807" s="175">
        <v>2</v>
      </c>
      <c r="G807" s="175">
        <v>2</v>
      </c>
      <c r="H807" s="178">
        <v>432.5</v>
      </c>
      <c r="I807" s="201">
        <v>170.8</v>
      </c>
      <c r="J807" s="201">
        <v>261.7</v>
      </c>
      <c r="K807" s="201">
        <f>SUM(L807:O807)</f>
        <v>5253257</v>
      </c>
      <c r="L807" s="171">
        <v>0</v>
      </c>
      <c r="M807" s="171">
        <v>0</v>
      </c>
      <c r="N807" s="171">
        <v>0</v>
      </c>
      <c r="O807" s="44">
        <f>'[3]Прод. прилож'!$C$1256</f>
        <v>5253257</v>
      </c>
      <c r="P807" s="171">
        <f>K807/H807</f>
        <v>12146.258959537572</v>
      </c>
      <c r="Q807" s="44">
        <v>9673</v>
      </c>
      <c r="R807" s="62" t="s">
        <v>96</v>
      </c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2"/>
      <c r="AT807" s="2"/>
      <c r="AU807" s="2"/>
      <c r="AV807" s="2"/>
      <c r="AW807" s="2"/>
      <c r="AX807" s="2"/>
      <c r="AY807" s="2"/>
      <c r="AZ807" s="2"/>
      <c r="BA807" s="2"/>
      <c r="BB807" s="2"/>
      <c r="BC807" s="2"/>
      <c r="BD807" s="2"/>
      <c r="BE807" s="2"/>
      <c r="BF807" s="2"/>
      <c r="BG807" s="2"/>
      <c r="BH807" s="2"/>
      <c r="BI807" s="2"/>
      <c r="BJ807" s="2"/>
      <c r="BK807" s="2"/>
      <c r="BL807" s="2"/>
      <c r="BM807" s="2"/>
      <c r="BN807" s="2"/>
      <c r="BO807" s="2"/>
      <c r="BP807" s="2"/>
      <c r="BQ807" s="2"/>
      <c r="BR807" s="2"/>
      <c r="BS807" s="2"/>
      <c r="BT807" s="2"/>
      <c r="BU807" s="2"/>
      <c r="BV807" s="2"/>
      <c r="BW807" s="2"/>
      <c r="BX807" s="2"/>
      <c r="BY807" s="2"/>
      <c r="BZ807" s="2"/>
      <c r="CA807" s="2"/>
      <c r="CB807" s="2"/>
      <c r="CC807" s="2"/>
      <c r="CD807" s="2"/>
      <c r="CE807" s="2"/>
      <c r="CF807" s="2"/>
      <c r="CG807" s="2"/>
      <c r="CH807" s="2"/>
      <c r="CI807" s="2"/>
      <c r="CJ807" s="2"/>
      <c r="CK807" s="2"/>
      <c r="CL807" s="2"/>
      <c r="CM807" s="2"/>
      <c r="CN807" s="2"/>
      <c r="CO807" s="2"/>
      <c r="CP807" s="2"/>
      <c r="CQ807" s="2"/>
      <c r="CR807" s="2"/>
      <c r="CS807" s="2"/>
      <c r="CT807" s="2"/>
      <c r="CU807" s="2"/>
      <c r="CV807" s="2"/>
      <c r="CW807" s="2"/>
      <c r="CX807" s="2"/>
      <c r="CY807" s="2"/>
      <c r="CZ807" s="2"/>
      <c r="DA807" s="2"/>
      <c r="DB807" s="2"/>
      <c r="DC807" s="2"/>
      <c r="DD807" s="2"/>
      <c r="DE807" s="2"/>
      <c r="DF807" s="2"/>
      <c r="DG807" s="2"/>
      <c r="DH807" s="2"/>
      <c r="DI807" s="2"/>
      <c r="DJ807" s="2"/>
      <c r="DK807" s="2"/>
      <c r="DL807" s="2"/>
      <c r="DM807" s="2"/>
      <c r="DN807" s="2"/>
      <c r="DO807" s="2"/>
      <c r="DP807" s="2"/>
      <c r="DQ807" s="2"/>
      <c r="DR807" s="2"/>
      <c r="DS807" s="2"/>
      <c r="DT807" s="2"/>
      <c r="DU807" s="2"/>
      <c r="DV807" s="2"/>
      <c r="DW807" s="2"/>
      <c r="DX807" s="2"/>
      <c r="DY807" s="2"/>
      <c r="DZ807" s="2"/>
      <c r="EA807" s="2"/>
      <c r="EB807" s="2"/>
      <c r="EC807" s="2"/>
      <c r="ED807" s="2"/>
      <c r="EE807" s="2"/>
      <c r="EF807" s="2"/>
      <c r="EG807" s="2"/>
      <c r="EH807" s="2"/>
      <c r="EI807" s="2"/>
      <c r="EJ807" s="2"/>
      <c r="EK807" s="2"/>
      <c r="EL807" s="2"/>
      <c r="EM807" s="2"/>
      <c r="EN807" s="2"/>
      <c r="EO807" s="2"/>
      <c r="EP807" s="2"/>
      <c r="EQ807" s="2"/>
      <c r="ER807" s="2"/>
      <c r="ES807" s="2"/>
      <c r="ET807" s="2"/>
      <c r="EU807" s="2"/>
      <c r="EV807" s="2"/>
      <c r="EW807" s="2"/>
      <c r="EX807" s="2"/>
      <c r="EY807" s="2"/>
      <c r="EZ807" s="2"/>
      <c r="FA807" s="2"/>
      <c r="FB807" s="2"/>
      <c r="FC807" s="2"/>
      <c r="FD807" s="2"/>
      <c r="FE807" s="2"/>
      <c r="FF807" s="2"/>
      <c r="FG807" s="2"/>
      <c r="FH807" s="2"/>
      <c r="FI807" s="2"/>
      <c r="FJ807" s="2"/>
      <c r="FK807" s="2"/>
      <c r="FL807" s="2"/>
      <c r="FM807" s="2"/>
      <c r="FN807" s="2"/>
      <c r="FO807" s="2"/>
      <c r="FP807" s="2"/>
      <c r="FQ807" s="2"/>
      <c r="FR807" s="2"/>
      <c r="FS807" s="2"/>
      <c r="FT807" s="2"/>
      <c r="FU807" s="2"/>
      <c r="FV807" s="2"/>
      <c r="FW807" s="2"/>
      <c r="FX807" s="2"/>
      <c r="FY807" s="2"/>
      <c r="FZ807" s="2"/>
      <c r="GA807" s="2"/>
      <c r="GB807" s="2"/>
      <c r="GC807" s="2"/>
      <c r="GD807" s="2"/>
      <c r="GE807" s="2"/>
      <c r="GF807" s="2"/>
      <c r="GG807" s="2"/>
      <c r="GH807" s="2"/>
      <c r="GI807" s="2"/>
      <c r="GJ807" s="2"/>
      <c r="GK807" s="2"/>
      <c r="GL807" s="2"/>
      <c r="GM807" s="2"/>
      <c r="GN807" s="2"/>
      <c r="GO807" s="2"/>
      <c r="GP807" s="2"/>
      <c r="GQ807" s="2"/>
      <c r="GR807" s="2"/>
      <c r="GS807" s="2"/>
      <c r="GT807" s="2"/>
      <c r="GU807" s="2"/>
      <c r="GV807" s="2"/>
      <c r="GW807" s="2"/>
      <c r="GX807" s="2"/>
      <c r="GY807" s="2"/>
    </row>
    <row r="808" spans="1:207" s="94" customFormat="1" ht="34.9" customHeight="1" x14ac:dyDescent="0.25">
      <c r="A808" s="320" t="s">
        <v>2208</v>
      </c>
      <c r="B808" s="320"/>
      <c r="C808" s="320"/>
      <c r="D808" s="320"/>
      <c r="E808" s="320"/>
      <c r="F808" s="320"/>
      <c r="G808" s="320"/>
      <c r="H808" s="320"/>
      <c r="I808" s="320"/>
      <c r="J808" s="320"/>
      <c r="K808" s="320"/>
      <c r="L808" s="320"/>
      <c r="M808" s="320"/>
      <c r="N808" s="320"/>
      <c r="O808" s="320"/>
      <c r="P808" s="320"/>
      <c r="Q808" s="320"/>
      <c r="R808" s="320"/>
      <c r="S808" s="93"/>
      <c r="T808" s="93"/>
      <c r="U808" s="93"/>
    </row>
    <row r="809" spans="1:207" s="94" customFormat="1" ht="34.9" customHeight="1" x14ac:dyDescent="0.25">
      <c r="A809" s="321" t="s">
        <v>1841</v>
      </c>
      <c r="B809" s="321"/>
      <c r="C809" s="147" t="s">
        <v>21</v>
      </c>
      <c r="D809" s="147" t="s">
        <v>21</v>
      </c>
      <c r="E809" s="147" t="s">
        <v>21</v>
      </c>
      <c r="F809" s="80" t="s">
        <v>21</v>
      </c>
      <c r="G809" s="80" t="s">
        <v>21</v>
      </c>
      <c r="H809" s="102">
        <f t="shared" ref="H809:N809" si="244">SUM(H810:H811)</f>
        <v>2144.9</v>
      </c>
      <c r="I809" s="102">
        <f t="shared" si="244"/>
        <v>0</v>
      </c>
      <c r="J809" s="102">
        <f t="shared" si="244"/>
        <v>1469.4</v>
      </c>
      <c r="K809" s="102">
        <f t="shared" si="244"/>
        <v>5443629.9000000004</v>
      </c>
      <c r="L809" s="102">
        <f t="shared" si="244"/>
        <v>0</v>
      </c>
      <c r="M809" s="102">
        <f t="shared" si="244"/>
        <v>0</v>
      </c>
      <c r="N809" s="102">
        <f t="shared" si="244"/>
        <v>0</v>
      </c>
      <c r="O809" s="102">
        <f>SUM(O810:O811)</f>
        <v>5443629.9000000004</v>
      </c>
      <c r="P809" s="31">
        <f>K809/H809</f>
        <v>2537.9411161359503</v>
      </c>
      <c r="Q809" s="103" t="s">
        <v>21</v>
      </c>
      <c r="R809" s="104" t="s">
        <v>21</v>
      </c>
      <c r="S809" s="93"/>
      <c r="T809" s="93"/>
      <c r="U809" s="93"/>
    </row>
    <row r="810" spans="1:207" s="94" customFormat="1" ht="30" customHeight="1" x14ac:dyDescent="0.25">
      <c r="A810" s="172" t="s">
        <v>1286</v>
      </c>
      <c r="B810" s="146" t="s">
        <v>1854</v>
      </c>
      <c r="C810" s="140">
        <v>1983</v>
      </c>
      <c r="D810" s="140">
        <v>2009</v>
      </c>
      <c r="E810" s="140" t="s">
        <v>22</v>
      </c>
      <c r="F810" s="155">
        <v>3</v>
      </c>
      <c r="G810" s="155">
        <v>2</v>
      </c>
      <c r="H810" s="169">
        <v>1090.9000000000001</v>
      </c>
      <c r="I810" s="253">
        <v>0</v>
      </c>
      <c r="J810" s="253">
        <v>735.4</v>
      </c>
      <c r="K810" s="201">
        <f>SUM(L810:O810)</f>
        <v>1699056</v>
      </c>
      <c r="L810" s="47">
        <v>0</v>
      </c>
      <c r="M810" s="47">
        <v>0</v>
      </c>
      <c r="N810" s="47">
        <v>0</v>
      </c>
      <c r="O810" s="171">
        <f>'[1]Прод. прилож (2)'!$C$786</f>
        <v>1699056</v>
      </c>
      <c r="P810" s="44">
        <f>K810/H810</f>
        <v>1557.4809790081583</v>
      </c>
      <c r="Q810" s="178">
        <v>9673</v>
      </c>
      <c r="R810" s="134" t="s">
        <v>95</v>
      </c>
    </row>
    <row r="811" spans="1:207" ht="22.9" customHeight="1" x14ac:dyDescent="0.25">
      <c r="A811" s="172" t="s">
        <v>2511</v>
      </c>
      <c r="B811" s="149" t="s">
        <v>1839</v>
      </c>
      <c r="C811" s="151" t="s">
        <v>1840</v>
      </c>
      <c r="D811" s="140">
        <v>2009</v>
      </c>
      <c r="E811" s="140" t="s">
        <v>20</v>
      </c>
      <c r="F811" s="161">
        <v>2</v>
      </c>
      <c r="G811" s="161">
        <v>2</v>
      </c>
      <c r="H811" s="165">
        <v>1054</v>
      </c>
      <c r="I811" s="254">
        <v>0</v>
      </c>
      <c r="J811" s="254">
        <v>734</v>
      </c>
      <c r="K811" s="201">
        <f>SUM(L811:O811)</f>
        <v>3744573.9</v>
      </c>
      <c r="L811" s="47">
        <v>0</v>
      </c>
      <c r="M811" s="47">
        <v>0</v>
      </c>
      <c r="N811" s="47">
        <v>0</v>
      </c>
      <c r="O811" s="171">
        <f>'[1]Прод. прилож (2)'!$C$787</f>
        <v>3744573.9</v>
      </c>
      <c r="P811" s="44">
        <f>K811/H811</f>
        <v>3552.726660341556</v>
      </c>
      <c r="Q811" s="178">
        <v>9673</v>
      </c>
      <c r="R811" s="134" t="s">
        <v>95</v>
      </c>
      <c r="S811" s="17"/>
      <c r="T811" s="17"/>
    </row>
    <row r="812" spans="1:207" s="14" customFormat="1" ht="34.9" customHeight="1" x14ac:dyDescent="0.25">
      <c r="A812" s="320" t="s">
        <v>2209</v>
      </c>
      <c r="B812" s="320"/>
      <c r="C812" s="320"/>
      <c r="D812" s="320"/>
      <c r="E812" s="320"/>
      <c r="F812" s="320"/>
      <c r="G812" s="320"/>
      <c r="H812" s="320"/>
      <c r="I812" s="320"/>
      <c r="J812" s="320"/>
      <c r="K812" s="320"/>
      <c r="L812" s="320"/>
      <c r="M812" s="320"/>
      <c r="N812" s="320"/>
      <c r="O812" s="320"/>
      <c r="P812" s="320"/>
      <c r="Q812" s="320"/>
      <c r="R812" s="320"/>
    </row>
    <row r="813" spans="1:207" s="133" customFormat="1" ht="34.9" customHeight="1" x14ac:dyDescent="0.25">
      <c r="A813" s="321" t="s">
        <v>55</v>
      </c>
      <c r="B813" s="321"/>
      <c r="C813" s="147" t="s">
        <v>21</v>
      </c>
      <c r="D813" s="147" t="s">
        <v>21</v>
      </c>
      <c r="E813" s="147" t="s">
        <v>21</v>
      </c>
      <c r="F813" s="80" t="s">
        <v>21</v>
      </c>
      <c r="G813" s="80" t="s">
        <v>21</v>
      </c>
      <c r="H813" s="81">
        <f t="shared" ref="H813:O813" si="245">SUM(H814:H1282)</f>
        <v>1333505.4400000002</v>
      </c>
      <c r="I813" s="81">
        <f t="shared" si="245"/>
        <v>78824.340000000026</v>
      </c>
      <c r="J813" s="81">
        <f t="shared" si="245"/>
        <v>1171877.1500000011</v>
      </c>
      <c r="K813" s="81">
        <f t="shared" si="245"/>
        <v>4057426245.9699998</v>
      </c>
      <c r="L813" s="81">
        <f t="shared" si="245"/>
        <v>0</v>
      </c>
      <c r="M813" s="81">
        <f t="shared" si="245"/>
        <v>0</v>
      </c>
      <c r="N813" s="81">
        <f t="shared" si="245"/>
        <v>0</v>
      </c>
      <c r="O813" s="81">
        <f t="shared" si="245"/>
        <v>4057426245.9699998</v>
      </c>
      <c r="P813" s="31">
        <f t="shared" ref="P813:P822" si="246">K813/H813</f>
        <v>3042.6769357386343</v>
      </c>
      <c r="Q813" s="82" t="s">
        <v>21</v>
      </c>
      <c r="R813" s="83" t="s">
        <v>21</v>
      </c>
      <c r="S813" s="50"/>
      <c r="T813" s="15"/>
      <c r="U813" s="15"/>
      <c r="V813" s="173"/>
      <c r="W813" s="173"/>
      <c r="X813" s="173"/>
    </row>
    <row r="814" spans="1:207" s="15" customFormat="1" ht="25.15" customHeight="1" x14ac:dyDescent="0.25">
      <c r="A814" s="172" t="s">
        <v>1745</v>
      </c>
      <c r="B814" s="166" t="s">
        <v>434</v>
      </c>
      <c r="C814" s="136">
        <v>1964</v>
      </c>
      <c r="D814" s="136" t="s">
        <v>217</v>
      </c>
      <c r="E814" s="136" t="s">
        <v>20</v>
      </c>
      <c r="F814" s="28">
        <v>5</v>
      </c>
      <c r="G814" s="28">
        <v>4</v>
      </c>
      <c r="H814" s="41">
        <f t="shared" ref="H814:H820" si="247">I814+J814</f>
        <v>3223.7400000000002</v>
      </c>
      <c r="I814" s="238">
        <v>630.9</v>
      </c>
      <c r="J814" s="41">
        <v>2592.84</v>
      </c>
      <c r="K814" s="201">
        <f t="shared" ref="K814:K896" si="248">SUM(L814:O814)</f>
        <v>8021250</v>
      </c>
      <c r="L814" s="171">
        <v>0</v>
      </c>
      <c r="M814" s="171">
        <v>0</v>
      </c>
      <c r="N814" s="171">
        <v>0</v>
      </c>
      <c r="O814" s="41">
        <f>'[1]Прод. прилож (2)'!$C$242</f>
        <v>8021250</v>
      </c>
      <c r="P814" s="171">
        <f t="shared" si="246"/>
        <v>2488.1814290234324</v>
      </c>
      <c r="Q814" s="44">
        <v>9673</v>
      </c>
      <c r="R814" s="62" t="s">
        <v>94</v>
      </c>
      <c r="S814" s="50"/>
      <c r="V814" s="173"/>
      <c r="W814" s="173"/>
      <c r="X814" s="173"/>
      <c r="Y814" s="133"/>
      <c r="Z814" s="133"/>
      <c r="AA814" s="133"/>
      <c r="AB814" s="133"/>
      <c r="AC814" s="133"/>
      <c r="AD814" s="133"/>
      <c r="AE814" s="133"/>
      <c r="AF814" s="133"/>
      <c r="AG814" s="133"/>
      <c r="AH814" s="133"/>
      <c r="AI814" s="133"/>
      <c r="AJ814" s="133"/>
      <c r="AK814" s="133"/>
      <c r="AL814" s="133"/>
      <c r="AM814" s="133"/>
      <c r="AN814" s="133"/>
      <c r="AO814" s="133"/>
      <c r="AP814" s="133"/>
      <c r="AQ814" s="133"/>
      <c r="AR814" s="133"/>
      <c r="AS814" s="133"/>
      <c r="AT814" s="133"/>
      <c r="AU814" s="133"/>
      <c r="AV814" s="133"/>
      <c r="AW814" s="133"/>
      <c r="AX814" s="133"/>
      <c r="AY814" s="133"/>
      <c r="AZ814" s="133"/>
      <c r="BA814" s="133"/>
      <c r="BB814" s="133"/>
      <c r="BC814" s="133"/>
      <c r="BD814" s="133"/>
      <c r="BE814" s="133"/>
      <c r="BF814" s="133"/>
      <c r="BG814" s="133"/>
      <c r="BH814" s="133"/>
      <c r="BI814" s="133"/>
      <c r="BJ814" s="133"/>
      <c r="BK814" s="133"/>
      <c r="BL814" s="133"/>
      <c r="BM814" s="133"/>
      <c r="BN814" s="133"/>
      <c r="BO814" s="133"/>
      <c r="BP814" s="133"/>
      <c r="BQ814" s="133"/>
      <c r="BR814" s="133"/>
      <c r="BS814" s="133"/>
      <c r="BT814" s="133"/>
      <c r="BU814" s="133"/>
      <c r="BV814" s="133"/>
      <c r="BW814" s="133"/>
      <c r="BX814" s="133"/>
      <c r="BY814" s="133"/>
      <c r="BZ814" s="133"/>
      <c r="CA814" s="133"/>
      <c r="CB814" s="133"/>
      <c r="CC814" s="133"/>
      <c r="CD814" s="133"/>
      <c r="CE814" s="133"/>
      <c r="CF814" s="133"/>
      <c r="CG814" s="133"/>
      <c r="CH814" s="133"/>
      <c r="CI814" s="133"/>
      <c r="CJ814" s="133"/>
      <c r="CK814" s="133"/>
      <c r="CL814" s="133"/>
      <c r="CM814" s="133"/>
      <c r="CN814" s="133"/>
      <c r="CO814" s="133"/>
      <c r="CP814" s="133"/>
      <c r="CQ814" s="133"/>
      <c r="CR814" s="133"/>
      <c r="CS814" s="133"/>
      <c r="CT814" s="133"/>
      <c r="CU814" s="133"/>
      <c r="CV814" s="133"/>
      <c r="CW814" s="133"/>
      <c r="CX814" s="133"/>
      <c r="CY814" s="133"/>
      <c r="CZ814" s="133"/>
      <c r="DA814" s="133"/>
      <c r="DB814" s="133"/>
      <c r="DC814" s="133"/>
      <c r="DD814" s="133"/>
      <c r="DE814" s="133"/>
      <c r="DF814" s="133"/>
      <c r="DG814" s="133"/>
      <c r="DH814" s="133"/>
      <c r="DI814" s="133"/>
      <c r="DJ814" s="133"/>
      <c r="DK814" s="133"/>
      <c r="DL814" s="133"/>
      <c r="DM814" s="133"/>
      <c r="DN814" s="133"/>
      <c r="DO814" s="133"/>
      <c r="DP814" s="133"/>
      <c r="DQ814" s="133"/>
      <c r="DR814" s="133"/>
      <c r="DS814" s="133"/>
      <c r="DT814" s="133"/>
      <c r="DU814" s="133"/>
      <c r="DV814" s="133"/>
      <c r="DW814" s="133"/>
      <c r="DX814" s="133"/>
      <c r="DY814" s="133"/>
      <c r="DZ814" s="133"/>
      <c r="EA814" s="133"/>
      <c r="EB814" s="133"/>
      <c r="EC814" s="133"/>
      <c r="ED814" s="133"/>
      <c r="EE814" s="133"/>
      <c r="EF814" s="133"/>
      <c r="EG814" s="133"/>
      <c r="EH814" s="133"/>
      <c r="EI814" s="133"/>
      <c r="EJ814" s="133"/>
      <c r="EK814" s="133"/>
      <c r="EL814" s="133"/>
      <c r="EM814" s="133"/>
      <c r="EN814" s="133"/>
      <c r="EO814" s="133"/>
      <c r="EP814" s="133"/>
      <c r="EQ814" s="133"/>
      <c r="ER814" s="133"/>
      <c r="ES814" s="133"/>
      <c r="ET814" s="133"/>
      <c r="EU814" s="133"/>
      <c r="EV814" s="133"/>
      <c r="EW814" s="133"/>
      <c r="EX814" s="133"/>
      <c r="EY814" s="133"/>
      <c r="EZ814" s="133"/>
      <c r="FA814" s="133"/>
      <c r="FB814" s="133"/>
      <c r="FC814" s="133"/>
      <c r="FD814" s="133"/>
      <c r="FE814" s="133"/>
      <c r="FF814" s="133"/>
      <c r="FG814" s="133"/>
      <c r="FH814" s="133"/>
      <c r="FI814" s="133"/>
      <c r="FJ814" s="133"/>
      <c r="FK814" s="133"/>
      <c r="FL814" s="133"/>
      <c r="FM814" s="133"/>
      <c r="FN814" s="133"/>
      <c r="FO814" s="133"/>
      <c r="FP814" s="133"/>
      <c r="FQ814" s="133"/>
      <c r="FR814" s="133"/>
      <c r="FS814" s="133"/>
      <c r="FT814" s="133"/>
      <c r="FU814" s="133"/>
      <c r="FV814" s="133"/>
      <c r="FW814" s="133"/>
      <c r="FX814" s="133"/>
      <c r="FY814" s="133"/>
      <c r="FZ814" s="133"/>
      <c r="GA814" s="133"/>
      <c r="GB814" s="133"/>
      <c r="GC814" s="133"/>
      <c r="GD814" s="133"/>
      <c r="GE814" s="133"/>
      <c r="GF814" s="133"/>
      <c r="GG814" s="133"/>
      <c r="GH814" s="133"/>
      <c r="GI814" s="133"/>
      <c r="GJ814" s="133"/>
      <c r="GK814" s="133"/>
      <c r="GL814" s="133"/>
      <c r="GM814" s="133"/>
      <c r="GN814" s="133"/>
      <c r="GO814" s="133"/>
      <c r="GP814" s="133"/>
      <c r="GQ814" s="133"/>
      <c r="GR814" s="133"/>
      <c r="GS814" s="133"/>
      <c r="GT814" s="133"/>
      <c r="GU814" s="133"/>
      <c r="GV814" s="133"/>
      <c r="GW814" s="133"/>
      <c r="GX814" s="133"/>
      <c r="GY814" s="133"/>
    </row>
    <row r="815" spans="1:207" s="15" customFormat="1" ht="25.15" customHeight="1" x14ac:dyDescent="0.25">
      <c r="A815" s="172" t="s">
        <v>1287</v>
      </c>
      <c r="B815" s="166" t="s">
        <v>435</v>
      </c>
      <c r="C815" s="136">
        <v>1962</v>
      </c>
      <c r="D815" s="136" t="s">
        <v>217</v>
      </c>
      <c r="E815" s="136" t="s">
        <v>20</v>
      </c>
      <c r="F815" s="28">
        <v>5</v>
      </c>
      <c r="G815" s="28">
        <v>4</v>
      </c>
      <c r="H815" s="41">
        <f t="shared" si="247"/>
        <v>2556.96</v>
      </c>
      <c r="I815" s="238">
        <v>0</v>
      </c>
      <c r="J815" s="41">
        <v>2556.96</v>
      </c>
      <c r="K815" s="201">
        <f t="shared" si="248"/>
        <v>7765541.6799999997</v>
      </c>
      <c r="L815" s="171">
        <v>0</v>
      </c>
      <c r="M815" s="171">
        <v>0</v>
      </c>
      <c r="N815" s="171">
        <v>0</v>
      </c>
      <c r="O815" s="41">
        <f>'[1]Прод. прилож (2)'!$C$243</f>
        <v>7765541.6799999997</v>
      </c>
      <c r="P815" s="171">
        <f t="shared" si="246"/>
        <v>3037.0211814029158</v>
      </c>
      <c r="Q815" s="44">
        <v>9673</v>
      </c>
      <c r="R815" s="62" t="s">
        <v>94</v>
      </c>
      <c r="S815" s="50"/>
      <c r="V815" s="173"/>
      <c r="W815" s="173"/>
      <c r="X815" s="173"/>
      <c r="Y815" s="133"/>
      <c r="Z815" s="133"/>
      <c r="AA815" s="133"/>
      <c r="AB815" s="133"/>
      <c r="AC815" s="133"/>
      <c r="AD815" s="133"/>
      <c r="AE815" s="133"/>
      <c r="AF815" s="133"/>
      <c r="AG815" s="133"/>
      <c r="AH815" s="133"/>
      <c r="AI815" s="133"/>
      <c r="AJ815" s="133"/>
      <c r="AK815" s="133"/>
      <c r="AL815" s="133"/>
      <c r="AM815" s="133"/>
      <c r="AN815" s="133"/>
      <c r="AO815" s="133"/>
      <c r="AP815" s="133"/>
      <c r="AQ815" s="133"/>
      <c r="AR815" s="133"/>
      <c r="AS815" s="133"/>
      <c r="AT815" s="133"/>
      <c r="AU815" s="133"/>
      <c r="AV815" s="133"/>
      <c r="AW815" s="133"/>
      <c r="AX815" s="133"/>
      <c r="AY815" s="133"/>
      <c r="AZ815" s="133"/>
      <c r="BA815" s="133"/>
      <c r="BB815" s="133"/>
      <c r="BC815" s="133"/>
      <c r="BD815" s="133"/>
      <c r="BE815" s="133"/>
      <c r="BF815" s="133"/>
      <c r="BG815" s="133"/>
      <c r="BH815" s="133"/>
      <c r="BI815" s="133"/>
      <c r="BJ815" s="133"/>
      <c r="BK815" s="133"/>
      <c r="BL815" s="133"/>
      <c r="BM815" s="133"/>
      <c r="BN815" s="133"/>
      <c r="BO815" s="133"/>
      <c r="BP815" s="133"/>
      <c r="BQ815" s="133"/>
      <c r="BR815" s="133"/>
      <c r="BS815" s="133"/>
      <c r="BT815" s="133"/>
      <c r="BU815" s="133"/>
      <c r="BV815" s="133"/>
      <c r="BW815" s="133"/>
      <c r="BX815" s="133"/>
      <c r="BY815" s="133"/>
      <c r="BZ815" s="133"/>
      <c r="CA815" s="133"/>
      <c r="CB815" s="133"/>
      <c r="CC815" s="133"/>
      <c r="CD815" s="133"/>
      <c r="CE815" s="133"/>
      <c r="CF815" s="133"/>
      <c r="CG815" s="133"/>
      <c r="CH815" s="133"/>
      <c r="CI815" s="133"/>
      <c r="CJ815" s="133"/>
      <c r="CK815" s="133"/>
      <c r="CL815" s="133"/>
      <c r="CM815" s="133"/>
      <c r="CN815" s="133"/>
      <c r="CO815" s="133"/>
      <c r="CP815" s="133"/>
      <c r="CQ815" s="133"/>
      <c r="CR815" s="133"/>
      <c r="CS815" s="133"/>
      <c r="CT815" s="133"/>
      <c r="CU815" s="133"/>
      <c r="CV815" s="133"/>
      <c r="CW815" s="133"/>
      <c r="CX815" s="133"/>
      <c r="CY815" s="133"/>
      <c r="CZ815" s="133"/>
      <c r="DA815" s="133"/>
      <c r="DB815" s="133"/>
      <c r="DC815" s="133"/>
      <c r="DD815" s="133"/>
      <c r="DE815" s="133"/>
      <c r="DF815" s="133"/>
      <c r="DG815" s="133"/>
      <c r="DH815" s="133"/>
      <c r="DI815" s="133"/>
      <c r="DJ815" s="133"/>
      <c r="DK815" s="133"/>
      <c r="DL815" s="133"/>
      <c r="DM815" s="133"/>
      <c r="DN815" s="133"/>
      <c r="DO815" s="133"/>
      <c r="DP815" s="133"/>
      <c r="DQ815" s="133"/>
      <c r="DR815" s="133"/>
      <c r="DS815" s="133"/>
      <c r="DT815" s="133"/>
      <c r="DU815" s="133"/>
      <c r="DV815" s="133"/>
      <c r="DW815" s="133"/>
      <c r="DX815" s="133"/>
      <c r="DY815" s="133"/>
      <c r="DZ815" s="133"/>
      <c r="EA815" s="133"/>
      <c r="EB815" s="133"/>
      <c r="EC815" s="133"/>
      <c r="ED815" s="133"/>
      <c r="EE815" s="133"/>
      <c r="EF815" s="133"/>
      <c r="EG815" s="133"/>
      <c r="EH815" s="133"/>
      <c r="EI815" s="133"/>
      <c r="EJ815" s="133"/>
      <c r="EK815" s="133"/>
      <c r="EL815" s="133"/>
      <c r="EM815" s="133"/>
      <c r="EN815" s="133"/>
      <c r="EO815" s="133"/>
      <c r="EP815" s="133"/>
      <c r="EQ815" s="133"/>
      <c r="ER815" s="133"/>
      <c r="ES815" s="133"/>
      <c r="ET815" s="133"/>
      <c r="EU815" s="133"/>
      <c r="EV815" s="133"/>
      <c r="EW815" s="133"/>
      <c r="EX815" s="133"/>
      <c r="EY815" s="133"/>
      <c r="EZ815" s="133"/>
      <c r="FA815" s="133"/>
      <c r="FB815" s="133"/>
      <c r="FC815" s="133"/>
      <c r="FD815" s="133"/>
      <c r="FE815" s="133"/>
      <c r="FF815" s="133"/>
      <c r="FG815" s="133"/>
      <c r="FH815" s="133"/>
      <c r="FI815" s="133"/>
      <c r="FJ815" s="133"/>
      <c r="FK815" s="133"/>
      <c r="FL815" s="133"/>
      <c r="FM815" s="133"/>
      <c r="FN815" s="133"/>
      <c r="FO815" s="133"/>
      <c r="FP815" s="133"/>
      <c r="FQ815" s="133"/>
      <c r="FR815" s="133"/>
      <c r="FS815" s="133"/>
      <c r="FT815" s="133"/>
      <c r="FU815" s="133"/>
      <c r="FV815" s="133"/>
      <c r="FW815" s="133"/>
      <c r="FX815" s="133"/>
      <c r="FY815" s="133"/>
      <c r="FZ815" s="133"/>
      <c r="GA815" s="133"/>
      <c r="GB815" s="133"/>
      <c r="GC815" s="133"/>
      <c r="GD815" s="133"/>
      <c r="GE815" s="133"/>
      <c r="GF815" s="133"/>
      <c r="GG815" s="133"/>
      <c r="GH815" s="133"/>
      <c r="GI815" s="133"/>
      <c r="GJ815" s="133"/>
      <c r="GK815" s="133"/>
      <c r="GL815" s="133"/>
      <c r="GM815" s="133"/>
      <c r="GN815" s="133"/>
      <c r="GO815" s="133"/>
      <c r="GP815" s="133"/>
      <c r="GQ815" s="133"/>
      <c r="GR815" s="133"/>
      <c r="GS815" s="133"/>
      <c r="GT815" s="133"/>
      <c r="GU815" s="133"/>
      <c r="GV815" s="133"/>
      <c r="GW815" s="133"/>
      <c r="GX815" s="133"/>
      <c r="GY815" s="133"/>
    </row>
    <row r="816" spans="1:207" s="133" customFormat="1" ht="25.15" customHeight="1" x14ac:dyDescent="0.25">
      <c r="A816" s="172" t="s">
        <v>2035</v>
      </c>
      <c r="B816" s="166" t="s">
        <v>436</v>
      </c>
      <c r="C816" s="136">
        <v>1962</v>
      </c>
      <c r="D816" s="136" t="s">
        <v>217</v>
      </c>
      <c r="E816" s="136" t="s">
        <v>20</v>
      </c>
      <c r="F816" s="28">
        <v>4</v>
      </c>
      <c r="G816" s="28">
        <v>2</v>
      </c>
      <c r="H816" s="41">
        <f t="shared" si="247"/>
        <v>1202.8800000000001</v>
      </c>
      <c r="I816" s="238">
        <v>86.2</v>
      </c>
      <c r="J816" s="41">
        <v>1116.68</v>
      </c>
      <c r="K816" s="201">
        <f t="shared" si="248"/>
        <v>3888293.32</v>
      </c>
      <c r="L816" s="171">
        <v>0</v>
      </c>
      <c r="M816" s="171">
        <v>0</v>
      </c>
      <c r="N816" s="171">
        <v>0</v>
      </c>
      <c r="O816" s="41">
        <f>'[1]Прод. прилож (2)'!$C$244</f>
        <v>3888293.32</v>
      </c>
      <c r="P816" s="171">
        <f t="shared" si="246"/>
        <v>3232.4864658153761</v>
      </c>
      <c r="Q816" s="44">
        <v>9673</v>
      </c>
      <c r="R816" s="62" t="s">
        <v>94</v>
      </c>
      <c r="S816" s="50"/>
      <c r="T816" s="15"/>
      <c r="U816" s="15"/>
      <c r="V816" s="173"/>
      <c r="W816" s="173"/>
      <c r="X816" s="173"/>
    </row>
    <row r="817" spans="1:207" s="133" customFormat="1" ht="25.15" customHeight="1" x14ac:dyDescent="0.25">
      <c r="A817" s="172" t="s">
        <v>1288</v>
      </c>
      <c r="B817" s="166" t="s">
        <v>437</v>
      </c>
      <c r="C817" s="136">
        <v>1963</v>
      </c>
      <c r="D817" s="136" t="s">
        <v>217</v>
      </c>
      <c r="E817" s="51" t="s">
        <v>20</v>
      </c>
      <c r="F817" s="28">
        <v>4</v>
      </c>
      <c r="G817" s="28">
        <v>2</v>
      </c>
      <c r="H817" s="41">
        <f t="shared" si="247"/>
        <v>1285.97</v>
      </c>
      <c r="I817" s="238">
        <v>99.5</v>
      </c>
      <c r="J817" s="41">
        <v>1186.47</v>
      </c>
      <c r="K817" s="201">
        <f t="shared" si="248"/>
        <v>4107500</v>
      </c>
      <c r="L817" s="171">
        <v>0</v>
      </c>
      <c r="M817" s="171">
        <v>0</v>
      </c>
      <c r="N817" s="171">
        <v>0</v>
      </c>
      <c r="O817" s="41">
        <f>'[1]Прод. прилож (2)'!$C$789</f>
        <v>4107500</v>
      </c>
      <c r="P817" s="171">
        <f t="shared" si="246"/>
        <v>3194.0869538169632</v>
      </c>
      <c r="Q817" s="44">
        <v>9673</v>
      </c>
      <c r="R817" s="62" t="s">
        <v>95</v>
      </c>
      <c r="S817" s="50"/>
      <c r="T817" s="15"/>
      <c r="U817" s="15"/>
      <c r="V817" s="173"/>
      <c r="W817" s="173"/>
      <c r="X817" s="173"/>
    </row>
    <row r="818" spans="1:207" s="133" customFormat="1" ht="25.15" customHeight="1" x14ac:dyDescent="0.25">
      <c r="A818" s="172" t="s">
        <v>2512</v>
      </c>
      <c r="B818" s="166" t="s">
        <v>438</v>
      </c>
      <c r="C818" s="136">
        <v>1963</v>
      </c>
      <c r="D818" s="136" t="s">
        <v>217</v>
      </c>
      <c r="E818" s="51" t="s">
        <v>20</v>
      </c>
      <c r="F818" s="28">
        <v>4</v>
      </c>
      <c r="G818" s="28">
        <v>2</v>
      </c>
      <c r="H818" s="41">
        <f t="shared" si="247"/>
        <v>1270.02</v>
      </c>
      <c r="I818" s="238">
        <v>0</v>
      </c>
      <c r="J818" s="41">
        <v>1270.02</v>
      </c>
      <c r="K818" s="201">
        <f t="shared" si="248"/>
        <v>4076500</v>
      </c>
      <c r="L818" s="171">
        <v>0</v>
      </c>
      <c r="M818" s="171">
        <v>0</v>
      </c>
      <c r="N818" s="171">
        <v>0</v>
      </c>
      <c r="O818" s="41">
        <f>'[1]Прод. прилож (2)'!$C$790</f>
        <v>4076500</v>
      </c>
      <c r="P818" s="171">
        <f t="shared" si="246"/>
        <v>3209.7919717799718</v>
      </c>
      <c r="Q818" s="44">
        <v>9673</v>
      </c>
      <c r="R818" s="62" t="s">
        <v>95</v>
      </c>
      <c r="S818" s="50"/>
      <c r="T818" s="15"/>
      <c r="U818" s="15"/>
      <c r="V818" s="173"/>
      <c r="W818" s="173"/>
      <c r="X818" s="173"/>
    </row>
    <row r="819" spans="1:207" s="133" customFormat="1" ht="27" customHeight="1" x14ac:dyDescent="0.25">
      <c r="A819" s="172" t="s">
        <v>1289</v>
      </c>
      <c r="B819" s="166" t="s">
        <v>1990</v>
      </c>
      <c r="C819" s="174">
        <v>1959</v>
      </c>
      <c r="D819" s="174" t="s">
        <v>217</v>
      </c>
      <c r="E819" s="174" t="s">
        <v>20</v>
      </c>
      <c r="F819" s="28">
        <v>4</v>
      </c>
      <c r="G819" s="28">
        <v>1</v>
      </c>
      <c r="H819" s="41">
        <v>499.18</v>
      </c>
      <c r="I819" s="238">
        <v>45.4</v>
      </c>
      <c r="J819" s="238">
        <v>453.78</v>
      </c>
      <c r="K819" s="201">
        <f t="shared" ref="K819" si="249">SUM(L819:O819)</f>
        <v>2070800</v>
      </c>
      <c r="L819" s="41">
        <v>0</v>
      </c>
      <c r="M819" s="41">
        <v>0</v>
      </c>
      <c r="N819" s="41">
        <v>0</v>
      </c>
      <c r="O819" s="41">
        <f>'[1]Прод. прилож (2)'!$C$792</f>
        <v>2070800</v>
      </c>
      <c r="P819" s="44">
        <f t="shared" si="246"/>
        <v>4148.4033815457351</v>
      </c>
      <c r="Q819" s="178">
        <v>9673</v>
      </c>
      <c r="R819" s="62" t="s">
        <v>95</v>
      </c>
      <c r="S819" s="15"/>
      <c r="T819" s="15"/>
      <c r="U819" s="15"/>
      <c r="V819" s="173"/>
      <c r="W819" s="173"/>
      <c r="X819" s="173"/>
    </row>
    <row r="820" spans="1:207" s="180" customFormat="1" ht="25.15" customHeight="1" x14ac:dyDescent="0.25">
      <c r="A820" s="295" t="s">
        <v>1290</v>
      </c>
      <c r="B820" s="297" t="s">
        <v>439</v>
      </c>
      <c r="C820" s="285">
        <v>1958</v>
      </c>
      <c r="D820" s="285" t="s">
        <v>217</v>
      </c>
      <c r="E820" s="285" t="s">
        <v>350</v>
      </c>
      <c r="F820" s="287">
        <v>3</v>
      </c>
      <c r="G820" s="287">
        <v>3</v>
      </c>
      <c r="H820" s="293">
        <f t="shared" si="247"/>
        <v>1512.72</v>
      </c>
      <c r="I820" s="291">
        <v>712.5</v>
      </c>
      <c r="J820" s="291">
        <v>800.22</v>
      </c>
      <c r="K820" s="372">
        <f t="shared" si="248"/>
        <v>14719951.800000001</v>
      </c>
      <c r="L820" s="309">
        <v>0</v>
      </c>
      <c r="M820" s="309">
        <v>0</v>
      </c>
      <c r="N820" s="309">
        <v>0</v>
      </c>
      <c r="O820" s="293">
        <f>'[1]Прод. прилож (2)'!$C$791</f>
        <v>14719951.800000001</v>
      </c>
      <c r="P820" s="309">
        <f t="shared" si="246"/>
        <v>9730.78415040457</v>
      </c>
      <c r="Q820" s="322">
        <v>9673</v>
      </c>
      <c r="R820" s="295" t="s">
        <v>95</v>
      </c>
      <c r="S820" s="50"/>
      <c r="T820" s="15"/>
      <c r="U820" s="15"/>
      <c r="V820" s="173"/>
      <c r="W820" s="173"/>
      <c r="X820" s="173"/>
    </row>
    <row r="821" spans="1:207" s="206" customFormat="1" ht="25.15" customHeight="1" x14ac:dyDescent="0.25">
      <c r="A821" s="296"/>
      <c r="B821" s="298"/>
      <c r="C821" s="286"/>
      <c r="D821" s="286"/>
      <c r="E821" s="286"/>
      <c r="F821" s="306"/>
      <c r="G821" s="306"/>
      <c r="H821" s="294"/>
      <c r="I821" s="294"/>
      <c r="J821" s="294"/>
      <c r="K821" s="373"/>
      <c r="L821" s="310"/>
      <c r="M821" s="310"/>
      <c r="N821" s="310"/>
      <c r="O821" s="294"/>
      <c r="P821" s="310"/>
      <c r="Q821" s="323"/>
      <c r="R821" s="296"/>
      <c r="S821" s="14"/>
      <c r="T821" s="14"/>
      <c r="U821" s="14"/>
      <c r="V821" s="2"/>
      <c r="W821" s="2"/>
      <c r="X821" s="2"/>
    </row>
    <row r="822" spans="1:207" s="101" customFormat="1" ht="25.15" customHeight="1" x14ac:dyDescent="0.25">
      <c r="A822" s="172" t="s">
        <v>2513</v>
      </c>
      <c r="B822" s="91" t="s">
        <v>440</v>
      </c>
      <c r="C822" s="51">
        <v>1917</v>
      </c>
      <c r="D822" s="136" t="s">
        <v>217</v>
      </c>
      <c r="E822" s="51" t="s">
        <v>20</v>
      </c>
      <c r="F822" s="28">
        <v>2</v>
      </c>
      <c r="G822" s="28">
        <v>2</v>
      </c>
      <c r="H822" s="41">
        <v>628.79999999999995</v>
      </c>
      <c r="I822" s="238">
        <v>0</v>
      </c>
      <c r="J822" s="238">
        <v>458.1</v>
      </c>
      <c r="K822" s="201">
        <f t="shared" si="248"/>
        <v>2560762.61</v>
      </c>
      <c r="L822" s="171">
        <v>0</v>
      </c>
      <c r="M822" s="171">
        <v>0</v>
      </c>
      <c r="N822" s="171">
        <v>0</v>
      </c>
      <c r="O822" s="41">
        <f>'[1]Прод. прилож (2)'!$C$245</f>
        <v>2560762.61</v>
      </c>
      <c r="P822" s="171">
        <f t="shared" si="246"/>
        <v>4072.4596215012725</v>
      </c>
      <c r="Q822" s="44">
        <v>9673</v>
      </c>
      <c r="R822" s="62" t="s">
        <v>94</v>
      </c>
      <c r="S822" s="14"/>
      <c r="T822" s="14"/>
      <c r="U822" s="14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2"/>
      <c r="AT822" s="2"/>
      <c r="AU822" s="2"/>
      <c r="AV822" s="2"/>
      <c r="AW822" s="2"/>
      <c r="AX822" s="2"/>
      <c r="AY822" s="2"/>
      <c r="AZ822" s="2"/>
      <c r="BA822" s="2"/>
      <c r="BB822" s="2"/>
      <c r="BC822" s="2"/>
      <c r="BD822" s="2"/>
      <c r="BE822" s="2"/>
      <c r="BF822" s="2"/>
      <c r="BG822" s="2"/>
      <c r="BH822" s="2"/>
      <c r="BI822" s="2"/>
      <c r="BJ822" s="2"/>
      <c r="BK822" s="2"/>
      <c r="BL822" s="2"/>
      <c r="BM822" s="2"/>
      <c r="BN822" s="2"/>
      <c r="BO822" s="2"/>
      <c r="BP822" s="2"/>
      <c r="BQ822" s="2"/>
      <c r="BR822" s="2"/>
      <c r="BS822" s="2"/>
      <c r="BT822" s="2"/>
      <c r="BU822" s="2"/>
      <c r="BV822" s="2"/>
      <c r="BW822" s="2"/>
      <c r="BX822" s="2"/>
      <c r="BY822" s="2"/>
      <c r="BZ822" s="2"/>
      <c r="CA822" s="2"/>
      <c r="CB822" s="2"/>
      <c r="CC822" s="2"/>
      <c r="CD822" s="2"/>
      <c r="CE822" s="2"/>
      <c r="CF822" s="2"/>
      <c r="CG822" s="2"/>
      <c r="CH822" s="2"/>
      <c r="CI822" s="2"/>
      <c r="CJ822" s="2"/>
      <c r="CK822" s="2"/>
      <c r="CL822" s="2"/>
      <c r="CM822" s="2"/>
      <c r="CN822" s="2"/>
      <c r="CO822" s="2"/>
      <c r="CP822" s="2"/>
      <c r="CQ822" s="2"/>
      <c r="CR822" s="2"/>
      <c r="CS822" s="2"/>
      <c r="CT822" s="2"/>
      <c r="CU822" s="2"/>
      <c r="CV822" s="2"/>
      <c r="CW822" s="2"/>
      <c r="CX822" s="2"/>
      <c r="CY822" s="2"/>
      <c r="CZ822" s="2"/>
      <c r="DA822" s="2"/>
      <c r="DB822" s="2"/>
      <c r="DC822" s="2"/>
      <c r="DD822" s="2"/>
      <c r="DE822" s="2"/>
      <c r="DF822" s="2"/>
      <c r="DG822" s="2"/>
      <c r="DH822" s="2"/>
      <c r="DI822" s="2"/>
      <c r="DJ822" s="2"/>
      <c r="DK822" s="2"/>
      <c r="DL822" s="2"/>
      <c r="DM822" s="2"/>
      <c r="DN822" s="2"/>
      <c r="DO822" s="2"/>
      <c r="DP822" s="2"/>
      <c r="DQ822" s="2"/>
      <c r="DR822" s="2"/>
      <c r="DS822" s="2"/>
      <c r="DT822" s="2"/>
      <c r="DU822" s="2"/>
      <c r="DV822" s="2"/>
      <c r="DW822" s="2"/>
      <c r="DX822" s="2"/>
      <c r="DY822" s="2"/>
      <c r="DZ822" s="2"/>
      <c r="EA822" s="2"/>
      <c r="EB822" s="2"/>
      <c r="EC822" s="2"/>
      <c r="ED822" s="2"/>
      <c r="EE822" s="2"/>
      <c r="EF822" s="2"/>
      <c r="EG822" s="2"/>
      <c r="EH822" s="2"/>
      <c r="EI822" s="2"/>
      <c r="EJ822" s="2"/>
      <c r="EK822" s="2"/>
      <c r="EL822" s="2"/>
      <c r="EM822" s="2"/>
      <c r="EN822" s="2"/>
      <c r="EO822" s="2"/>
      <c r="EP822" s="2"/>
      <c r="EQ822" s="2"/>
      <c r="ER822" s="2"/>
      <c r="ES822" s="2"/>
      <c r="ET822" s="2"/>
      <c r="EU822" s="2"/>
      <c r="EV822" s="2"/>
      <c r="EW822" s="2"/>
      <c r="EX822" s="2"/>
      <c r="EY822" s="2"/>
      <c r="EZ822" s="2"/>
      <c r="FA822" s="2"/>
      <c r="FB822" s="2"/>
      <c r="FC822" s="2"/>
      <c r="FD822" s="2"/>
      <c r="FE822" s="2"/>
      <c r="FF822" s="2"/>
      <c r="FG822" s="2"/>
      <c r="FH822" s="2"/>
      <c r="FI822" s="2"/>
      <c r="FJ822" s="2"/>
      <c r="FK822" s="2"/>
      <c r="FL822" s="2"/>
      <c r="FM822" s="2"/>
      <c r="FN822" s="2"/>
      <c r="FO822" s="2"/>
      <c r="FP822" s="2"/>
      <c r="FQ822" s="2"/>
      <c r="FR822" s="2"/>
      <c r="FS822" s="2"/>
      <c r="FT822" s="2"/>
      <c r="FU822" s="2"/>
      <c r="FV822" s="2"/>
      <c r="FW822" s="2"/>
      <c r="FX822" s="2"/>
      <c r="FY822" s="2"/>
      <c r="FZ822" s="2"/>
      <c r="GA822" s="2"/>
      <c r="GB822" s="2"/>
      <c r="GC822" s="2"/>
      <c r="GD822" s="2"/>
      <c r="GE822" s="2"/>
      <c r="GF822" s="2"/>
      <c r="GG822" s="2"/>
      <c r="GH822" s="2"/>
      <c r="GI822" s="2"/>
      <c r="GJ822" s="2"/>
      <c r="GK822" s="2"/>
      <c r="GL822" s="2"/>
      <c r="GM822" s="2"/>
      <c r="GN822" s="2"/>
      <c r="GO822" s="2"/>
      <c r="GP822" s="2"/>
      <c r="GQ822" s="2"/>
      <c r="GR822" s="2"/>
      <c r="GS822" s="2"/>
      <c r="GT822" s="2"/>
      <c r="GU822" s="2"/>
      <c r="GV822" s="2"/>
      <c r="GW822" s="2"/>
      <c r="GX822" s="2"/>
      <c r="GY822" s="2"/>
    </row>
    <row r="823" spans="1:207" s="101" customFormat="1" ht="25.15" customHeight="1" x14ac:dyDescent="0.25">
      <c r="A823" s="172" t="s">
        <v>2514</v>
      </c>
      <c r="B823" s="166" t="s">
        <v>1863</v>
      </c>
      <c r="C823" s="139" t="s">
        <v>1893</v>
      </c>
      <c r="D823" s="139" t="s">
        <v>217</v>
      </c>
      <c r="E823" s="139" t="s">
        <v>20</v>
      </c>
      <c r="F823" s="154">
        <v>2</v>
      </c>
      <c r="G823" s="154">
        <v>3</v>
      </c>
      <c r="H823" s="156">
        <v>1216.0999999999999</v>
      </c>
      <c r="I823" s="251">
        <v>713.6</v>
      </c>
      <c r="J823" s="251">
        <v>102.9</v>
      </c>
      <c r="K823" s="44">
        <f t="shared" si="248"/>
        <v>3705032.89</v>
      </c>
      <c r="L823" s="47">
        <v>0</v>
      </c>
      <c r="M823" s="47">
        <v>0</v>
      </c>
      <c r="N823" s="47">
        <v>0</v>
      </c>
      <c r="O823" s="171">
        <f>'[1]Прод. прилож (2)'!$C$246</f>
        <v>3705032.89</v>
      </c>
      <c r="P823" s="44">
        <f>O823/H823</f>
        <v>3046.6515006989562</v>
      </c>
      <c r="Q823" s="44">
        <v>9673</v>
      </c>
      <c r="R823" s="62" t="s">
        <v>94</v>
      </c>
    </row>
    <row r="824" spans="1:207" s="133" customFormat="1" ht="25.15" customHeight="1" x14ac:dyDescent="0.25">
      <c r="A824" s="172" t="s">
        <v>1291</v>
      </c>
      <c r="B824" s="166" t="s">
        <v>441</v>
      </c>
      <c r="C824" s="174">
        <v>1917</v>
      </c>
      <c r="D824" s="174" t="s">
        <v>217</v>
      </c>
      <c r="E824" s="174" t="s">
        <v>20</v>
      </c>
      <c r="F824" s="175">
        <v>2</v>
      </c>
      <c r="G824" s="175">
        <v>1</v>
      </c>
      <c r="H824" s="44">
        <v>952.7</v>
      </c>
      <c r="I824" s="248">
        <v>557.6</v>
      </c>
      <c r="J824" s="248">
        <v>93.9</v>
      </c>
      <c r="K824" s="44">
        <f t="shared" si="248"/>
        <v>2935118.88</v>
      </c>
      <c r="L824" s="47">
        <v>0</v>
      </c>
      <c r="M824" s="47">
        <v>0</v>
      </c>
      <c r="N824" s="47">
        <v>0</v>
      </c>
      <c r="O824" s="171">
        <f>'[1]Прод. прилож (2)'!$C$247</f>
        <v>2935118.88</v>
      </c>
      <c r="P824" s="44">
        <f>O824/H824</f>
        <v>3080.8427416815366</v>
      </c>
      <c r="Q824" s="44">
        <v>9673</v>
      </c>
      <c r="R824" s="62" t="s">
        <v>94</v>
      </c>
      <c r="S824" s="100"/>
      <c r="T824" s="99"/>
      <c r="U824" s="99"/>
      <c r="V824" s="99"/>
      <c r="W824" s="99"/>
      <c r="X824" s="99"/>
      <c r="Y824" s="99"/>
      <c r="Z824" s="99"/>
      <c r="AA824" s="99"/>
      <c r="AB824" s="99"/>
      <c r="AC824" s="99"/>
      <c r="AD824" s="99"/>
      <c r="AE824" s="99"/>
      <c r="AF824" s="99"/>
      <c r="AG824" s="99"/>
      <c r="AH824" s="99"/>
      <c r="AI824" s="99"/>
      <c r="AJ824" s="99"/>
      <c r="AK824" s="99"/>
      <c r="AL824" s="99"/>
      <c r="AM824" s="99"/>
      <c r="AN824" s="99"/>
      <c r="AO824" s="99"/>
      <c r="AP824" s="99"/>
      <c r="AQ824" s="99"/>
      <c r="AR824" s="99"/>
      <c r="AS824" s="99"/>
      <c r="AT824" s="99"/>
      <c r="AU824" s="99"/>
      <c r="AV824" s="99"/>
      <c r="AW824" s="99"/>
      <c r="AX824" s="99"/>
      <c r="AY824" s="99"/>
      <c r="AZ824" s="99"/>
      <c r="BA824" s="99"/>
      <c r="BB824" s="99"/>
      <c r="BC824" s="99"/>
      <c r="BD824" s="99"/>
      <c r="BE824" s="99"/>
      <c r="BF824" s="99"/>
      <c r="BG824" s="99"/>
      <c r="BH824" s="99"/>
      <c r="BI824" s="99"/>
      <c r="BJ824" s="99"/>
      <c r="BK824" s="99"/>
      <c r="BL824" s="99"/>
      <c r="BM824" s="99"/>
      <c r="BN824" s="99"/>
      <c r="BO824" s="99"/>
      <c r="BP824" s="99"/>
      <c r="BQ824" s="99"/>
      <c r="BR824" s="99"/>
      <c r="BS824" s="99"/>
      <c r="BT824" s="99"/>
      <c r="BU824" s="99"/>
      <c r="BV824" s="99"/>
      <c r="BW824" s="99"/>
      <c r="BX824" s="99"/>
      <c r="BY824" s="99"/>
      <c r="BZ824" s="99"/>
      <c r="CA824" s="99"/>
      <c r="CB824" s="99"/>
      <c r="CC824" s="99"/>
      <c r="CD824" s="99"/>
      <c r="CE824" s="99"/>
      <c r="CF824" s="99"/>
      <c r="CG824" s="99"/>
      <c r="CH824" s="99"/>
      <c r="CI824" s="99"/>
      <c r="CJ824" s="99"/>
      <c r="CK824" s="99"/>
      <c r="CL824" s="99"/>
      <c r="CM824" s="99"/>
      <c r="CN824" s="99"/>
      <c r="CO824" s="99"/>
      <c r="CP824" s="99"/>
      <c r="CQ824" s="99"/>
      <c r="CR824" s="99"/>
      <c r="CS824" s="99"/>
      <c r="CT824" s="99"/>
      <c r="CU824" s="99"/>
      <c r="CV824" s="99"/>
      <c r="CW824" s="99"/>
      <c r="CX824" s="99"/>
      <c r="CY824" s="99"/>
      <c r="CZ824" s="99"/>
      <c r="DA824" s="99"/>
      <c r="DB824" s="99"/>
      <c r="DC824" s="99"/>
      <c r="DD824" s="99"/>
      <c r="DE824" s="99"/>
      <c r="DF824" s="99"/>
      <c r="DG824" s="99"/>
      <c r="DH824" s="99"/>
      <c r="DI824" s="99"/>
      <c r="DJ824" s="99"/>
      <c r="DK824" s="99"/>
      <c r="DL824" s="99"/>
      <c r="DM824" s="99"/>
      <c r="DN824" s="99"/>
      <c r="DO824" s="99"/>
      <c r="DP824" s="99"/>
      <c r="DQ824" s="99"/>
      <c r="DR824" s="99"/>
      <c r="DS824" s="99"/>
      <c r="DT824" s="99"/>
      <c r="DU824" s="99"/>
      <c r="DV824" s="99"/>
      <c r="DW824" s="99"/>
      <c r="DX824" s="99"/>
      <c r="DY824" s="99"/>
      <c r="DZ824" s="99"/>
      <c r="EA824" s="99"/>
      <c r="EB824" s="99"/>
      <c r="EC824" s="99"/>
      <c r="ED824" s="99"/>
      <c r="EE824" s="99"/>
      <c r="EF824" s="99"/>
      <c r="EG824" s="99"/>
      <c r="EH824" s="99"/>
      <c r="EI824" s="99"/>
      <c r="EJ824" s="99"/>
      <c r="EK824" s="99"/>
      <c r="EL824" s="99"/>
      <c r="EM824" s="99"/>
      <c r="EN824" s="99"/>
      <c r="EO824" s="99"/>
      <c r="EP824" s="99"/>
      <c r="EQ824" s="99"/>
      <c r="ER824" s="99"/>
      <c r="ES824" s="99"/>
      <c r="ET824" s="99"/>
      <c r="EU824" s="99"/>
      <c r="EV824" s="99"/>
      <c r="EW824" s="99"/>
      <c r="EX824" s="99"/>
      <c r="EY824" s="99"/>
      <c r="EZ824" s="99"/>
      <c r="FA824" s="99"/>
      <c r="FB824" s="99"/>
      <c r="FC824" s="99"/>
      <c r="FD824" s="99"/>
      <c r="FE824" s="99"/>
      <c r="FF824" s="99"/>
      <c r="FG824" s="99"/>
      <c r="FH824" s="99"/>
      <c r="FI824" s="99"/>
      <c r="FJ824" s="99"/>
      <c r="FK824" s="99"/>
      <c r="FL824" s="99"/>
      <c r="FM824" s="99"/>
      <c r="FN824" s="99"/>
      <c r="FO824" s="99"/>
      <c r="FP824" s="99"/>
      <c r="FQ824" s="99"/>
      <c r="FR824" s="99"/>
      <c r="FS824" s="99"/>
      <c r="FT824" s="99"/>
      <c r="FU824" s="99"/>
      <c r="FV824" s="99"/>
      <c r="FW824" s="99"/>
      <c r="FX824" s="99"/>
      <c r="FY824" s="99"/>
      <c r="FZ824" s="99"/>
      <c r="GA824" s="99"/>
      <c r="GB824" s="99"/>
      <c r="GC824" s="99"/>
      <c r="GD824" s="99"/>
      <c r="GE824" s="99"/>
      <c r="GF824" s="99"/>
      <c r="GG824" s="99"/>
      <c r="GH824" s="99"/>
      <c r="GI824" s="99"/>
      <c r="GJ824" s="99"/>
      <c r="GK824" s="99"/>
      <c r="GL824" s="99"/>
      <c r="GM824" s="99"/>
      <c r="GN824" s="99"/>
      <c r="GO824" s="99"/>
      <c r="GP824" s="99"/>
      <c r="GQ824" s="99"/>
      <c r="GR824" s="99"/>
      <c r="GS824" s="99"/>
      <c r="GT824" s="99"/>
      <c r="GU824" s="99"/>
      <c r="GV824" s="99"/>
      <c r="GW824" s="99"/>
      <c r="GX824" s="99"/>
      <c r="GY824" s="99"/>
    </row>
    <row r="825" spans="1:207" s="133" customFormat="1" ht="25.15" customHeight="1" x14ac:dyDescent="0.25">
      <c r="A825" s="172" t="s">
        <v>1292</v>
      </c>
      <c r="B825" s="91" t="s">
        <v>442</v>
      </c>
      <c r="C825" s="51">
        <v>1963</v>
      </c>
      <c r="D825" s="136" t="s">
        <v>217</v>
      </c>
      <c r="E825" s="51" t="s">
        <v>20</v>
      </c>
      <c r="F825" s="28">
        <v>4</v>
      </c>
      <c r="G825" s="28">
        <v>4</v>
      </c>
      <c r="H825" s="41">
        <f t="shared" ref="H825:H836" si="250">I825+J825</f>
        <v>2541.15</v>
      </c>
      <c r="I825" s="238">
        <v>204.3</v>
      </c>
      <c r="J825" s="41">
        <v>2336.85</v>
      </c>
      <c r="K825" s="201">
        <f t="shared" si="248"/>
        <v>6706075</v>
      </c>
      <c r="L825" s="171">
        <v>0</v>
      </c>
      <c r="M825" s="171">
        <v>0</v>
      </c>
      <c r="N825" s="171">
        <v>0</v>
      </c>
      <c r="O825" s="41">
        <f>'[1]Прод. прилож (2)'!$C$797</f>
        <v>6706075</v>
      </c>
      <c r="P825" s="171">
        <f t="shared" ref="P825:P865" si="251">K825/H825</f>
        <v>2638.9921885760382</v>
      </c>
      <c r="Q825" s="44">
        <v>9673</v>
      </c>
      <c r="R825" s="62" t="s">
        <v>95</v>
      </c>
      <c r="S825" s="50"/>
      <c r="T825" s="15"/>
      <c r="U825" s="15"/>
      <c r="V825" s="173"/>
      <c r="W825" s="173"/>
      <c r="X825" s="173"/>
    </row>
    <row r="826" spans="1:207" s="133" customFormat="1" ht="25.15" customHeight="1" x14ac:dyDescent="0.25">
      <c r="A826" s="172" t="s">
        <v>1293</v>
      </c>
      <c r="B826" s="91" t="s">
        <v>443</v>
      </c>
      <c r="C826" s="51">
        <v>1964</v>
      </c>
      <c r="D826" s="136" t="s">
        <v>217</v>
      </c>
      <c r="E826" s="136" t="s">
        <v>20</v>
      </c>
      <c r="F826" s="28">
        <v>4</v>
      </c>
      <c r="G826" s="28">
        <v>4</v>
      </c>
      <c r="H826" s="41">
        <f t="shared" si="250"/>
        <v>2510.13</v>
      </c>
      <c r="I826" s="238">
        <v>72.099999999999994</v>
      </c>
      <c r="J826" s="41">
        <v>2438.0300000000002</v>
      </c>
      <c r="K826" s="201">
        <f t="shared" si="248"/>
        <v>6714600</v>
      </c>
      <c r="L826" s="171">
        <v>0</v>
      </c>
      <c r="M826" s="171">
        <v>0</v>
      </c>
      <c r="N826" s="171">
        <v>0</v>
      </c>
      <c r="O826" s="41">
        <f>'[1]Прод. прилож (2)'!$C$798</f>
        <v>6714600</v>
      </c>
      <c r="P826" s="171">
        <f t="shared" si="251"/>
        <v>2675.000896367917</v>
      </c>
      <c r="Q826" s="44">
        <v>9673</v>
      </c>
      <c r="R826" s="62" t="s">
        <v>95</v>
      </c>
      <c r="S826" s="50"/>
      <c r="T826" s="15"/>
      <c r="U826" s="15"/>
      <c r="V826" s="173"/>
      <c r="W826" s="173"/>
      <c r="X826" s="173"/>
    </row>
    <row r="827" spans="1:207" s="133" customFormat="1" ht="25.15" customHeight="1" x14ac:dyDescent="0.25">
      <c r="A827" s="295" t="s">
        <v>1294</v>
      </c>
      <c r="B827" s="303" t="s">
        <v>444</v>
      </c>
      <c r="C827" s="299">
        <v>1917</v>
      </c>
      <c r="D827" s="285" t="s">
        <v>217</v>
      </c>
      <c r="E827" s="299" t="s">
        <v>20</v>
      </c>
      <c r="F827" s="287">
        <v>2</v>
      </c>
      <c r="G827" s="287">
        <v>2</v>
      </c>
      <c r="H827" s="293">
        <v>850</v>
      </c>
      <c r="I827" s="291">
        <v>0</v>
      </c>
      <c r="J827" s="291">
        <v>624.1</v>
      </c>
      <c r="K827" s="201">
        <f t="shared" ref="K827" si="252">SUM(L827:O827)</f>
        <v>125287.38</v>
      </c>
      <c r="L827" s="171">
        <v>0</v>
      </c>
      <c r="M827" s="171">
        <v>0</v>
      </c>
      <c r="N827" s="171">
        <v>0</v>
      </c>
      <c r="O827" s="41">
        <f>'[1]Прод. прилож (2)'!$C$248</f>
        <v>125287.38</v>
      </c>
      <c r="P827" s="171">
        <f>K827/H827</f>
        <v>147.39691764705884</v>
      </c>
      <c r="Q827" s="44">
        <v>9673</v>
      </c>
      <c r="R827" s="62" t="s">
        <v>94</v>
      </c>
      <c r="S827" s="50"/>
      <c r="T827" s="15"/>
      <c r="U827" s="15"/>
      <c r="V827" s="173"/>
      <c r="W827" s="173"/>
      <c r="X827" s="173"/>
    </row>
    <row r="828" spans="1:207" s="133" customFormat="1" ht="25.15" customHeight="1" x14ac:dyDescent="0.25">
      <c r="A828" s="296"/>
      <c r="B828" s="304"/>
      <c r="C828" s="300"/>
      <c r="D828" s="286"/>
      <c r="E828" s="300"/>
      <c r="F828" s="288"/>
      <c r="G828" s="288"/>
      <c r="H828" s="294"/>
      <c r="I828" s="292"/>
      <c r="J828" s="292"/>
      <c r="K828" s="201">
        <f t="shared" si="248"/>
        <v>2850900</v>
      </c>
      <c r="L828" s="171">
        <v>0</v>
      </c>
      <c r="M828" s="171">
        <v>0</v>
      </c>
      <c r="N828" s="171">
        <v>0</v>
      </c>
      <c r="O828" s="41">
        <f>'[1]Прод. прилож (2)'!$C$793</f>
        <v>2850900</v>
      </c>
      <c r="P828" s="171">
        <f>K828/H827</f>
        <v>3354</v>
      </c>
      <c r="Q828" s="44">
        <v>9673</v>
      </c>
      <c r="R828" s="62" t="s">
        <v>95</v>
      </c>
      <c r="S828" s="50"/>
      <c r="T828" s="15"/>
      <c r="U828" s="15"/>
      <c r="V828" s="173"/>
      <c r="W828" s="173"/>
      <c r="X828" s="173"/>
    </row>
    <row r="829" spans="1:207" s="133" customFormat="1" ht="25.15" customHeight="1" x14ac:dyDescent="0.25">
      <c r="A829" s="142" t="s">
        <v>2515</v>
      </c>
      <c r="B829" s="91" t="s">
        <v>445</v>
      </c>
      <c r="C829" s="51">
        <v>1917</v>
      </c>
      <c r="D829" s="136" t="s">
        <v>217</v>
      </c>
      <c r="E829" s="51" t="s">
        <v>20</v>
      </c>
      <c r="F829" s="28">
        <v>2</v>
      </c>
      <c r="G829" s="28">
        <v>1</v>
      </c>
      <c r="H829" s="41">
        <v>536.29999999999995</v>
      </c>
      <c r="I829" s="238">
        <v>0</v>
      </c>
      <c r="J829" s="238">
        <v>402.3</v>
      </c>
      <c r="K829" s="201">
        <f t="shared" si="248"/>
        <v>2196473.9700000002</v>
      </c>
      <c r="L829" s="171">
        <v>0</v>
      </c>
      <c r="M829" s="171">
        <v>0</v>
      </c>
      <c r="N829" s="171">
        <v>0</v>
      </c>
      <c r="O829" s="41">
        <f>'[1]Прод. прилож (2)'!$C$249</f>
        <v>2196473.9700000002</v>
      </c>
      <c r="P829" s="171">
        <f t="shared" si="251"/>
        <v>4095.6068804773454</v>
      </c>
      <c r="Q829" s="44">
        <v>9673</v>
      </c>
      <c r="R829" s="62" t="s">
        <v>94</v>
      </c>
      <c r="S829" s="50"/>
      <c r="T829" s="15"/>
      <c r="U829" s="15"/>
      <c r="V829" s="173"/>
      <c r="W829" s="173"/>
      <c r="X829" s="173"/>
    </row>
    <row r="830" spans="1:207" s="133" customFormat="1" ht="25.15" customHeight="1" x14ac:dyDescent="0.25">
      <c r="A830" s="142" t="s">
        <v>1295</v>
      </c>
      <c r="B830" s="91" t="s">
        <v>446</v>
      </c>
      <c r="C830" s="51">
        <v>1917</v>
      </c>
      <c r="D830" s="136" t="s">
        <v>217</v>
      </c>
      <c r="E830" s="51" t="s">
        <v>20</v>
      </c>
      <c r="F830" s="28">
        <v>2</v>
      </c>
      <c r="G830" s="28">
        <v>1</v>
      </c>
      <c r="H830" s="41">
        <v>391.2</v>
      </c>
      <c r="I830" s="238">
        <v>0</v>
      </c>
      <c r="J830" s="238">
        <v>281.39999999999998</v>
      </c>
      <c r="K830" s="201">
        <f t="shared" si="248"/>
        <v>1937567.67</v>
      </c>
      <c r="L830" s="171">
        <v>0</v>
      </c>
      <c r="M830" s="171">
        <v>0</v>
      </c>
      <c r="N830" s="171">
        <v>0</v>
      </c>
      <c r="O830" s="41">
        <f>'[1]Прод. прилож (2)'!$C$250</f>
        <v>1937567.67</v>
      </c>
      <c r="P830" s="171">
        <f t="shared" si="251"/>
        <v>4952.8825920245399</v>
      </c>
      <c r="Q830" s="44">
        <v>9673</v>
      </c>
      <c r="R830" s="62" t="s">
        <v>94</v>
      </c>
      <c r="S830" s="50"/>
      <c r="T830" s="15"/>
      <c r="U830" s="15"/>
      <c r="V830" s="173"/>
      <c r="W830" s="173"/>
      <c r="X830" s="173"/>
    </row>
    <row r="831" spans="1:207" s="95" customFormat="1" ht="27" customHeight="1" x14ac:dyDescent="0.25">
      <c r="A831" s="295" t="s">
        <v>1296</v>
      </c>
      <c r="B831" s="303" t="s">
        <v>447</v>
      </c>
      <c r="C831" s="299">
        <v>1917</v>
      </c>
      <c r="D831" s="285" t="s">
        <v>217</v>
      </c>
      <c r="E831" s="299" t="s">
        <v>20</v>
      </c>
      <c r="F831" s="287">
        <v>2</v>
      </c>
      <c r="G831" s="287">
        <v>2</v>
      </c>
      <c r="H831" s="293">
        <v>633.4</v>
      </c>
      <c r="I831" s="291">
        <v>0</v>
      </c>
      <c r="J831" s="291">
        <v>453.7</v>
      </c>
      <c r="K831" s="201">
        <f t="shared" ref="K831" si="253">SUM(L831:O831)</f>
        <v>591534.16999999993</v>
      </c>
      <c r="L831" s="171">
        <v>0</v>
      </c>
      <c r="M831" s="171">
        <v>0</v>
      </c>
      <c r="N831" s="171">
        <v>0</v>
      </c>
      <c r="O831" s="41">
        <f>'[1]Прод. прилож (2)'!$C$251</f>
        <v>591534.16999999993</v>
      </c>
      <c r="P831" s="171">
        <f t="shared" ref="P831" si="254">K831/H831</f>
        <v>933.90301547205547</v>
      </c>
      <c r="Q831" s="44">
        <v>9673</v>
      </c>
      <c r="R831" s="62" t="s">
        <v>94</v>
      </c>
      <c r="S831" s="15"/>
      <c r="T831" s="15"/>
      <c r="U831" s="15"/>
      <c r="V831" s="173"/>
      <c r="W831" s="173"/>
      <c r="X831" s="173"/>
      <c r="Y831" s="133"/>
      <c r="Z831" s="133"/>
      <c r="AA831" s="133"/>
      <c r="AB831" s="133"/>
      <c r="AC831" s="133"/>
      <c r="AD831" s="133"/>
      <c r="AE831" s="133"/>
      <c r="AF831" s="133"/>
      <c r="AG831" s="133"/>
      <c r="AH831" s="133"/>
      <c r="AI831" s="133"/>
      <c r="AJ831" s="133"/>
      <c r="AK831" s="133"/>
      <c r="AL831" s="133"/>
      <c r="AM831" s="133"/>
      <c r="AN831" s="133"/>
      <c r="AO831" s="133"/>
      <c r="AP831" s="133"/>
      <c r="AQ831" s="133"/>
      <c r="AR831" s="133"/>
      <c r="AS831" s="133"/>
      <c r="AT831" s="133"/>
      <c r="AU831" s="133"/>
      <c r="AV831" s="133"/>
      <c r="AW831" s="133"/>
      <c r="AX831" s="133"/>
      <c r="AY831" s="133"/>
      <c r="AZ831" s="133"/>
      <c r="BA831" s="133"/>
      <c r="BB831" s="133"/>
      <c r="BC831" s="133"/>
      <c r="BD831" s="133"/>
      <c r="BE831" s="133"/>
      <c r="BF831" s="133"/>
      <c r="BG831" s="133"/>
      <c r="BH831" s="133"/>
      <c r="BI831" s="133"/>
      <c r="BJ831" s="133"/>
      <c r="BK831" s="133"/>
      <c r="BL831" s="133"/>
      <c r="BM831" s="133"/>
      <c r="BN831" s="133"/>
      <c r="BO831" s="133"/>
      <c r="BP831" s="133"/>
      <c r="BQ831" s="133"/>
      <c r="BR831" s="133"/>
      <c r="BS831" s="133"/>
      <c r="BT831" s="133"/>
      <c r="BU831" s="133"/>
      <c r="BV831" s="133"/>
      <c r="BW831" s="133"/>
      <c r="BX831" s="133"/>
      <c r="BY831" s="133"/>
      <c r="BZ831" s="133"/>
      <c r="CA831" s="133"/>
      <c r="CB831" s="133"/>
      <c r="CC831" s="133"/>
      <c r="CD831" s="133"/>
      <c r="CE831" s="133"/>
      <c r="CF831" s="133"/>
      <c r="CG831" s="133"/>
      <c r="CH831" s="133"/>
      <c r="CI831" s="133"/>
      <c r="CJ831" s="133"/>
      <c r="CK831" s="133"/>
      <c r="CL831" s="133"/>
      <c r="CM831" s="133"/>
      <c r="CN831" s="133"/>
      <c r="CO831" s="133"/>
      <c r="CP831" s="133"/>
      <c r="CQ831" s="133"/>
      <c r="CR831" s="133"/>
      <c r="CS831" s="133"/>
      <c r="CT831" s="133"/>
      <c r="CU831" s="133"/>
      <c r="CV831" s="133"/>
      <c r="CW831" s="133"/>
      <c r="CX831" s="133"/>
      <c r="CY831" s="133"/>
      <c r="CZ831" s="133"/>
      <c r="DA831" s="133"/>
      <c r="DB831" s="133"/>
      <c r="DC831" s="133"/>
      <c r="DD831" s="133"/>
      <c r="DE831" s="133"/>
      <c r="DF831" s="133"/>
      <c r="DG831" s="133"/>
      <c r="DH831" s="133"/>
      <c r="DI831" s="133"/>
      <c r="DJ831" s="133"/>
      <c r="DK831" s="133"/>
      <c r="DL831" s="133"/>
      <c r="DM831" s="133"/>
      <c r="DN831" s="133"/>
      <c r="DO831" s="133"/>
      <c r="DP831" s="133"/>
      <c r="DQ831" s="133"/>
      <c r="DR831" s="133"/>
      <c r="DS831" s="133"/>
      <c r="DT831" s="133"/>
      <c r="DU831" s="133"/>
      <c r="DV831" s="133"/>
      <c r="DW831" s="133"/>
      <c r="DX831" s="133"/>
      <c r="DY831" s="133"/>
      <c r="DZ831" s="133"/>
      <c r="EA831" s="133"/>
      <c r="EB831" s="133"/>
      <c r="EC831" s="133"/>
      <c r="ED831" s="133"/>
      <c r="EE831" s="133"/>
      <c r="EF831" s="133"/>
      <c r="EG831" s="133"/>
      <c r="EH831" s="133"/>
      <c r="EI831" s="133"/>
      <c r="EJ831" s="133"/>
      <c r="EK831" s="133"/>
      <c r="EL831" s="133"/>
      <c r="EM831" s="133"/>
      <c r="EN831" s="133"/>
      <c r="EO831" s="133"/>
      <c r="EP831" s="133"/>
      <c r="EQ831" s="133"/>
      <c r="ER831" s="133"/>
      <c r="ES831" s="133"/>
      <c r="ET831" s="133"/>
      <c r="EU831" s="133"/>
      <c r="EV831" s="133"/>
      <c r="EW831" s="133"/>
      <c r="EX831" s="133"/>
      <c r="EY831" s="133"/>
      <c r="EZ831" s="133"/>
      <c r="FA831" s="133"/>
      <c r="FB831" s="133"/>
      <c r="FC831" s="133"/>
      <c r="FD831" s="133"/>
      <c r="FE831" s="133"/>
      <c r="FF831" s="133"/>
      <c r="FG831" s="133"/>
      <c r="FH831" s="133"/>
      <c r="FI831" s="133"/>
      <c r="FJ831" s="133"/>
      <c r="FK831" s="133"/>
      <c r="FL831" s="133"/>
      <c r="FM831" s="133"/>
      <c r="FN831" s="133"/>
      <c r="FO831" s="133"/>
      <c r="FP831" s="133"/>
      <c r="FQ831" s="133"/>
      <c r="FR831" s="133"/>
      <c r="FS831" s="133"/>
      <c r="FT831" s="133"/>
      <c r="FU831" s="133"/>
      <c r="FV831" s="133"/>
      <c r="FW831" s="133"/>
      <c r="FX831" s="133"/>
      <c r="FY831" s="133"/>
      <c r="FZ831" s="133"/>
      <c r="GA831" s="133"/>
      <c r="GB831" s="133"/>
      <c r="GC831" s="133"/>
      <c r="GD831" s="133"/>
      <c r="GE831" s="133"/>
      <c r="GF831" s="133"/>
      <c r="GG831" s="133"/>
      <c r="GH831" s="133"/>
      <c r="GI831" s="133"/>
      <c r="GJ831" s="133"/>
      <c r="GK831" s="133"/>
      <c r="GL831" s="133"/>
      <c r="GM831" s="133"/>
      <c r="GN831" s="133"/>
      <c r="GO831" s="133"/>
      <c r="GP831" s="133"/>
      <c r="GQ831" s="133"/>
      <c r="GR831" s="133"/>
      <c r="GS831" s="133"/>
      <c r="GT831" s="133"/>
      <c r="GU831" s="133"/>
      <c r="GV831" s="133"/>
      <c r="GW831" s="133"/>
      <c r="GX831" s="133"/>
      <c r="GY831" s="133"/>
    </row>
    <row r="832" spans="1:207" s="95" customFormat="1" ht="27" customHeight="1" x14ac:dyDescent="0.25">
      <c r="A832" s="296"/>
      <c r="B832" s="304"/>
      <c r="C832" s="300"/>
      <c r="D832" s="286"/>
      <c r="E832" s="300"/>
      <c r="F832" s="288"/>
      <c r="G832" s="288"/>
      <c r="H832" s="294"/>
      <c r="I832" s="292"/>
      <c r="J832" s="292"/>
      <c r="K832" s="201">
        <f t="shared" si="248"/>
        <v>1615170</v>
      </c>
      <c r="L832" s="171">
        <v>0</v>
      </c>
      <c r="M832" s="171">
        <v>0</v>
      </c>
      <c r="N832" s="171">
        <v>0</v>
      </c>
      <c r="O832" s="41">
        <f>'[1]Прод. прилож (2)'!$C$794</f>
        <v>1615170</v>
      </c>
      <c r="P832" s="171">
        <f>K832/H831</f>
        <v>2550</v>
      </c>
      <c r="Q832" s="44">
        <v>9673</v>
      </c>
      <c r="R832" s="62" t="s">
        <v>95</v>
      </c>
      <c r="S832" s="15"/>
      <c r="T832" s="15"/>
      <c r="U832" s="15"/>
      <c r="V832" s="173"/>
      <c r="W832" s="173"/>
      <c r="X832" s="173"/>
      <c r="Y832" s="133"/>
      <c r="Z832" s="133"/>
      <c r="AA832" s="133"/>
      <c r="AB832" s="133"/>
      <c r="AC832" s="133"/>
      <c r="AD832" s="133"/>
      <c r="AE832" s="133"/>
      <c r="AF832" s="133"/>
      <c r="AG832" s="133"/>
      <c r="AH832" s="133"/>
      <c r="AI832" s="133"/>
      <c r="AJ832" s="133"/>
      <c r="AK832" s="133"/>
      <c r="AL832" s="133"/>
      <c r="AM832" s="133"/>
      <c r="AN832" s="133"/>
      <c r="AO832" s="133"/>
      <c r="AP832" s="133"/>
      <c r="AQ832" s="133"/>
      <c r="AR832" s="133"/>
      <c r="AS832" s="133"/>
      <c r="AT832" s="133"/>
      <c r="AU832" s="133"/>
      <c r="AV832" s="133"/>
      <c r="AW832" s="133"/>
      <c r="AX832" s="133"/>
      <c r="AY832" s="133"/>
      <c r="AZ832" s="133"/>
      <c r="BA832" s="133"/>
      <c r="BB832" s="133"/>
      <c r="BC832" s="133"/>
      <c r="BD832" s="133"/>
      <c r="BE832" s="133"/>
      <c r="BF832" s="133"/>
      <c r="BG832" s="133"/>
      <c r="BH832" s="133"/>
      <c r="BI832" s="133"/>
      <c r="BJ832" s="133"/>
      <c r="BK832" s="133"/>
      <c r="BL832" s="133"/>
      <c r="BM832" s="133"/>
      <c r="BN832" s="133"/>
      <c r="BO832" s="133"/>
      <c r="BP832" s="133"/>
      <c r="BQ832" s="133"/>
      <c r="BR832" s="133"/>
      <c r="BS832" s="133"/>
      <c r="BT832" s="133"/>
      <c r="BU832" s="133"/>
      <c r="BV832" s="133"/>
      <c r="BW832" s="133"/>
      <c r="BX832" s="133"/>
      <c r="BY832" s="133"/>
      <c r="BZ832" s="133"/>
      <c r="CA832" s="133"/>
      <c r="CB832" s="133"/>
      <c r="CC832" s="133"/>
      <c r="CD832" s="133"/>
      <c r="CE832" s="133"/>
      <c r="CF832" s="133"/>
      <c r="CG832" s="133"/>
      <c r="CH832" s="133"/>
      <c r="CI832" s="133"/>
      <c r="CJ832" s="133"/>
      <c r="CK832" s="133"/>
      <c r="CL832" s="133"/>
      <c r="CM832" s="133"/>
      <c r="CN832" s="133"/>
      <c r="CO832" s="133"/>
      <c r="CP832" s="133"/>
      <c r="CQ832" s="133"/>
      <c r="CR832" s="133"/>
      <c r="CS832" s="133"/>
      <c r="CT832" s="133"/>
      <c r="CU832" s="133"/>
      <c r="CV832" s="133"/>
      <c r="CW832" s="133"/>
      <c r="CX832" s="133"/>
      <c r="CY832" s="133"/>
      <c r="CZ832" s="133"/>
      <c r="DA832" s="133"/>
      <c r="DB832" s="133"/>
      <c r="DC832" s="133"/>
      <c r="DD832" s="133"/>
      <c r="DE832" s="133"/>
      <c r="DF832" s="133"/>
      <c r="DG832" s="133"/>
      <c r="DH832" s="133"/>
      <c r="DI832" s="133"/>
      <c r="DJ832" s="133"/>
      <c r="DK832" s="133"/>
      <c r="DL832" s="133"/>
      <c r="DM832" s="133"/>
      <c r="DN832" s="133"/>
      <c r="DO832" s="133"/>
      <c r="DP832" s="133"/>
      <c r="DQ832" s="133"/>
      <c r="DR832" s="133"/>
      <c r="DS832" s="133"/>
      <c r="DT832" s="133"/>
      <c r="DU832" s="133"/>
      <c r="DV832" s="133"/>
      <c r="DW832" s="133"/>
      <c r="DX832" s="133"/>
      <c r="DY832" s="133"/>
      <c r="DZ832" s="133"/>
      <c r="EA832" s="133"/>
      <c r="EB832" s="133"/>
      <c r="EC832" s="133"/>
      <c r="ED832" s="133"/>
      <c r="EE832" s="133"/>
      <c r="EF832" s="133"/>
      <c r="EG832" s="133"/>
      <c r="EH832" s="133"/>
      <c r="EI832" s="133"/>
      <c r="EJ832" s="133"/>
      <c r="EK832" s="133"/>
      <c r="EL832" s="133"/>
      <c r="EM832" s="133"/>
      <c r="EN832" s="133"/>
      <c r="EO832" s="133"/>
      <c r="EP832" s="133"/>
      <c r="EQ832" s="133"/>
      <c r="ER832" s="133"/>
      <c r="ES832" s="133"/>
      <c r="ET832" s="133"/>
      <c r="EU832" s="133"/>
      <c r="EV832" s="133"/>
      <c r="EW832" s="133"/>
      <c r="EX832" s="133"/>
      <c r="EY832" s="133"/>
      <c r="EZ832" s="133"/>
      <c r="FA832" s="133"/>
      <c r="FB832" s="133"/>
      <c r="FC832" s="133"/>
      <c r="FD832" s="133"/>
      <c r="FE832" s="133"/>
      <c r="FF832" s="133"/>
      <c r="FG832" s="133"/>
      <c r="FH832" s="133"/>
      <c r="FI832" s="133"/>
      <c r="FJ832" s="133"/>
      <c r="FK832" s="133"/>
      <c r="FL832" s="133"/>
      <c r="FM832" s="133"/>
      <c r="FN832" s="133"/>
      <c r="FO832" s="133"/>
      <c r="FP832" s="133"/>
      <c r="FQ832" s="133"/>
      <c r="FR832" s="133"/>
      <c r="FS832" s="133"/>
      <c r="FT832" s="133"/>
      <c r="FU832" s="133"/>
      <c r="FV832" s="133"/>
      <c r="FW832" s="133"/>
      <c r="FX832" s="133"/>
      <c r="FY832" s="133"/>
      <c r="FZ832" s="133"/>
      <c r="GA832" s="133"/>
      <c r="GB832" s="133"/>
      <c r="GC832" s="133"/>
      <c r="GD832" s="133"/>
      <c r="GE832" s="133"/>
      <c r="GF832" s="133"/>
      <c r="GG832" s="133"/>
      <c r="GH832" s="133"/>
      <c r="GI832" s="133"/>
      <c r="GJ832" s="133"/>
      <c r="GK832" s="133"/>
      <c r="GL832" s="133"/>
      <c r="GM832" s="133"/>
      <c r="GN832" s="133"/>
      <c r="GO832" s="133"/>
      <c r="GP832" s="133"/>
      <c r="GQ832" s="133"/>
      <c r="GR832" s="133"/>
      <c r="GS832" s="133"/>
      <c r="GT832" s="133"/>
      <c r="GU832" s="133"/>
      <c r="GV832" s="133"/>
      <c r="GW832" s="133"/>
      <c r="GX832" s="133"/>
      <c r="GY832" s="133"/>
    </row>
    <row r="833" spans="1:207" s="133" customFormat="1" ht="25.15" customHeight="1" x14ac:dyDescent="0.25">
      <c r="A833" s="295" t="s">
        <v>1297</v>
      </c>
      <c r="B833" s="303" t="s">
        <v>448</v>
      </c>
      <c r="C833" s="299">
        <v>1917</v>
      </c>
      <c r="D833" s="285" t="s">
        <v>217</v>
      </c>
      <c r="E833" s="299" t="s">
        <v>20</v>
      </c>
      <c r="F833" s="287">
        <v>2</v>
      </c>
      <c r="G833" s="287">
        <v>2</v>
      </c>
      <c r="H833" s="293">
        <v>626.20000000000005</v>
      </c>
      <c r="I833" s="291">
        <v>0</v>
      </c>
      <c r="J833" s="291">
        <v>460.8</v>
      </c>
      <c r="K833" s="201">
        <f t="shared" ref="K833" si="255">SUM(L833:O833)</f>
        <v>587976.61</v>
      </c>
      <c r="L833" s="171">
        <v>0</v>
      </c>
      <c r="M833" s="171">
        <v>0</v>
      </c>
      <c r="N833" s="171">
        <v>0</v>
      </c>
      <c r="O833" s="41">
        <f>'[1]Прод. прилож (2)'!$C$252</f>
        <v>587976.61</v>
      </c>
      <c r="P833" s="171">
        <f t="shared" ref="P833" si="256">K833/H833</f>
        <v>938.95977323538796</v>
      </c>
      <c r="Q833" s="44">
        <v>9673</v>
      </c>
      <c r="R833" s="62" t="s">
        <v>94</v>
      </c>
      <c r="S833" s="50"/>
      <c r="T833" s="15"/>
      <c r="U833" s="15"/>
      <c r="V833" s="173"/>
      <c r="W833" s="173"/>
      <c r="X833" s="173"/>
    </row>
    <row r="834" spans="1:207" s="133" customFormat="1" ht="25.15" customHeight="1" x14ac:dyDescent="0.25">
      <c r="A834" s="296"/>
      <c r="B834" s="304"/>
      <c r="C834" s="300"/>
      <c r="D834" s="286"/>
      <c r="E834" s="300"/>
      <c r="F834" s="288"/>
      <c r="G834" s="288"/>
      <c r="H834" s="294"/>
      <c r="I834" s="292"/>
      <c r="J834" s="292"/>
      <c r="K834" s="201">
        <f t="shared" si="248"/>
        <v>1596810</v>
      </c>
      <c r="L834" s="171">
        <v>0</v>
      </c>
      <c r="M834" s="171">
        <v>0</v>
      </c>
      <c r="N834" s="171">
        <v>0</v>
      </c>
      <c r="O834" s="41">
        <f>'[1]Прод. прилож (2)'!$C$795</f>
        <v>1596810</v>
      </c>
      <c r="P834" s="171">
        <f>K834/H833</f>
        <v>2550</v>
      </c>
      <c r="Q834" s="44">
        <v>9673</v>
      </c>
      <c r="R834" s="62" t="s">
        <v>95</v>
      </c>
      <c r="S834" s="50"/>
      <c r="T834" s="15"/>
      <c r="U834" s="15"/>
      <c r="V834" s="173"/>
      <c r="W834" s="173"/>
      <c r="X834" s="173"/>
    </row>
    <row r="835" spans="1:207" s="133" customFormat="1" ht="25.15" customHeight="1" x14ac:dyDescent="0.25">
      <c r="A835" s="172" t="s">
        <v>1298</v>
      </c>
      <c r="B835" s="91" t="s">
        <v>449</v>
      </c>
      <c r="C835" s="51">
        <v>1966</v>
      </c>
      <c r="D835" s="136" t="s">
        <v>217</v>
      </c>
      <c r="E835" s="51" t="s">
        <v>20</v>
      </c>
      <c r="F835" s="174">
        <v>2</v>
      </c>
      <c r="G835" s="174">
        <v>2</v>
      </c>
      <c r="H835" s="41">
        <f t="shared" si="250"/>
        <v>721.03</v>
      </c>
      <c r="I835" s="41">
        <v>0</v>
      </c>
      <c r="J835" s="41">
        <v>721.03</v>
      </c>
      <c r="K835" s="201">
        <f t="shared" si="248"/>
        <v>789163491.61000001</v>
      </c>
      <c r="L835" s="171">
        <v>0</v>
      </c>
      <c r="M835" s="171">
        <v>0</v>
      </c>
      <c r="N835" s="171">
        <v>0</v>
      </c>
      <c r="O835" s="41">
        <f>'[3]Прод. прилож'!$C$1258</f>
        <v>789163491.61000001</v>
      </c>
      <c r="P835" s="171">
        <f t="shared" si="251"/>
        <v>1094494.66958379</v>
      </c>
      <c r="Q835" s="44">
        <v>9673</v>
      </c>
      <c r="R835" s="62" t="s">
        <v>96</v>
      </c>
      <c r="S835" s="50"/>
      <c r="T835" s="15"/>
      <c r="U835" s="15"/>
      <c r="V835" s="173"/>
      <c r="W835" s="173"/>
      <c r="X835" s="173"/>
    </row>
    <row r="836" spans="1:207" s="133" customFormat="1" ht="25.15" customHeight="1" x14ac:dyDescent="0.25">
      <c r="A836" s="172" t="s">
        <v>1299</v>
      </c>
      <c r="B836" s="166" t="s">
        <v>450</v>
      </c>
      <c r="C836" s="51">
        <v>1966</v>
      </c>
      <c r="D836" s="136" t="s">
        <v>217</v>
      </c>
      <c r="E836" s="51" t="s">
        <v>20</v>
      </c>
      <c r="F836" s="174">
        <v>2</v>
      </c>
      <c r="G836" s="174">
        <v>2</v>
      </c>
      <c r="H836" s="41">
        <f t="shared" si="250"/>
        <v>358.9</v>
      </c>
      <c r="I836" s="41">
        <v>0</v>
      </c>
      <c r="J836" s="41">
        <v>358.9</v>
      </c>
      <c r="K836" s="201">
        <f t="shared" si="248"/>
        <v>5086325</v>
      </c>
      <c r="L836" s="171">
        <v>0</v>
      </c>
      <c r="M836" s="171">
        <v>0</v>
      </c>
      <c r="N836" s="171">
        <v>0</v>
      </c>
      <c r="O836" s="41">
        <f>'[3]Прод. прилож'!$C$1259</f>
        <v>5086325</v>
      </c>
      <c r="P836" s="171">
        <f t="shared" si="251"/>
        <v>14171.983839509614</v>
      </c>
      <c r="Q836" s="44">
        <v>9673</v>
      </c>
      <c r="R836" s="62" t="s">
        <v>96</v>
      </c>
      <c r="S836" s="50"/>
      <c r="T836" s="15"/>
      <c r="U836" s="15"/>
      <c r="V836" s="173"/>
      <c r="W836" s="173"/>
      <c r="X836" s="173"/>
    </row>
    <row r="837" spans="1:207" s="95" customFormat="1" ht="25.15" customHeight="1" x14ac:dyDescent="0.25">
      <c r="A837" s="172" t="s">
        <v>1300</v>
      </c>
      <c r="B837" s="91" t="s">
        <v>451</v>
      </c>
      <c r="C837" s="51">
        <v>1965</v>
      </c>
      <c r="D837" s="136" t="s">
        <v>217</v>
      </c>
      <c r="E837" s="51" t="s">
        <v>20</v>
      </c>
      <c r="F837" s="28">
        <v>5</v>
      </c>
      <c r="G837" s="28">
        <v>3</v>
      </c>
      <c r="H837" s="41">
        <f t="shared" ref="H837" si="257">I837+J837</f>
        <v>2538.96</v>
      </c>
      <c r="I837" s="238">
        <v>156.4</v>
      </c>
      <c r="J837" s="41">
        <v>2382.56</v>
      </c>
      <c r="K837" s="201">
        <f t="shared" ref="K837:K839" si="258">SUM(L837:O837)</f>
        <v>6897500</v>
      </c>
      <c r="L837" s="171">
        <v>0</v>
      </c>
      <c r="M837" s="171">
        <v>0</v>
      </c>
      <c r="N837" s="171">
        <v>0</v>
      </c>
      <c r="O837" s="41">
        <f>'[1]Прод. прилож (2)'!$C$799</f>
        <v>6897500</v>
      </c>
      <c r="P837" s="171">
        <f t="shared" ref="P837:P839" si="259">K837/H837</f>
        <v>2716.6635157702367</v>
      </c>
      <c r="Q837" s="44">
        <v>9673</v>
      </c>
      <c r="R837" s="62" t="s">
        <v>95</v>
      </c>
      <c r="S837" s="15"/>
      <c r="T837" s="15"/>
      <c r="U837" s="15"/>
      <c r="V837" s="173"/>
      <c r="W837" s="173"/>
      <c r="X837" s="173"/>
      <c r="Y837" s="173"/>
      <c r="Z837" s="173"/>
      <c r="AA837" s="173"/>
      <c r="AB837" s="173"/>
      <c r="AC837" s="173"/>
      <c r="AD837" s="173"/>
      <c r="AE837" s="173"/>
      <c r="AF837" s="173"/>
      <c r="AG837" s="173"/>
      <c r="AH837" s="173"/>
      <c r="AI837" s="173"/>
      <c r="AJ837" s="173"/>
      <c r="AK837" s="173"/>
      <c r="AL837" s="173"/>
      <c r="AM837" s="173"/>
      <c r="AN837" s="173"/>
      <c r="AO837" s="173"/>
      <c r="AP837" s="173"/>
      <c r="AQ837" s="173"/>
      <c r="AR837" s="173"/>
      <c r="AS837" s="173"/>
      <c r="AT837" s="173"/>
      <c r="AU837" s="173"/>
      <c r="AV837" s="173"/>
      <c r="AW837" s="173"/>
      <c r="AX837" s="173"/>
      <c r="AY837" s="173"/>
      <c r="AZ837" s="173"/>
      <c r="BA837" s="173"/>
      <c r="BB837" s="173"/>
      <c r="BC837" s="173"/>
      <c r="BD837" s="173"/>
      <c r="BE837" s="173"/>
      <c r="BF837" s="173"/>
      <c r="BG837" s="173"/>
      <c r="BH837" s="173"/>
      <c r="BI837" s="173"/>
      <c r="BJ837" s="173"/>
      <c r="BK837" s="173"/>
      <c r="BL837" s="173"/>
      <c r="BM837" s="173"/>
      <c r="BN837" s="173"/>
      <c r="BO837" s="173"/>
      <c r="BP837" s="173"/>
      <c r="BQ837" s="173"/>
      <c r="BR837" s="173"/>
      <c r="BS837" s="173"/>
      <c r="BT837" s="173"/>
      <c r="BU837" s="173"/>
      <c r="BV837" s="173"/>
      <c r="BW837" s="173"/>
      <c r="BX837" s="173"/>
      <c r="BY837" s="173"/>
      <c r="BZ837" s="173"/>
      <c r="CA837" s="173"/>
      <c r="CB837" s="173"/>
      <c r="CC837" s="173"/>
      <c r="CD837" s="173"/>
      <c r="CE837" s="173"/>
      <c r="CF837" s="173"/>
      <c r="CG837" s="173"/>
      <c r="CH837" s="173"/>
      <c r="CI837" s="173"/>
      <c r="CJ837" s="173"/>
      <c r="CK837" s="173"/>
      <c r="CL837" s="173"/>
      <c r="CM837" s="173"/>
      <c r="CN837" s="173"/>
      <c r="CO837" s="173"/>
      <c r="CP837" s="173"/>
      <c r="CQ837" s="173"/>
      <c r="CR837" s="173"/>
      <c r="CS837" s="173"/>
      <c r="CT837" s="173"/>
      <c r="CU837" s="173"/>
      <c r="CV837" s="173"/>
      <c r="CW837" s="173"/>
      <c r="CX837" s="173"/>
      <c r="CY837" s="173"/>
      <c r="CZ837" s="173"/>
      <c r="DA837" s="173"/>
      <c r="DB837" s="173"/>
      <c r="DC837" s="173"/>
      <c r="DD837" s="173"/>
      <c r="DE837" s="173"/>
      <c r="DF837" s="173"/>
      <c r="DG837" s="173"/>
      <c r="DH837" s="173"/>
      <c r="DI837" s="173"/>
      <c r="DJ837" s="173"/>
      <c r="DK837" s="173"/>
      <c r="DL837" s="173"/>
      <c r="DM837" s="173"/>
      <c r="DN837" s="173"/>
      <c r="DO837" s="173"/>
      <c r="DP837" s="173"/>
      <c r="DQ837" s="173"/>
      <c r="DR837" s="173"/>
      <c r="DS837" s="173"/>
      <c r="DT837" s="173"/>
      <c r="DU837" s="173"/>
      <c r="DV837" s="173"/>
      <c r="DW837" s="173"/>
      <c r="DX837" s="173"/>
      <c r="DY837" s="173"/>
      <c r="DZ837" s="173"/>
      <c r="EA837" s="173"/>
      <c r="EB837" s="173"/>
      <c r="EC837" s="173"/>
      <c r="ED837" s="173"/>
      <c r="EE837" s="173"/>
      <c r="EF837" s="173"/>
      <c r="EG837" s="173"/>
      <c r="EH837" s="173"/>
      <c r="EI837" s="173"/>
      <c r="EJ837" s="173"/>
      <c r="EK837" s="173"/>
      <c r="EL837" s="173"/>
      <c r="EM837" s="173"/>
      <c r="EN837" s="173"/>
      <c r="EO837" s="173"/>
      <c r="EP837" s="173"/>
      <c r="EQ837" s="173"/>
      <c r="ER837" s="173"/>
      <c r="ES837" s="173"/>
      <c r="ET837" s="173"/>
      <c r="EU837" s="173"/>
      <c r="EV837" s="173"/>
      <c r="EW837" s="173"/>
      <c r="EX837" s="173"/>
      <c r="EY837" s="173"/>
      <c r="EZ837" s="173"/>
      <c r="FA837" s="173"/>
      <c r="FB837" s="173"/>
      <c r="FC837" s="173"/>
      <c r="FD837" s="173"/>
      <c r="FE837" s="173"/>
      <c r="FF837" s="173"/>
      <c r="FG837" s="173"/>
      <c r="FH837" s="173"/>
      <c r="FI837" s="173"/>
      <c r="FJ837" s="173"/>
      <c r="FK837" s="173"/>
      <c r="FL837" s="173"/>
      <c r="FM837" s="173"/>
      <c r="FN837" s="173"/>
      <c r="FO837" s="173"/>
      <c r="FP837" s="173"/>
      <c r="FQ837" s="173"/>
      <c r="FR837" s="173"/>
      <c r="FS837" s="173"/>
      <c r="FT837" s="173"/>
      <c r="FU837" s="173"/>
      <c r="FV837" s="173"/>
      <c r="FW837" s="173"/>
      <c r="FX837" s="173"/>
      <c r="FY837" s="173"/>
      <c r="FZ837" s="173"/>
      <c r="GA837" s="173"/>
      <c r="GB837" s="173"/>
      <c r="GC837" s="173"/>
      <c r="GD837" s="173"/>
      <c r="GE837" s="173"/>
      <c r="GF837" s="173"/>
      <c r="GG837" s="173"/>
      <c r="GH837" s="173"/>
      <c r="GI837" s="173"/>
      <c r="GJ837" s="173"/>
      <c r="GK837" s="173"/>
      <c r="GL837" s="173"/>
      <c r="GM837" s="173"/>
      <c r="GN837" s="173"/>
      <c r="GO837" s="173"/>
      <c r="GP837" s="173"/>
      <c r="GQ837" s="173"/>
      <c r="GR837" s="173"/>
      <c r="GS837" s="173"/>
      <c r="GT837" s="173"/>
      <c r="GU837" s="173"/>
      <c r="GV837" s="173"/>
      <c r="GW837" s="173"/>
      <c r="GX837" s="173"/>
      <c r="GY837" s="173"/>
    </row>
    <row r="838" spans="1:207" s="208" customFormat="1" ht="25.15" customHeight="1" x14ac:dyDescent="0.25">
      <c r="A838" s="172" t="s">
        <v>1301</v>
      </c>
      <c r="B838" s="91" t="s">
        <v>2575</v>
      </c>
      <c r="C838" s="51">
        <v>1978</v>
      </c>
      <c r="D838" s="136" t="s">
        <v>217</v>
      </c>
      <c r="E838" s="51" t="s">
        <v>20</v>
      </c>
      <c r="F838" s="28">
        <v>9</v>
      </c>
      <c r="G838" s="28">
        <v>2</v>
      </c>
      <c r="H838" s="41">
        <v>8092.23</v>
      </c>
      <c r="I838" s="238">
        <v>0</v>
      </c>
      <c r="J838" s="41">
        <v>8092.23</v>
      </c>
      <c r="K838" s="201">
        <f t="shared" ref="K838" si="260">SUM(L838:O838)</f>
        <v>7100000</v>
      </c>
      <c r="L838" s="171">
        <v>0</v>
      </c>
      <c r="M838" s="171">
        <v>0</v>
      </c>
      <c r="N838" s="171">
        <v>0</v>
      </c>
      <c r="O838" s="41">
        <f>'[1]Прод. прилож (2)'!$C$800</f>
        <v>7100000</v>
      </c>
      <c r="P838" s="171">
        <f t="shared" si="259"/>
        <v>877.38484941728052</v>
      </c>
      <c r="Q838" s="44">
        <v>9673</v>
      </c>
      <c r="R838" s="62" t="s">
        <v>95</v>
      </c>
      <c r="S838" s="15"/>
      <c r="T838" s="15"/>
      <c r="U838" s="15"/>
      <c r="V838" s="173"/>
      <c r="W838" s="173"/>
      <c r="X838" s="173"/>
      <c r="Y838" s="180"/>
      <c r="Z838" s="180"/>
      <c r="AA838" s="180"/>
      <c r="AB838" s="180"/>
      <c r="AC838" s="180"/>
      <c r="AD838" s="180"/>
      <c r="AE838" s="180"/>
      <c r="AF838" s="180"/>
      <c r="AG838" s="180"/>
      <c r="AH838" s="180"/>
      <c r="AI838" s="180"/>
      <c r="AJ838" s="180"/>
      <c r="AK838" s="180"/>
      <c r="AL838" s="180"/>
      <c r="AM838" s="180"/>
      <c r="AN838" s="180"/>
      <c r="AO838" s="180"/>
      <c r="AP838" s="180"/>
      <c r="AQ838" s="180"/>
      <c r="AR838" s="180"/>
      <c r="AS838" s="180"/>
      <c r="AT838" s="180"/>
      <c r="AU838" s="180"/>
      <c r="AV838" s="180"/>
      <c r="AW838" s="180"/>
      <c r="AX838" s="180"/>
      <c r="AY838" s="180"/>
      <c r="AZ838" s="180"/>
      <c r="BA838" s="180"/>
      <c r="BB838" s="180"/>
      <c r="BC838" s="180"/>
      <c r="BD838" s="180"/>
      <c r="BE838" s="180"/>
      <c r="BF838" s="180"/>
      <c r="BG838" s="180"/>
      <c r="BH838" s="180"/>
      <c r="BI838" s="180"/>
      <c r="BJ838" s="180"/>
      <c r="BK838" s="180"/>
      <c r="BL838" s="180"/>
      <c r="BM838" s="180"/>
      <c r="BN838" s="180"/>
      <c r="BO838" s="180"/>
      <c r="BP838" s="180"/>
      <c r="BQ838" s="180"/>
      <c r="BR838" s="180"/>
      <c r="BS838" s="180"/>
      <c r="BT838" s="180"/>
      <c r="BU838" s="180"/>
      <c r="BV838" s="180"/>
      <c r="BW838" s="180"/>
      <c r="BX838" s="180"/>
      <c r="BY838" s="180"/>
      <c r="BZ838" s="180"/>
      <c r="CA838" s="180"/>
      <c r="CB838" s="180"/>
      <c r="CC838" s="180"/>
      <c r="CD838" s="180"/>
      <c r="CE838" s="180"/>
      <c r="CF838" s="180"/>
      <c r="CG838" s="180"/>
      <c r="CH838" s="180"/>
      <c r="CI838" s="180"/>
      <c r="CJ838" s="180"/>
      <c r="CK838" s="180"/>
      <c r="CL838" s="180"/>
      <c r="CM838" s="180"/>
      <c r="CN838" s="180"/>
      <c r="CO838" s="180"/>
      <c r="CP838" s="180"/>
      <c r="CQ838" s="180"/>
      <c r="CR838" s="180"/>
      <c r="CS838" s="180"/>
      <c r="CT838" s="180"/>
      <c r="CU838" s="180"/>
      <c r="CV838" s="180"/>
      <c r="CW838" s="180"/>
      <c r="CX838" s="180"/>
      <c r="CY838" s="180"/>
      <c r="CZ838" s="180"/>
      <c r="DA838" s="180"/>
      <c r="DB838" s="180"/>
      <c r="DC838" s="180"/>
      <c r="DD838" s="180"/>
      <c r="DE838" s="180"/>
      <c r="DF838" s="180"/>
      <c r="DG838" s="180"/>
      <c r="DH838" s="180"/>
      <c r="DI838" s="180"/>
      <c r="DJ838" s="180"/>
      <c r="DK838" s="180"/>
      <c r="DL838" s="180"/>
      <c r="DM838" s="180"/>
      <c r="DN838" s="180"/>
      <c r="DO838" s="180"/>
      <c r="DP838" s="180"/>
      <c r="DQ838" s="180"/>
      <c r="DR838" s="180"/>
      <c r="DS838" s="180"/>
      <c r="DT838" s="180"/>
      <c r="DU838" s="180"/>
      <c r="DV838" s="180"/>
      <c r="DW838" s="180"/>
      <c r="DX838" s="180"/>
      <c r="DY838" s="180"/>
      <c r="DZ838" s="180"/>
      <c r="EA838" s="180"/>
      <c r="EB838" s="180"/>
      <c r="EC838" s="180"/>
      <c r="ED838" s="180"/>
      <c r="EE838" s="180"/>
      <c r="EF838" s="180"/>
      <c r="EG838" s="180"/>
      <c r="EH838" s="180"/>
      <c r="EI838" s="180"/>
      <c r="EJ838" s="180"/>
      <c r="EK838" s="180"/>
      <c r="EL838" s="180"/>
      <c r="EM838" s="180"/>
      <c r="EN838" s="180"/>
      <c r="EO838" s="180"/>
      <c r="EP838" s="180"/>
      <c r="EQ838" s="180"/>
      <c r="ER838" s="180"/>
      <c r="ES838" s="180"/>
      <c r="ET838" s="180"/>
      <c r="EU838" s="180"/>
      <c r="EV838" s="180"/>
      <c r="EW838" s="180"/>
      <c r="EX838" s="180"/>
      <c r="EY838" s="180"/>
      <c r="EZ838" s="180"/>
      <c r="FA838" s="180"/>
      <c r="FB838" s="180"/>
      <c r="FC838" s="180"/>
      <c r="FD838" s="180"/>
      <c r="FE838" s="180"/>
      <c r="FF838" s="180"/>
      <c r="FG838" s="180"/>
      <c r="FH838" s="180"/>
      <c r="FI838" s="180"/>
      <c r="FJ838" s="180"/>
      <c r="FK838" s="180"/>
      <c r="FL838" s="180"/>
      <c r="FM838" s="180"/>
      <c r="FN838" s="180"/>
      <c r="FO838" s="180"/>
      <c r="FP838" s="180"/>
      <c r="FQ838" s="180"/>
      <c r="FR838" s="180"/>
      <c r="FS838" s="180"/>
      <c r="FT838" s="180"/>
      <c r="FU838" s="180"/>
      <c r="FV838" s="180"/>
      <c r="FW838" s="180"/>
      <c r="FX838" s="180"/>
      <c r="FY838" s="180"/>
      <c r="FZ838" s="180"/>
      <c r="GA838" s="180"/>
      <c r="GB838" s="180"/>
      <c r="GC838" s="180"/>
      <c r="GD838" s="180"/>
      <c r="GE838" s="180"/>
      <c r="GF838" s="180"/>
      <c r="GG838" s="180"/>
      <c r="GH838" s="180"/>
      <c r="GI838" s="180"/>
      <c r="GJ838" s="180"/>
      <c r="GK838" s="180"/>
      <c r="GL838" s="180"/>
      <c r="GM838" s="180"/>
      <c r="GN838" s="180"/>
      <c r="GO838" s="180"/>
      <c r="GP838" s="180"/>
      <c r="GQ838" s="180"/>
      <c r="GR838" s="180"/>
      <c r="GS838" s="180"/>
      <c r="GT838" s="180"/>
      <c r="GU838" s="180"/>
      <c r="GV838" s="180"/>
      <c r="GW838" s="180"/>
      <c r="GX838" s="180"/>
      <c r="GY838" s="180"/>
    </row>
    <row r="839" spans="1:207" s="208" customFormat="1" ht="25.15" customHeight="1" x14ac:dyDescent="0.25">
      <c r="A839" s="172" t="s">
        <v>1302</v>
      </c>
      <c r="B839" s="91" t="s">
        <v>2576</v>
      </c>
      <c r="C839" s="51">
        <v>1984</v>
      </c>
      <c r="D839" s="136" t="s">
        <v>217</v>
      </c>
      <c r="E839" s="51" t="s">
        <v>20</v>
      </c>
      <c r="F839" s="28">
        <v>9</v>
      </c>
      <c r="G839" s="28">
        <v>4</v>
      </c>
      <c r="H839" s="41">
        <v>9604.4699999999993</v>
      </c>
      <c r="I839" s="238">
        <v>0</v>
      </c>
      <c r="J839" s="41">
        <v>9604.4699999999993</v>
      </c>
      <c r="K839" s="201">
        <f t="shared" si="258"/>
        <v>14100000</v>
      </c>
      <c r="L839" s="171">
        <v>0</v>
      </c>
      <c r="M839" s="171">
        <v>0</v>
      </c>
      <c r="N839" s="171">
        <v>0</v>
      </c>
      <c r="O839" s="41">
        <f>'[1]Прод. прилож (2)'!$C$801</f>
        <v>14100000</v>
      </c>
      <c r="P839" s="171">
        <f t="shared" si="259"/>
        <v>1468.0664315678014</v>
      </c>
      <c r="Q839" s="44">
        <v>9673</v>
      </c>
      <c r="R839" s="62" t="s">
        <v>95</v>
      </c>
      <c r="S839" s="15"/>
      <c r="T839" s="15"/>
      <c r="U839" s="15"/>
      <c r="V839" s="173"/>
      <c r="W839" s="173"/>
      <c r="X839" s="173"/>
      <c r="Y839" s="180"/>
      <c r="Z839" s="180"/>
      <c r="AA839" s="180"/>
      <c r="AB839" s="180"/>
      <c r="AC839" s="180"/>
      <c r="AD839" s="180"/>
      <c r="AE839" s="180"/>
      <c r="AF839" s="180"/>
      <c r="AG839" s="180"/>
      <c r="AH839" s="180"/>
      <c r="AI839" s="180"/>
      <c r="AJ839" s="180"/>
      <c r="AK839" s="180"/>
      <c r="AL839" s="180"/>
      <c r="AM839" s="180"/>
      <c r="AN839" s="180"/>
      <c r="AO839" s="180"/>
      <c r="AP839" s="180"/>
      <c r="AQ839" s="180"/>
      <c r="AR839" s="180"/>
      <c r="AS839" s="180"/>
      <c r="AT839" s="180"/>
      <c r="AU839" s="180"/>
      <c r="AV839" s="180"/>
      <c r="AW839" s="180"/>
      <c r="AX839" s="180"/>
      <c r="AY839" s="180"/>
      <c r="AZ839" s="180"/>
      <c r="BA839" s="180"/>
      <c r="BB839" s="180"/>
      <c r="BC839" s="180"/>
      <c r="BD839" s="180"/>
      <c r="BE839" s="180"/>
      <c r="BF839" s="180"/>
      <c r="BG839" s="180"/>
      <c r="BH839" s="180"/>
      <c r="BI839" s="180"/>
      <c r="BJ839" s="180"/>
      <c r="BK839" s="180"/>
      <c r="BL839" s="180"/>
      <c r="BM839" s="180"/>
      <c r="BN839" s="180"/>
      <c r="BO839" s="180"/>
      <c r="BP839" s="180"/>
      <c r="BQ839" s="180"/>
      <c r="BR839" s="180"/>
      <c r="BS839" s="180"/>
      <c r="BT839" s="180"/>
      <c r="BU839" s="180"/>
      <c r="BV839" s="180"/>
      <c r="BW839" s="180"/>
      <c r="BX839" s="180"/>
      <c r="BY839" s="180"/>
      <c r="BZ839" s="180"/>
      <c r="CA839" s="180"/>
      <c r="CB839" s="180"/>
      <c r="CC839" s="180"/>
      <c r="CD839" s="180"/>
      <c r="CE839" s="180"/>
      <c r="CF839" s="180"/>
      <c r="CG839" s="180"/>
      <c r="CH839" s="180"/>
      <c r="CI839" s="180"/>
      <c r="CJ839" s="180"/>
      <c r="CK839" s="180"/>
      <c r="CL839" s="180"/>
      <c r="CM839" s="180"/>
      <c r="CN839" s="180"/>
      <c r="CO839" s="180"/>
      <c r="CP839" s="180"/>
      <c r="CQ839" s="180"/>
      <c r="CR839" s="180"/>
      <c r="CS839" s="180"/>
      <c r="CT839" s="180"/>
      <c r="CU839" s="180"/>
      <c r="CV839" s="180"/>
      <c r="CW839" s="180"/>
      <c r="CX839" s="180"/>
      <c r="CY839" s="180"/>
      <c r="CZ839" s="180"/>
      <c r="DA839" s="180"/>
      <c r="DB839" s="180"/>
      <c r="DC839" s="180"/>
      <c r="DD839" s="180"/>
      <c r="DE839" s="180"/>
      <c r="DF839" s="180"/>
      <c r="DG839" s="180"/>
      <c r="DH839" s="180"/>
      <c r="DI839" s="180"/>
      <c r="DJ839" s="180"/>
      <c r="DK839" s="180"/>
      <c r="DL839" s="180"/>
      <c r="DM839" s="180"/>
      <c r="DN839" s="180"/>
      <c r="DO839" s="180"/>
      <c r="DP839" s="180"/>
      <c r="DQ839" s="180"/>
      <c r="DR839" s="180"/>
      <c r="DS839" s="180"/>
      <c r="DT839" s="180"/>
      <c r="DU839" s="180"/>
      <c r="DV839" s="180"/>
      <c r="DW839" s="180"/>
      <c r="DX839" s="180"/>
      <c r="DY839" s="180"/>
      <c r="DZ839" s="180"/>
      <c r="EA839" s="180"/>
      <c r="EB839" s="180"/>
      <c r="EC839" s="180"/>
      <c r="ED839" s="180"/>
      <c r="EE839" s="180"/>
      <c r="EF839" s="180"/>
      <c r="EG839" s="180"/>
      <c r="EH839" s="180"/>
      <c r="EI839" s="180"/>
      <c r="EJ839" s="180"/>
      <c r="EK839" s="180"/>
      <c r="EL839" s="180"/>
      <c r="EM839" s="180"/>
      <c r="EN839" s="180"/>
      <c r="EO839" s="180"/>
      <c r="EP839" s="180"/>
      <c r="EQ839" s="180"/>
      <c r="ER839" s="180"/>
      <c r="ES839" s="180"/>
      <c r="ET839" s="180"/>
      <c r="EU839" s="180"/>
      <c r="EV839" s="180"/>
      <c r="EW839" s="180"/>
      <c r="EX839" s="180"/>
      <c r="EY839" s="180"/>
      <c r="EZ839" s="180"/>
      <c r="FA839" s="180"/>
      <c r="FB839" s="180"/>
      <c r="FC839" s="180"/>
      <c r="FD839" s="180"/>
      <c r="FE839" s="180"/>
      <c r="FF839" s="180"/>
      <c r="FG839" s="180"/>
      <c r="FH839" s="180"/>
      <c r="FI839" s="180"/>
      <c r="FJ839" s="180"/>
      <c r="FK839" s="180"/>
      <c r="FL839" s="180"/>
      <c r="FM839" s="180"/>
      <c r="FN839" s="180"/>
      <c r="FO839" s="180"/>
      <c r="FP839" s="180"/>
      <c r="FQ839" s="180"/>
      <c r="FR839" s="180"/>
      <c r="FS839" s="180"/>
      <c r="FT839" s="180"/>
      <c r="FU839" s="180"/>
      <c r="FV839" s="180"/>
      <c r="FW839" s="180"/>
      <c r="FX839" s="180"/>
      <c r="FY839" s="180"/>
      <c r="FZ839" s="180"/>
      <c r="GA839" s="180"/>
      <c r="GB839" s="180"/>
      <c r="GC839" s="180"/>
      <c r="GD839" s="180"/>
      <c r="GE839" s="180"/>
      <c r="GF839" s="180"/>
      <c r="GG839" s="180"/>
      <c r="GH839" s="180"/>
      <c r="GI839" s="180"/>
      <c r="GJ839" s="180"/>
      <c r="GK839" s="180"/>
      <c r="GL839" s="180"/>
      <c r="GM839" s="180"/>
      <c r="GN839" s="180"/>
      <c r="GO839" s="180"/>
      <c r="GP839" s="180"/>
      <c r="GQ839" s="180"/>
      <c r="GR839" s="180"/>
      <c r="GS839" s="180"/>
      <c r="GT839" s="180"/>
      <c r="GU839" s="180"/>
      <c r="GV839" s="180"/>
      <c r="GW839" s="180"/>
      <c r="GX839" s="180"/>
      <c r="GY839" s="180"/>
    </row>
    <row r="840" spans="1:207" s="95" customFormat="1" ht="25.15" customHeight="1" x14ac:dyDescent="0.25">
      <c r="A840" s="295" t="s">
        <v>1303</v>
      </c>
      <c r="B840" s="303" t="s">
        <v>1697</v>
      </c>
      <c r="C840" s="285">
        <v>1959</v>
      </c>
      <c r="D840" s="305" t="s">
        <v>217</v>
      </c>
      <c r="E840" s="305" t="s">
        <v>20</v>
      </c>
      <c r="F840" s="307">
        <v>2</v>
      </c>
      <c r="G840" s="307">
        <v>3</v>
      </c>
      <c r="H840" s="309">
        <v>1008.04</v>
      </c>
      <c r="I840" s="311">
        <v>0</v>
      </c>
      <c r="J840" s="313">
        <v>801.87</v>
      </c>
      <c r="K840" s="201">
        <f t="shared" ref="K840" si="261">SUM(L840:O840)</f>
        <v>706647.6</v>
      </c>
      <c r="L840" s="41">
        <v>0</v>
      </c>
      <c r="M840" s="41">
        <v>0</v>
      </c>
      <c r="N840" s="41">
        <v>0</v>
      </c>
      <c r="O840" s="171">
        <f>'[1]Прод. прилож (2)'!$C$253</f>
        <v>706647.6</v>
      </c>
      <c r="P840" s="44">
        <f t="shared" ref="P840" si="262">K840/H840</f>
        <v>701.01146779889689</v>
      </c>
      <c r="Q840" s="178">
        <v>9673</v>
      </c>
      <c r="R840" s="62" t="s">
        <v>94</v>
      </c>
      <c r="S840" s="97"/>
      <c r="T840" s="97"/>
      <c r="V840" s="96"/>
      <c r="W840" s="96"/>
      <c r="X840" s="96"/>
      <c r="Y840" s="96"/>
      <c r="Z840" s="96"/>
      <c r="AA840" s="96"/>
      <c r="AB840" s="96"/>
      <c r="AC840" s="96"/>
      <c r="AD840" s="96"/>
      <c r="AE840" s="96"/>
      <c r="AF840" s="96"/>
      <c r="AG840" s="96"/>
      <c r="AH840" s="96"/>
      <c r="AI840" s="96"/>
      <c r="AJ840" s="96"/>
      <c r="AK840" s="96"/>
      <c r="AL840" s="96"/>
      <c r="AM840" s="96"/>
      <c r="AN840" s="96"/>
      <c r="AO840" s="96"/>
      <c r="AP840" s="96"/>
      <c r="AQ840" s="96"/>
      <c r="AR840" s="96"/>
      <c r="AS840" s="96"/>
      <c r="AT840" s="96"/>
      <c r="AU840" s="96"/>
      <c r="AV840" s="96"/>
      <c r="AW840" s="96"/>
      <c r="AX840" s="96"/>
      <c r="AY840" s="96"/>
      <c r="AZ840" s="96"/>
      <c r="BA840" s="96"/>
      <c r="BB840" s="96"/>
      <c r="BC840" s="96"/>
      <c r="BD840" s="96"/>
      <c r="BE840" s="96"/>
      <c r="BF840" s="96"/>
      <c r="BG840" s="96"/>
      <c r="BH840" s="96"/>
      <c r="BI840" s="96"/>
      <c r="BJ840" s="96"/>
      <c r="BK840" s="96"/>
      <c r="BL840" s="96"/>
      <c r="BM840" s="96"/>
      <c r="BN840" s="96"/>
      <c r="BO840" s="96"/>
      <c r="BP840" s="96"/>
      <c r="BQ840" s="96"/>
      <c r="BR840" s="96"/>
      <c r="BS840" s="96"/>
      <c r="BT840" s="96"/>
      <c r="BU840" s="96"/>
      <c r="BV840" s="96"/>
      <c r="BW840" s="96"/>
      <c r="BX840" s="96"/>
      <c r="BY840" s="96"/>
      <c r="BZ840" s="96"/>
      <c r="CA840" s="96"/>
      <c r="CB840" s="96"/>
      <c r="CC840" s="96"/>
      <c r="CD840" s="96"/>
      <c r="CE840" s="96"/>
      <c r="CF840" s="96"/>
      <c r="CG840" s="96"/>
      <c r="CH840" s="96"/>
      <c r="CI840" s="96"/>
      <c r="CJ840" s="96"/>
      <c r="CK840" s="96"/>
      <c r="CL840" s="96"/>
      <c r="CM840" s="96"/>
      <c r="CN840" s="96"/>
      <c r="CO840" s="96"/>
      <c r="CP840" s="96"/>
      <c r="CQ840" s="96"/>
      <c r="CR840" s="96"/>
      <c r="CS840" s="96"/>
      <c r="CT840" s="96"/>
      <c r="CU840" s="96"/>
      <c r="CV840" s="96"/>
      <c r="CW840" s="96"/>
      <c r="CX840" s="96"/>
      <c r="CY840" s="96"/>
      <c r="CZ840" s="96"/>
      <c r="DA840" s="96"/>
      <c r="DB840" s="96"/>
      <c r="DC840" s="96"/>
      <c r="DD840" s="96"/>
      <c r="DE840" s="96"/>
      <c r="DF840" s="96"/>
      <c r="DG840" s="96"/>
      <c r="DH840" s="96"/>
      <c r="DI840" s="96"/>
      <c r="DJ840" s="96"/>
      <c r="DK840" s="96"/>
      <c r="DL840" s="96"/>
      <c r="DM840" s="96"/>
      <c r="DN840" s="96"/>
      <c r="DO840" s="96"/>
      <c r="DP840" s="96"/>
      <c r="DQ840" s="96"/>
      <c r="DR840" s="96"/>
      <c r="DS840" s="96"/>
      <c r="DT840" s="96"/>
      <c r="DU840" s="96"/>
      <c r="DV840" s="96"/>
      <c r="DW840" s="96"/>
      <c r="DX840" s="96"/>
      <c r="DY840" s="96"/>
      <c r="DZ840" s="96"/>
      <c r="EA840" s="96"/>
      <c r="EB840" s="96"/>
      <c r="EC840" s="96"/>
      <c r="ED840" s="96"/>
      <c r="EE840" s="96"/>
      <c r="EF840" s="96"/>
      <c r="EG840" s="96"/>
      <c r="EH840" s="96"/>
      <c r="EI840" s="96"/>
      <c r="EJ840" s="96"/>
      <c r="EK840" s="96"/>
      <c r="EL840" s="96"/>
      <c r="EM840" s="96"/>
      <c r="EN840" s="96"/>
      <c r="EO840" s="96"/>
      <c r="EP840" s="96"/>
      <c r="EQ840" s="96"/>
      <c r="ER840" s="96"/>
      <c r="ES840" s="96"/>
      <c r="ET840" s="96"/>
      <c r="EU840" s="96"/>
      <c r="EV840" s="96"/>
      <c r="EW840" s="96"/>
      <c r="EX840" s="96"/>
      <c r="EY840" s="96"/>
      <c r="EZ840" s="96"/>
      <c r="FA840" s="96"/>
      <c r="FB840" s="96"/>
      <c r="FC840" s="96"/>
      <c r="FD840" s="96"/>
      <c r="FE840" s="96"/>
      <c r="FF840" s="96"/>
      <c r="FG840" s="96"/>
      <c r="FH840" s="96"/>
      <c r="FI840" s="96"/>
      <c r="FJ840" s="96"/>
      <c r="FK840" s="96"/>
      <c r="FL840" s="96"/>
      <c r="FM840" s="96"/>
      <c r="FN840" s="96"/>
      <c r="FO840" s="96"/>
      <c r="FP840" s="96"/>
      <c r="FQ840" s="96"/>
      <c r="FR840" s="96"/>
      <c r="FS840" s="96"/>
      <c r="FT840" s="96"/>
      <c r="FU840" s="96"/>
      <c r="FV840" s="96"/>
      <c r="FW840" s="96"/>
      <c r="FX840" s="96"/>
      <c r="FY840" s="96"/>
      <c r="FZ840" s="96"/>
      <c r="GA840" s="96"/>
      <c r="GB840" s="96"/>
      <c r="GC840" s="96"/>
      <c r="GD840" s="96"/>
      <c r="GE840" s="96"/>
      <c r="GF840" s="96"/>
      <c r="GG840" s="96"/>
      <c r="GH840" s="96"/>
      <c r="GI840" s="96"/>
      <c r="GJ840" s="96"/>
      <c r="GK840" s="96"/>
      <c r="GL840" s="96"/>
      <c r="GM840" s="96"/>
      <c r="GN840" s="96"/>
      <c r="GO840" s="96"/>
      <c r="GP840" s="96"/>
      <c r="GQ840" s="96"/>
      <c r="GR840" s="96"/>
      <c r="GS840" s="96"/>
      <c r="GT840" s="96"/>
      <c r="GU840" s="96"/>
      <c r="GV840" s="96"/>
      <c r="GW840" s="96"/>
      <c r="GX840" s="96"/>
      <c r="GY840" s="96"/>
    </row>
    <row r="841" spans="1:207" s="95" customFormat="1" ht="25.15" customHeight="1" x14ac:dyDescent="0.25">
      <c r="A841" s="296"/>
      <c r="B841" s="304"/>
      <c r="C841" s="286"/>
      <c r="D841" s="306"/>
      <c r="E841" s="306"/>
      <c r="F841" s="308"/>
      <c r="G841" s="308"/>
      <c r="H841" s="310"/>
      <c r="I841" s="312"/>
      <c r="J841" s="314"/>
      <c r="K841" s="201">
        <f t="shared" si="248"/>
        <v>1706611.72</v>
      </c>
      <c r="L841" s="41">
        <v>0</v>
      </c>
      <c r="M841" s="41">
        <v>0</v>
      </c>
      <c r="N841" s="41">
        <v>0</v>
      </c>
      <c r="O841" s="171">
        <f>'[1]Прод. прилож (2)'!$C$802</f>
        <v>1706611.72</v>
      </c>
      <c r="P841" s="44">
        <f>K841/H840</f>
        <v>1693</v>
      </c>
      <c r="Q841" s="178">
        <v>9673</v>
      </c>
      <c r="R841" s="62" t="s">
        <v>95</v>
      </c>
      <c r="S841" s="97"/>
      <c r="T841" s="97"/>
      <c r="V841" s="96"/>
      <c r="W841" s="96"/>
      <c r="X841" s="96"/>
      <c r="Y841" s="96"/>
      <c r="Z841" s="96"/>
      <c r="AA841" s="96"/>
      <c r="AB841" s="96"/>
      <c r="AC841" s="96"/>
      <c r="AD841" s="96"/>
      <c r="AE841" s="96"/>
      <c r="AF841" s="96"/>
      <c r="AG841" s="96"/>
      <c r="AH841" s="96"/>
      <c r="AI841" s="96"/>
      <c r="AJ841" s="96"/>
      <c r="AK841" s="96"/>
      <c r="AL841" s="96"/>
      <c r="AM841" s="96"/>
      <c r="AN841" s="96"/>
      <c r="AO841" s="96"/>
      <c r="AP841" s="96"/>
      <c r="AQ841" s="96"/>
      <c r="AR841" s="96"/>
      <c r="AS841" s="96"/>
      <c r="AT841" s="96"/>
      <c r="AU841" s="96"/>
      <c r="AV841" s="96"/>
      <c r="AW841" s="96"/>
      <c r="AX841" s="96"/>
      <c r="AY841" s="96"/>
      <c r="AZ841" s="96"/>
      <c r="BA841" s="96"/>
      <c r="BB841" s="96"/>
      <c r="BC841" s="96"/>
      <c r="BD841" s="96"/>
      <c r="BE841" s="96"/>
      <c r="BF841" s="96"/>
      <c r="BG841" s="96"/>
      <c r="BH841" s="96"/>
      <c r="BI841" s="96"/>
      <c r="BJ841" s="96"/>
      <c r="BK841" s="96"/>
      <c r="BL841" s="96"/>
      <c r="BM841" s="96"/>
      <c r="BN841" s="96"/>
      <c r="BO841" s="96"/>
      <c r="BP841" s="96"/>
      <c r="BQ841" s="96"/>
      <c r="BR841" s="96"/>
      <c r="BS841" s="96"/>
      <c r="BT841" s="96"/>
      <c r="BU841" s="96"/>
      <c r="BV841" s="96"/>
      <c r="BW841" s="96"/>
      <c r="BX841" s="96"/>
      <c r="BY841" s="96"/>
      <c r="BZ841" s="96"/>
      <c r="CA841" s="96"/>
      <c r="CB841" s="96"/>
      <c r="CC841" s="96"/>
      <c r="CD841" s="96"/>
      <c r="CE841" s="96"/>
      <c r="CF841" s="96"/>
      <c r="CG841" s="96"/>
      <c r="CH841" s="96"/>
      <c r="CI841" s="96"/>
      <c r="CJ841" s="96"/>
      <c r="CK841" s="96"/>
      <c r="CL841" s="96"/>
      <c r="CM841" s="96"/>
      <c r="CN841" s="96"/>
      <c r="CO841" s="96"/>
      <c r="CP841" s="96"/>
      <c r="CQ841" s="96"/>
      <c r="CR841" s="96"/>
      <c r="CS841" s="96"/>
      <c r="CT841" s="96"/>
      <c r="CU841" s="96"/>
      <c r="CV841" s="96"/>
      <c r="CW841" s="96"/>
      <c r="CX841" s="96"/>
      <c r="CY841" s="96"/>
      <c r="CZ841" s="96"/>
      <c r="DA841" s="96"/>
      <c r="DB841" s="96"/>
      <c r="DC841" s="96"/>
      <c r="DD841" s="96"/>
      <c r="DE841" s="96"/>
      <c r="DF841" s="96"/>
      <c r="DG841" s="96"/>
      <c r="DH841" s="96"/>
      <c r="DI841" s="96"/>
      <c r="DJ841" s="96"/>
      <c r="DK841" s="96"/>
      <c r="DL841" s="96"/>
      <c r="DM841" s="96"/>
      <c r="DN841" s="96"/>
      <c r="DO841" s="96"/>
      <c r="DP841" s="96"/>
      <c r="DQ841" s="96"/>
      <c r="DR841" s="96"/>
      <c r="DS841" s="96"/>
      <c r="DT841" s="96"/>
      <c r="DU841" s="96"/>
      <c r="DV841" s="96"/>
      <c r="DW841" s="96"/>
      <c r="DX841" s="96"/>
      <c r="DY841" s="96"/>
      <c r="DZ841" s="96"/>
      <c r="EA841" s="96"/>
      <c r="EB841" s="96"/>
      <c r="EC841" s="96"/>
      <c r="ED841" s="96"/>
      <c r="EE841" s="96"/>
      <c r="EF841" s="96"/>
      <c r="EG841" s="96"/>
      <c r="EH841" s="96"/>
      <c r="EI841" s="96"/>
      <c r="EJ841" s="96"/>
      <c r="EK841" s="96"/>
      <c r="EL841" s="96"/>
      <c r="EM841" s="96"/>
      <c r="EN841" s="96"/>
      <c r="EO841" s="96"/>
      <c r="EP841" s="96"/>
      <c r="EQ841" s="96"/>
      <c r="ER841" s="96"/>
      <c r="ES841" s="96"/>
      <c r="ET841" s="96"/>
      <c r="EU841" s="96"/>
      <c r="EV841" s="96"/>
      <c r="EW841" s="96"/>
      <c r="EX841" s="96"/>
      <c r="EY841" s="96"/>
      <c r="EZ841" s="96"/>
      <c r="FA841" s="96"/>
      <c r="FB841" s="96"/>
      <c r="FC841" s="96"/>
      <c r="FD841" s="96"/>
      <c r="FE841" s="96"/>
      <c r="FF841" s="96"/>
      <c r="FG841" s="96"/>
      <c r="FH841" s="96"/>
      <c r="FI841" s="96"/>
      <c r="FJ841" s="96"/>
      <c r="FK841" s="96"/>
      <c r="FL841" s="96"/>
      <c r="FM841" s="96"/>
      <c r="FN841" s="96"/>
      <c r="FO841" s="96"/>
      <c r="FP841" s="96"/>
      <c r="FQ841" s="96"/>
      <c r="FR841" s="96"/>
      <c r="FS841" s="96"/>
      <c r="FT841" s="96"/>
      <c r="FU841" s="96"/>
      <c r="FV841" s="96"/>
      <c r="FW841" s="96"/>
      <c r="FX841" s="96"/>
      <c r="FY841" s="96"/>
      <c r="FZ841" s="96"/>
      <c r="GA841" s="96"/>
      <c r="GB841" s="96"/>
      <c r="GC841" s="96"/>
      <c r="GD841" s="96"/>
      <c r="GE841" s="96"/>
      <c r="GF841" s="96"/>
      <c r="GG841" s="96"/>
      <c r="GH841" s="96"/>
      <c r="GI841" s="96"/>
      <c r="GJ841" s="96"/>
      <c r="GK841" s="96"/>
      <c r="GL841" s="96"/>
      <c r="GM841" s="96"/>
      <c r="GN841" s="96"/>
      <c r="GO841" s="96"/>
      <c r="GP841" s="96"/>
      <c r="GQ841" s="96"/>
      <c r="GR841" s="96"/>
      <c r="GS841" s="96"/>
      <c r="GT841" s="96"/>
      <c r="GU841" s="96"/>
      <c r="GV841" s="96"/>
      <c r="GW841" s="96"/>
      <c r="GX841" s="96"/>
      <c r="GY841" s="96"/>
    </row>
    <row r="842" spans="1:207" s="99" customFormat="1" ht="25.15" customHeight="1" x14ac:dyDescent="0.25">
      <c r="A842" s="295" t="s">
        <v>1304</v>
      </c>
      <c r="B842" s="303" t="s">
        <v>452</v>
      </c>
      <c r="C842" s="299">
        <v>1953</v>
      </c>
      <c r="D842" s="285" t="s">
        <v>217</v>
      </c>
      <c r="E842" s="299" t="s">
        <v>20</v>
      </c>
      <c r="F842" s="287">
        <v>2</v>
      </c>
      <c r="G842" s="287">
        <v>1</v>
      </c>
      <c r="H842" s="293">
        <v>286.7</v>
      </c>
      <c r="I842" s="291">
        <v>0</v>
      </c>
      <c r="J842" s="291">
        <v>224.1</v>
      </c>
      <c r="K842" s="201">
        <f t="shared" ref="K842" si="263">SUM(L842:O842)</f>
        <v>1630757.16</v>
      </c>
      <c r="L842" s="171">
        <v>0</v>
      </c>
      <c r="M842" s="171">
        <v>0</v>
      </c>
      <c r="N842" s="171">
        <v>0</v>
      </c>
      <c r="O842" s="41">
        <f>'[1]Прод. прилож (2)'!$C$254</f>
        <v>1630757.16</v>
      </c>
      <c r="P842" s="171">
        <f>K842/H842</f>
        <v>5688.0263690268575</v>
      </c>
      <c r="Q842" s="44">
        <v>9673</v>
      </c>
      <c r="R842" s="62" t="s">
        <v>94</v>
      </c>
      <c r="S842" s="15"/>
      <c r="T842" s="15"/>
      <c r="U842" s="15"/>
      <c r="V842" s="173"/>
      <c r="W842" s="173"/>
      <c r="X842" s="173"/>
      <c r="Y842" s="133"/>
      <c r="Z842" s="133"/>
      <c r="AA842" s="133"/>
      <c r="AB842" s="133"/>
      <c r="AC842" s="133"/>
      <c r="AD842" s="133"/>
      <c r="AE842" s="133"/>
      <c r="AF842" s="133"/>
      <c r="AG842" s="133"/>
      <c r="AH842" s="133"/>
      <c r="AI842" s="133"/>
      <c r="AJ842" s="133"/>
      <c r="AK842" s="133"/>
      <c r="AL842" s="133"/>
      <c r="AM842" s="133"/>
      <c r="AN842" s="133"/>
      <c r="AO842" s="133"/>
      <c r="AP842" s="133"/>
      <c r="AQ842" s="133"/>
      <c r="AR842" s="133"/>
      <c r="AS842" s="133"/>
      <c r="AT842" s="133"/>
      <c r="AU842" s="133"/>
      <c r="AV842" s="133"/>
      <c r="AW842" s="133"/>
      <c r="AX842" s="133"/>
      <c r="AY842" s="133"/>
      <c r="AZ842" s="133"/>
      <c r="BA842" s="133"/>
      <c r="BB842" s="133"/>
      <c r="BC842" s="133"/>
      <c r="BD842" s="133"/>
      <c r="BE842" s="133"/>
      <c r="BF842" s="133"/>
      <c r="BG842" s="133"/>
      <c r="BH842" s="133"/>
      <c r="BI842" s="133"/>
      <c r="BJ842" s="133"/>
      <c r="BK842" s="133"/>
      <c r="BL842" s="133"/>
      <c r="BM842" s="133"/>
      <c r="BN842" s="133"/>
      <c r="BO842" s="133"/>
      <c r="BP842" s="133"/>
      <c r="BQ842" s="133"/>
      <c r="BR842" s="133"/>
      <c r="BS842" s="133"/>
      <c r="BT842" s="133"/>
      <c r="BU842" s="133"/>
      <c r="BV842" s="133"/>
      <c r="BW842" s="133"/>
      <c r="BX842" s="133"/>
      <c r="BY842" s="133"/>
      <c r="BZ842" s="133"/>
      <c r="CA842" s="133"/>
      <c r="CB842" s="133"/>
      <c r="CC842" s="133"/>
      <c r="CD842" s="133"/>
      <c r="CE842" s="133"/>
      <c r="CF842" s="133"/>
      <c r="CG842" s="133"/>
      <c r="CH842" s="133"/>
      <c r="CI842" s="133"/>
      <c r="CJ842" s="133"/>
      <c r="CK842" s="133"/>
      <c r="CL842" s="133"/>
      <c r="CM842" s="133"/>
      <c r="CN842" s="133"/>
      <c r="CO842" s="133"/>
      <c r="CP842" s="133"/>
      <c r="CQ842" s="133"/>
      <c r="CR842" s="133"/>
      <c r="CS842" s="133"/>
      <c r="CT842" s="133"/>
      <c r="CU842" s="133"/>
      <c r="CV842" s="133"/>
      <c r="CW842" s="133"/>
      <c r="CX842" s="133"/>
      <c r="CY842" s="133"/>
      <c r="CZ842" s="133"/>
      <c r="DA842" s="133"/>
      <c r="DB842" s="133"/>
      <c r="DC842" s="133"/>
      <c r="DD842" s="133"/>
      <c r="DE842" s="133"/>
      <c r="DF842" s="133"/>
      <c r="DG842" s="133"/>
      <c r="DH842" s="133"/>
      <c r="DI842" s="133"/>
      <c r="DJ842" s="133"/>
      <c r="DK842" s="133"/>
      <c r="DL842" s="133"/>
      <c r="DM842" s="133"/>
      <c r="DN842" s="133"/>
      <c r="DO842" s="133"/>
      <c r="DP842" s="133"/>
      <c r="DQ842" s="133"/>
      <c r="DR842" s="133"/>
      <c r="DS842" s="133"/>
      <c r="DT842" s="133"/>
      <c r="DU842" s="133"/>
      <c r="DV842" s="133"/>
      <c r="DW842" s="133"/>
      <c r="DX842" s="133"/>
      <c r="DY842" s="133"/>
      <c r="DZ842" s="133"/>
      <c r="EA842" s="133"/>
      <c r="EB842" s="133"/>
      <c r="EC842" s="133"/>
      <c r="ED842" s="133"/>
      <c r="EE842" s="133"/>
      <c r="EF842" s="133"/>
      <c r="EG842" s="133"/>
      <c r="EH842" s="133"/>
      <c r="EI842" s="133"/>
      <c r="EJ842" s="133"/>
      <c r="EK842" s="133"/>
      <c r="EL842" s="133"/>
      <c r="EM842" s="133"/>
      <c r="EN842" s="133"/>
      <c r="EO842" s="133"/>
      <c r="EP842" s="133"/>
      <c r="EQ842" s="133"/>
      <c r="ER842" s="133"/>
      <c r="ES842" s="133"/>
      <c r="ET842" s="133"/>
      <c r="EU842" s="133"/>
      <c r="EV842" s="133"/>
      <c r="EW842" s="133"/>
      <c r="EX842" s="133"/>
      <c r="EY842" s="133"/>
      <c r="EZ842" s="133"/>
      <c r="FA842" s="133"/>
      <c r="FB842" s="133"/>
      <c r="FC842" s="133"/>
      <c r="FD842" s="133"/>
      <c r="FE842" s="133"/>
      <c r="FF842" s="133"/>
      <c r="FG842" s="133"/>
      <c r="FH842" s="133"/>
      <c r="FI842" s="133"/>
      <c r="FJ842" s="133"/>
      <c r="FK842" s="133"/>
      <c r="FL842" s="133"/>
      <c r="FM842" s="133"/>
      <c r="FN842" s="133"/>
      <c r="FO842" s="133"/>
      <c r="FP842" s="133"/>
      <c r="FQ842" s="133"/>
      <c r="FR842" s="133"/>
      <c r="FS842" s="133"/>
      <c r="FT842" s="133"/>
      <c r="FU842" s="133"/>
      <c r="FV842" s="133"/>
      <c r="FW842" s="133"/>
      <c r="FX842" s="133"/>
      <c r="FY842" s="133"/>
      <c r="FZ842" s="133"/>
      <c r="GA842" s="133"/>
      <c r="GB842" s="133"/>
      <c r="GC842" s="133"/>
      <c r="GD842" s="133"/>
      <c r="GE842" s="133"/>
      <c r="GF842" s="133"/>
      <c r="GG842" s="133"/>
      <c r="GH842" s="133"/>
      <c r="GI842" s="133"/>
      <c r="GJ842" s="133"/>
      <c r="GK842" s="133"/>
      <c r="GL842" s="133"/>
      <c r="GM842" s="133"/>
      <c r="GN842" s="133"/>
      <c r="GO842" s="133"/>
      <c r="GP842" s="133"/>
      <c r="GQ842" s="133"/>
      <c r="GR842" s="133"/>
      <c r="GS842" s="133"/>
      <c r="GT842" s="133"/>
      <c r="GU842" s="133"/>
      <c r="GV842" s="133"/>
      <c r="GW842" s="133"/>
      <c r="GX842" s="133"/>
      <c r="GY842" s="133"/>
    </row>
    <row r="843" spans="1:207" s="99" customFormat="1" ht="25.15" customHeight="1" x14ac:dyDescent="0.25">
      <c r="A843" s="296"/>
      <c r="B843" s="304"/>
      <c r="C843" s="300"/>
      <c r="D843" s="286"/>
      <c r="E843" s="300"/>
      <c r="F843" s="288"/>
      <c r="G843" s="288"/>
      <c r="H843" s="294"/>
      <c r="I843" s="292"/>
      <c r="J843" s="292"/>
      <c r="K843" s="201">
        <f t="shared" si="248"/>
        <v>245701.9</v>
      </c>
      <c r="L843" s="171">
        <v>0</v>
      </c>
      <c r="M843" s="171">
        <v>0</v>
      </c>
      <c r="N843" s="171">
        <v>0</v>
      </c>
      <c r="O843" s="41">
        <f>'[1]Прод. прилож (2)'!$C$804</f>
        <v>245701.9</v>
      </c>
      <c r="P843" s="171">
        <f>K843/H842</f>
        <v>857</v>
      </c>
      <c r="Q843" s="44">
        <v>9673</v>
      </c>
      <c r="R843" s="62" t="s">
        <v>95</v>
      </c>
      <c r="S843" s="15"/>
      <c r="T843" s="15"/>
      <c r="U843" s="15"/>
      <c r="V843" s="173"/>
      <c r="W843" s="173"/>
      <c r="X843" s="173"/>
      <c r="Y843" s="133"/>
      <c r="Z843" s="133"/>
      <c r="AA843" s="133"/>
      <c r="AB843" s="133"/>
      <c r="AC843" s="133"/>
      <c r="AD843" s="133"/>
      <c r="AE843" s="133"/>
      <c r="AF843" s="133"/>
      <c r="AG843" s="133"/>
      <c r="AH843" s="133"/>
      <c r="AI843" s="133"/>
      <c r="AJ843" s="133"/>
      <c r="AK843" s="133"/>
      <c r="AL843" s="133"/>
      <c r="AM843" s="133"/>
      <c r="AN843" s="133"/>
      <c r="AO843" s="133"/>
      <c r="AP843" s="133"/>
      <c r="AQ843" s="133"/>
      <c r="AR843" s="133"/>
      <c r="AS843" s="133"/>
      <c r="AT843" s="133"/>
      <c r="AU843" s="133"/>
      <c r="AV843" s="133"/>
      <c r="AW843" s="133"/>
      <c r="AX843" s="133"/>
      <c r="AY843" s="133"/>
      <c r="AZ843" s="133"/>
      <c r="BA843" s="133"/>
      <c r="BB843" s="133"/>
      <c r="BC843" s="133"/>
      <c r="BD843" s="133"/>
      <c r="BE843" s="133"/>
      <c r="BF843" s="133"/>
      <c r="BG843" s="133"/>
      <c r="BH843" s="133"/>
      <c r="BI843" s="133"/>
      <c r="BJ843" s="133"/>
      <c r="BK843" s="133"/>
      <c r="BL843" s="133"/>
      <c r="BM843" s="133"/>
      <c r="BN843" s="133"/>
      <c r="BO843" s="133"/>
      <c r="BP843" s="133"/>
      <c r="BQ843" s="133"/>
      <c r="BR843" s="133"/>
      <c r="BS843" s="133"/>
      <c r="BT843" s="133"/>
      <c r="BU843" s="133"/>
      <c r="BV843" s="133"/>
      <c r="BW843" s="133"/>
      <c r="BX843" s="133"/>
      <c r="BY843" s="133"/>
      <c r="BZ843" s="133"/>
      <c r="CA843" s="133"/>
      <c r="CB843" s="133"/>
      <c r="CC843" s="133"/>
      <c r="CD843" s="133"/>
      <c r="CE843" s="133"/>
      <c r="CF843" s="133"/>
      <c r="CG843" s="133"/>
      <c r="CH843" s="133"/>
      <c r="CI843" s="133"/>
      <c r="CJ843" s="133"/>
      <c r="CK843" s="133"/>
      <c r="CL843" s="133"/>
      <c r="CM843" s="133"/>
      <c r="CN843" s="133"/>
      <c r="CO843" s="133"/>
      <c r="CP843" s="133"/>
      <c r="CQ843" s="133"/>
      <c r="CR843" s="133"/>
      <c r="CS843" s="133"/>
      <c r="CT843" s="133"/>
      <c r="CU843" s="133"/>
      <c r="CV843" s="133"/>
      <c r="CW843" s="133"/>
      <c r="CX843" s="133"/>
      <c r="CY843" s="133"/>
      <c r="CZ843" s="133"/>
      <c r="DA843" s="133"/>
      <c r="DB843" s="133"/>
      <c r="DC843" s="133"/>
      <c r="DD843" s="133"/>
      <c r="DE843" s="133"/>
      <c r="DF843" s="133"/>
      <c r="DG843" s="133"/>
      <c r="DH843" s="133"/>
      <c r="DI843" s="133"/>
      <c r="DJ843" s="133"/>
      <c r="DK843" s="133"/>
      <c r="DL843" s="133"/>
      <c r="DM843" s="133"/>
      <c r="DN843" s="133"/>
      <c r="DO843" s="133"/>
      <c r="DP843" s="133"/>
      <c r="DQ843" s="133"/>
      <c r="DR843" s="133"/>
      <c r="DS843" s="133"/>
      <c r="DT843" s="133"/>
      <c r="DU843" s="133"/>
      <c r="DV843" s="133"/>
      <c r="DW843" s="133"/>
      <c r="DX843" s="133"/>
      <c r="DY843" s="133"/>
      <c r="DZ843" s="133"/>
      <c r="EA843" s="133"/>
      <c r="EB843" s="133"/>
      <c r="EC843" s="133"/>
      <c r="ED843" s="133"/>
      <c r="EE843" s="133"/>
      <c r="EF843" s="133"/>
      <c r="EG843" s="133"/>
      <c r="EH843" s="133"/>
      <c r="EI843" s="133"/>
      <c r="EJ843" s="133"/>
      <c r="EK843" s="133"/>
      <c r="EL843" s="133"/>
      <c r="EM843" s="133"/>
      <c r="EN843" s="133"/>
      <c r="EO843" s="133"/>
      <c r="EP843" s="133"/>
      <c r="EQ843" s="133"/>
      <c r="ER843" s="133"/>
      <c r="ES843" s="133"/>
      <c r="ET843" s="133"/>
      <c r="EU843" s="133"/>
      <c r="EV843" s="133"/>
      <c r="EW843" s="133"/>
      <c r="EX843" s="133"/>
      <c r="EY843" s="133"/>
      <c r="EZ843" s="133"/>
      <c r="FA843" s="133"/>
      <c r="FB843" s="133"/>
      <c r="FC843" s="133"/>
      <c r="FD843" s="133"/>
      <c r="FE843" s="133"/>
      <c r="FF843" s="133"/>
      <c r="FG843" s="133"/>
      <c r="FH843" s="133"/>
      <c r="FI843" s="133"/>
      <c r="FJ843" s="133"/>
      <c r="FK843" s="133"/>
      <c r="FL843" s="133"/>
      <c r="FM843" s="133"/>
      <c r="FN843" s="133"/>
      <c r="FO843" s="133"/>
      <c r="FP843" s="133"/>
      <c r="FQ843" s="133"/>
      <c r="FR843" s="133"/>
      <c r="FS843" s="133"/>
      <c r="FT843" s="133"/>
      <c r="FU843" s="133"/>
      <c r="FV843" s="133"/>
      <c r="FW843" s="133"/>
      <c r="FX843" s="133"/>
      <c r="FY843" s="133"/>
      <c r="FZ843" s="133"/>
      <c r="GA843" s="133"/>
      <c r="GB843" s="133"/>
      <c r="GC843" s="133"/>
      <c r="GD843" s="133"/>
      <c r="GE843" s="133"/>
      <c r="GF843" s="133"/>
      <c r="GG843" s="133"/>
      <c r="GH843" s="133"/>
      <c r="GI843" s="133"/>
      <c r="GJ843" s="133"/>
      <c r="GK843" s="133"/>
      <c r="GL843" s="133"/>
      <c r="GM843" s="133"/>
      <c r="GN843" s="133"/>
      <c r="GO843" s="133"/>
      <c r="GP843" s="133"/>
      <c r="GQ843" s="133"/>
      <c r="GR843" s="133"/>
      <c r="GS843" s="133"/>
      <c r="GT843" s="133"/>
      <c r="GU843" s="133"/>
      <c r="GV843" s="133"/>
      <c r="GW843" s="133"/>
      <c r="GX843" s="133"/>
      <c r="GY843" s="133"/>
    </row>
    <row r="844" spans="1:207" s="96" customFormat="1" ht="27" customHeight="1" x14ac:dyDescent="0.25">
      <c r="A844" s="142" t="s">
        <v>1305</v>
      </c>
      <c r="B844" s="166" t="s">
        <v>453</v>
      </c>
      <c r="C844" s="136">
        <v>1964</v>
      </c>
      <c r="D844" s="136" t="s">
        <v>217</v>
      </c>
      <c r="E844" s="136" t="s">
        <v>20</v>
      </c>
      <c r="F844" s="28">
        <v>4</v>
      </c>
      <c r="G844" s="28">
        <v>2</v>
      </c>
      <c r="H844" s="41">
        <f>I844+J844</f>
        <v>1275.8599999999999</v>
      </c>
      <c r="I844" s="238">
        <v>0</v>
      </c>
      <c r="J844" s="41">
        <v>1275.8599999999999</v>
      </c>
      <c r="K844" s="201">
        <f t="shared" si="248"/>
        <v>4430675</v>
      </c>
      <c r="L844" s="171">
        <v>0</v>
      </c>
      <c r="M844" s="171">
        <v>0</v>
      </c>
      <c r="N844" s="171">
        <v>0</v>
      </c>
      <c r="O844" s="41">
        <f>'[1]Прод. прилож (2)'!$C$803</f>
        <v>4430675</v>
      </c>
      <c r="P844" s="171">
        <f t="shared" si="251"/>
        <v>3472.6968476165098</v>
      </c>
      <c r="Q844" s="44">
        <v>9673</v>
      </c>
      <c r="R844" s="62" t="s">
        <v>95</v>
      </c>
      <c r="S844" s="15"/>
      <c r="T844" s="15"/>
      <c r="U844" s="15"/>
      <c r="V844" s="173"/>
      <c r="W844" s="173"/>
      <c r="X844" s="173"/>
      <c r="Y844" s="133"/>
      <c r="Z844" s="133"/>
      <c r="AA844" s="133"/>
      <c r="AB844" s="133"/>
      <c r="AC844" s="133"/>
      <c r="AD844" s="133"/>
      <c r="AE844" s="133"/>
      <c r="AF844" s="133"/>
      <c r="AG844" s="133"/>
      <c r="AH844" s="133"/>
      <c r="AI844" s="133"/>
      <c r="AJ844" s="133"/>
      <c r="AK844" s="133"/>
      <c r="AL844" s="133"/>
      <c r="AM844" s="133"/>
      <c r="AN844" s="133"/>
      <c r="AO844" s="133"/>
      <c r="AP844" s="133"/>
      <c r="AQ844" s="133"/>
      <c r="AR844" s="133"/>
      <c r="AS844" s="133"/>
      <c r="AT844" s="133"/>
      <c r="AU844" s="133"/>
      <c r="AV844" s="133"/>
      <c r="AW844" s="133"/>
      <c r="AX844" s="133"/>
      <c r="AY844" s="133"/>
      <c r="AZ844" s="133"/>
      <c r="BA844" s="133"/>
      <c r="BB844" s="133"/>
      <c r="BC844" s="133"/>
      <c r="BD844" s="133"/>
      <c r="BE844" s="133"/>
      <c r="BF844" s="133"/>
      <c r="BG844" s="133"/>
      <c r="BH844" s="133"/>
      <c r="BI844" s="133"/>
      <c r="BJ844" s="133"/>
      <c r="BK844" s="133"/>
      <c r="BL844" s="133"/>
      <c r="BM844" s="133"/>
      <c r="BN844" s="133"/>
      <c r="BO844" s="133"/>
      <c r="BP844" s="133"/>
      <c r="BQ844" s="133"/>
      <c r="BR844" s="133"/>
      <c r="BS844" s="133"/>
      <c r="BT844" s="133"/>
      <c r="BU844" s="133"/>
      <c r="BV844" s="133"/>
      <c r="BW844" s="133"/>
      <c r="BX844" s="133"/>
      <c r="BY844" s="133"/>
      <c r="BZ844" s="133"/>
      <c r="CA844" s="133"/>
      <c r="CB844" s="133"/>
      <c r="CC844" s="133"/>
      <c r="CD844" s="133"/>
      <c r="CE844" s="133"/>
      <c r="CF844" s="133"/>
      <c r="CG844" s="133"/>
      <c r="CH844" s="133"/>
      <c r="CI844" s="133"/>
      <c r="CJ844" s="133"/>
      <c r="CK844" s="133"/>
      <c r="CL844" s="133"/>
      <c r="CM844" s="133"/>
      <c r="CN844" s="133"/>
      <c r="CO844" s="133"/>
      <c r="CP844" s="133"/>
      <c r="CQ844" s="133"/>
      <c r="CR844" s="133"/>
      <c r="CS844" s="133"/>
      <c r="CT844" s="133"/>
      <c r="CU844" s="133"/>
      <c r="CV844" s="133"/>
      <c r="CW844" s="133"/>
      <c r="CX844" s="133"/>
      <c r="CY844" s="133"/>
      <c r="CZ844" s="133"/>
      <c r="DA844" s="133"/>
      <c r="DB844" s="133"/>
      <c r="DC844" s="133"/>
      <c r="DD844" s="133"/>
      <c r="DE844" s="133"/>
      <c r="DF844" s="133"/>
      <c r="DG844" s="133"/>
      <c r="DH844" s="133"/>
      <c r="DI844" s="133"/>
      <c r="DJ844" s="133"/>
      <c r="DK844" s="133"/>
      <c r="DL844" s="133"/>
      <c r="DM844" s="133"/>
      <c r="DN844" s="133"/>
      <c r="DO844" s="133"/>
      <c r="DP844" s="133"/>
      <c r="DQ844" s="133"/>
      <c r="DR844" s="133"/>
      <c r="DS844" s="133"/>
      <c r="DT844" s="133"/>
      <c r="DU844" s="133"/>
      <c r="DV844" s="133"/>
      <c r="DW844" s="133"/>
      <c r="DX844" s="133"/>
      <c r="DY844" s="133"/>
      <c r="DZ844" s="133"/>
      <c r="EA844" s="133"/>
      <c r="EB844" s="133"/>
      <c r="EC844" s="133"/>
      <c r="ED844" s="133"/>
      <c r="EE844" s="133"/>
      <c r="EF844" s="133"/>
      <c r="EG844" s="133"/>
      <c r="EH844" s="133"/>
      <c r="EI844" s="133"/>
      <c r="EJ844" s="133"/>
      <c r="EK844" s="133"/>
      <c r="EL844" s="133"/>
      <c r="EM844" s="133"/>
      <c r="EN844" s="133"/>
      <c r="EO844" s="133"/>
      <c r="EP844" s="133"/>
      <c r="EQ844" s="133"/>
      <c r="ER844" s="133"/>
      <c r="ES844" s="133"/>
      <c r="ET844" s="133"/>
      <c r="EU844" s="133"/>
      <c r="EV844" s="133"/>
      <c r="EW844" s="133"/>
      <c r="EX844" s="133"/>
      <c r="EY844" s="133"/>
      <c r="EZ844" s="133"/>
      <c r="FA844" s="133"/>
      <c r="FB844" s="133"/>
      <c r="FC844" s="133"/>
      <c r="FD844" s="133"/>
      <c r="FE844" s="133"/>
      <c r="FF844" s="133"/>
      <c r="FG844" s="133"/>
      <c r="FH844" s="133"/>
      <c r="FI844" s="133"/>
      <c r="FJ844" s="133"/>
      <c r="FK844" s="133"/>
      <c r="FL844" s="133"/>
      <c r="FM844" s="133"/>
      <c r="FN844" s="133"/>
      <c r="FO844" s="133"/>
      <c r="FP844" s="133"/>
      <c r="FQ844" s="133"/>
      <c r="FR844" s="133"/>
      <c r="FS844" s="133"/>
      <c r="FT844" s="133"/>
      <c r="FU844" s="133"/>
      <c r="FV844" s="133"/>
      <c r="FW844" s="133"/>
      <c r="FX844" s="133"/>
      <c r="FY844" s="133"/>
      <c r="FZ844" s="133"/>
      <c r="GA844" s="133"/>
      <c r="GB844" s="133"/>
      <c r="GC844" s="133"/>
      <c r="GD844" s="133"/>
      <c r="GE844" s="133"/>
      <c r="GF844" s="133"/>
      <c r="GG844" s="133"/>
      <c r="GH844" s="133"/>
      <c r="GI844" s="133"/>
      <c r="GJ844" s="133"/>
      <c r="GK844" s="133"/>
      <c r="GL844" s="133"/>
      <c r="GM844" s="133"/>
      <c r="GN844" s="133"/>
      <c r="GO844" s="133"/>
      <c r="GP844" s="133"/>
      <c r="GQ844" s="133"/>
      <c r="GR844" s="133"/>
      <c r="GS844" s="133"/>
      <c r="GT844" s="133"/>
      <c r="GU844" s="133"/>
      <c r="GV844" s="133"/>
      <c r="GW844" s="133"/>
      <c r="GX844" s="133"/>
      <c r="GY844" s="133"/>
    </row>
    <row r="845" spans="1:207" s="133" customFormat="1" ht="25.15" customHeight="1" x14ac:dyDescent="0.25">
      <c r="A845" s="142" t="s">
        <v>1306</v>
      </c>
      <c r="B845" s="91" t="s">
        <v>1696</v>
      </c>
      <c r="C845" s="136">
        <v>1957</v>
      </c>
      <c r="D845" s="174" t="s">
        <v>217</v>
      </c>
      <c r="E845" s="174" t="s">
        <v>20</v>
      </c>
      <c r="F845" s="57">
        <v>2</v>
      </c>
      <c r="G845" s="57">
        <v>2</v>
      </c>
      <c r="H845" s="171">
        <v>1035</v>
      </c>
      <c r="I845" s="248">
        <v>0</v>
      </c>
      <c r="J845" s="41">
        <v>748</v>
      </c>
      <c r="K845" s="201">
        <f t="shared" si="248"/>
        <v>598520.4</v>
      </c>
      <c r="L845" s="41">
        <v>0</v>
      </c>
      <c r="M845" s="41">
        <v>0</v>
      </c>
      <c r="N845" s="41">
        <v>0</v>
      </c>
      <c r="O845" s="41">
        <f>'[1]Прод. прилож (2)'!$C$255</f>
        <v>598520.4</v>
      </c>
      <c r="P845" s="44">
        <f t="shared" si="251"/>
        <v>578.28057971014493</v>
      </c>
      <c r="Q845" s="178">
        <v>9673</v>
      </c>
      <c r="R845" s="62" t="s">
        <v>94</v>
      </c>
      <c r="S845" s="98"/>
      <c r="T845" s="95"/>
      <c r="U845" s="95"/>
      <c r="V845" s="96"/>
      <c r="W845" s="96"/>
      <c r="X845" s="96"/>
      <c r="Y845" s="96"/>
      <c r="Z845" s="96"/>
      <c r="AA845" s="96"/>
      <c r="AB845" s="96"/>
      <c r="AC845" s="96"/>
      <c r="AD845" s="96"/>
      <c r="AE845" s="96"/>
      <c r="AF845" s="96"/>
      <c r="AG845" s="96"/>
      <c r="AH845" s="96"/>
      <c r="AI845" s="96"/>
      <c r="AJ845" s="96"/>
      <c r="AK845" s="96"/>
      <c r="AL845" s="96"/>
      <c r="AM845" s="96"/>
      <c r="AN845" s="96"/>
      <c r="AO845" s="96"/>
      <c r="AP845" s="96"/>
      <c r="AQ845" s="96"/>
      <c r="AR845" s="96"/>
      <c r="AS845" s="96"/>
      <c r="AT845" s="96"/>
      <c r="AU845" s="96"/>
      <c r="AV845" s="96"/>
      <c r="AW845" s="96"/>
      <c r="AX845" s="96"/>
      <c r="AY845" s="96"/>
      <c r="AZ845" s="96"/>
      <c r="BA845" s="96"/>
      <c r="BB845" s="96"/>
      <c r="BC845" s="96"/>
      <c r="BD845" s="96"/>
      <c r="BE845" s="96"/>
      <c r="BF845" s="96"/>
      <c r="BG845" s="96"/>
      <c r="BH845" s="96"/>
      <c r="BI845" s="96"/>
      <c r="BJ845" s="96"/>
      <c r="BK845" s="96"/>
      <c r="BL845" s="96"/>
      <c r="BM845" s="96"/>
      <c r="BN845" s="96"/>
      <c r="BO845" s="96"/>
      <c r="BP845" s="96"/>
      <c r="BQ845" s="96"/>
      <c r="BR845" s="96"/>
      <c r="BS845" s="96"/>
      <c r="BT845" s="96"/>
      <c r="BU845" s="96"/>
      <c r="BV845" s="96"/>
      <c r="BW845" s="96"/>
      <c r="BX845" s="96"/>
      <c r="BY845" s="96"/>
      <c r="BZ845" s="96"/>
      <c r="CA845" s="96"/>
      <c r="CB845" s="96"/>
      <c r="CC845" s="96"/>
      <c r="CD845" s="96"/>
      <c r="CE845" s="96"/>
      <c r="CF845" s="96"/>
      <c r="CG845" s="96"/>
      <c r="CH845" s="96"/>
      <c r="CI845" s="96"/>
      <c r="CJ845" s="96"/>
      <c r="CK845" s="96"/>
      <c r="CL845" s="96"/>
      <c r="CM845" s="96"/>
      <c r="CN845" s="96"/>
      <c r="CO845" s="96"/>
      <c r="CP845" s="96"/>
      <c r="CQ845" s="96"/>
      <c r="CR845" s="96"/>
      <c r="CS845" s="96"/>
      <c r="CT845" s="96"/>
      <c r="CU845" s="96"/>
      <c r="CV845" s="96"/>
      <c r="CW845" s="96"/>
      <c r="CX845" s="96"/>
      <c r="CY845" s="96"/>
      <c r="CZ845" s="96"/>
      <c r="DA845" s="96"/>
      <c r="DB845" s="96"/>
      <c r="DC845" s="96"/>
      <c r="DD845" s="96"/>
      <c r="DE845" s="96"/>
      <c r="DF845" s="96"/>
      <c r="DG845" s="96"/>
      <c r="DH845" s="96"/>
      <c r="DI845" s="96"/>
      <c r="DJ845" s="96"/>
      <c r="DK845" s="96"/>
      <c r="DL845" s="96"/>
      <c r="DM845" s="96"/>
      <c r="DN845" s="96"/>
      <c r="DO845" s="96"/>
      <c r="DP845" s="96"/>
      <c r="DQ845" s="96"/>
      <c r="DR845" s="96"/>
      <c r="DS845" s="96"/>
      <c r="DT845" s="96"/>
      <c r="DU845" s="96"/>
      <c r="DV845" s="96"/>
      <c r="DW845" s="96"/>
      <c r="DX845" s="96"/>
      <c r="DY845" s="96"/>
      <c r="DZ845" s="96"/>
      <c r="EA845" s="96"/>
      <c r="EB845" s="96"/>
      <c r="EC845" s="96"/>
      <c r="ED845" s="96"/>
      <c r="EE845" s="96"/>
      <c r="EF845" s="96"/>
      <c r="EG845" s="96"/>
      <c r="EH845" s="96"/>
      <c r="EI845" s="96"/>
      <c r="EJ845" s="96"/>
      <c r="EK845" s="96"/>
      <c r="EL845" s="96"/>
      <c r="EM845" s="96"/>
      <c r="EN845" s="96"/>
      <c r="EO845" s="96"/>
      <c r="EP845" s="96"/>
      <c r="EQ845" s="96"/>
      <c r="ER845" s="96"/>
      <c r="ES845" s="96"/>
      <c r="ET845" s="96"/>
      <c r="EU845" s="96"/>
      <c r="EV845" s="96"/>
      <c r="EW845" s="96"/>
      <c r="EX845" s="96"/>
      <c r="EY845" s="96"/>
      <c r="EZ845" s="96"/>
      <c r="FA845" s="96"/>
      <c r="FB845" s="96"/>
      <c r="FC845" s="96"/>
      <c r="FD845" s="96"/>
      <c r="FE845" s="96"/>
      <c r="FF845" s="96"/>
      <c r="FG845" s="96"/>
      <c r="FH845" s="96"/>
      <c r="FI845" s="96"/>
      <c r="FJ845" s="96"/>
      <c r="FK845" s="96"/>
      <c r="FL845" s="96"/>
      <c r="FM845" s="96"/>
      <c r="FN845" s="96"/>
      <c r="FO845" s="96"/>
      <c r="FP845" s="96"/>
      <c r="FQ845" s="96"/>
      <c r="FR845" s="96"/>
      <c r="FS845" s="96"/>
      <c r="FT845" s="96"/>
      <c r="FU845" s="96"/>
      <c r="FV845" s="96"/>
      <c r="FW845" s="96"/>
      <c r="FX845" s="96"/>
      <c r="FY845" s="96"/>
      <c r="FZ845" s="96"/>
      <c r="GA845" s="96"/>
      <c r="GB845" s="96"/>
      <c r="GC845" s="96"/>
      <c r="GD845" s="96"/>
      <c r="GE845" s="96"/>
      <c r="GF845" s="96"/>
      <c r="GG845" s="96"/>
      <c r="GH845" s="96"/>
      <c r="GI845" s="96"/>
      <c r="GJ845" s="96"/>
      <c r="GK845" s="96"/>
      <c r="GL845" s="96"/>
      <c r="GM845" s="96"/>
      <c r="GN845" s="96"/>
      <c r="GO845" s="96"/>
      <c r="GP845" s="96"/>
      <c r="GQ845" s="96"/>
      <c r="GR845" s="96"/>
      <c r="GS845" s="96"/>
      <c r="GT845" s="96"/>
      <c r="GU845" s="96"/>
      <c r="GV845" s="96"/>
      <c r="GW845" s="96"/>
      <c r="GX845" s="96"/>
      <c r="GY845" s="96"/>
    </row>
    <row r="846" spans="1:207" s="180" customFormat="1" ht="34.15" customHeight="1" x14ac:dyDescent="0.25">
      <c r="A846" s="142" t="s">
        <v>1307</v>
      </c>
      <c r="B846" s="91" t="s">
        <v>1865</v>
      </c>
      <c r="C846" s="136" t="s">
        <v>1864</v>
      </c>
      <c r="D846" s="174" t="s">
        <v>217</v>
      </c>
      <c r="E846" s="174" t="s">
        <v>20</v>
      </c>
      <c r="F846" s="57">
        <v>4</v>
      </c>
      <c r="G846" s="57">
        <v>3</v>
      </c>
      <c r="H846" s="178">
        <v>2217.13</v>
      </c>
      <c r="I846" s="235">
        <v>62.3</v>
      </c>
      <c r="J846" s="41">
        <v>2154.83</v>
      </c>
      <c r="K846" s="201">
        <f t="shared" si="248"/>
        <v>10586500</v>
      </c>
      <c r="L846" s="41">
        <v>0</v>
      </c>
      <c r="M846" s="41">
        <v>0</v>
      </c>
      <c r="N846" s="41">
        <v>0</v>
      </c>
      <c r="O846" s="178">
        <f>'[1]Прод. прилож (2)'!$C$805</f>
        <v>10586500</v>
      </c>
      <c r="P846" s="44">
        <f t="shared" si="251"/>
        <v>4774.8666068295497</v>
      </c>
      <c r="Q846" s="178">
        <v>9673</v>
      </c>
      <c r="R846" s="49" t="s">
        <v>95</v>
      </c>
      <c r="S846" s="98"/>
      <c r="T846" s="95"/>
      <c r="U846" s="95"/>
      <c r="V846" s="95"/>
      <c r="W846" s="95"/>
      <c r="X846" s="95"/>
      <c r="Y846" s="208"/>
      <c r="Z846" s="208"/>
      <c r="AA846" s="208"/>
      <c r="AB846" s="208"/>
      <c r="AC846" s="208"/>
      <c r="AD846" s="208"/>
      <c r="AE846" s="208"/>
      <c r="AF846" s="208"/>
      <c r="AG846" s="208"/>
      <c r="AH846" s="208"/>
      <c r="AI846" s="208"/>
      <c r="AJ846" s="208"/>
      <c r="AK846" s="208"/>
      <c r="AL846" s="208"/>
      <c r="AM846" s="208"/>
      <c r="AN846" s="208"/>
      <c r="AO846" s="208"/>
      <c r="AP846" s="208"/>
      <c r="AQ846" s="208"/>
      <c r="AR846" s="208"/>
      <c r="AS846" s="208"/>
      <c r="AT846" s="208"/>
      <c r="AU846" s="208"/>
      <c r="AV846" s="208"/>
      <c r="AW846" s="208"/>
      <c r="AX846" s="208"/>
      <c r="AY846" s="208"/>
      <c r="AZ846" s="208"/>
      <c r="BA846" s="208"/>
      <c r="BB846" s="208"/>
      <c r="BC846" s="208"/>
      <c r="BD846" s="208"/>
      <c r="BE846" s="208"/>
      <c r="BF846" s="208"/>
      <c r="BG846" s="208"/>
      <c r="BH846" s="208"/>
      <c r="BI846" s="208"/>
      <c r="BJ846" s="208"/>
      <c r="BK846" s="208"/>
      <c r="BL846" s="208"/>
      <c r="BM846" s="208"/>
      <c r="BN846" s="208"/>
      <c r="BO846" s="208"/>
      <c r="BP846" s="208"/>
      <c r="BQ846" s="208"/>
      <c r="BR846" s="208"/>
      <c r="BS846" s="208"/>
      <c r="BT846" s="208"/>
      <c r="BU846" s="208"/>
      <c r="BV846" s="208"/>
      <c r="BW846" s="208"/>
      <c r="BX846" s="208"/>
      <c r="BY846" s="208"/>
      <c r="BZ846" s="208"/>
      <c r="CA846" s="208"/>
      <c r="CB846" s="208"/>
      <c r="CC846" s="208"/>
      <c r="CD846" s="208"/>
      <c r="CE846" s="208"/>
      <c r="CF846" s="208"/>
      <c r="CG846" s="208"/>
      <c r="CH846" s="208"/>
      <c r="CI846" s="208"/>
      <c r="CJ846" s="208"/>
      <c r="CK846" s="208"/>
      <c r="CL846" s="208"/>
      <c r="CM846" s="208"/>
      <c r="CN846" s="208"/>
      <c r="CO846" s="208"/>
      <c r="CP846" s="208"/>
      <c r="CQ846" s="208"/>
      <c r="CR846" s="208"/>
      <c r="CS846" s="208"/>
      <c r="CT846" s="208"/>
      <c r="CU846" s="208"/>
      <c r="CV846" s="208"/>
      <c r="CW846" s="208"/>
      <c r="CX846" s="208"/>
      <c r="CY846" s="208"/>
      <c r="CZ846" s="208"/>
      <c r="DA846" s="208"/>
      <c r="DB846" s="208"/>
      <c r="DC846" s="208"/>
      <c r="DD846" s="208"/>
      <c r="DE846" s="208"/>
      <c r="DF846" s="208"/>
      <c r="DG846" s="208"/>
      <c r="DH846" s="208"/>
      <c r="DI846" s="208"/>
      <c r="DJ846" s="208"/>
      <c r="DK846" s="208"/>
      <c r="DL846" s="208"/>
      <c r="DM846" s="208"/>
      <c r="DN846" s="208"/>
      <c r="DO846" s="208"/>
      <c r="DP846" s="208"/>
      <c r="DQ846" s="208"/>
      <c r="DR846" s="208"/>
      <c r="DS846" s="208"/>
      <c r="DT846" s="208"/>
      <c r="DU846" s="208"/>
      <c r="DV846" s="208"/>
      <c r="DW846" s="208"/>
      <c r="DX846" s="208"/>
      <c r="DY846" s="208"/>
      <c r="DZ846" s="208"/>
      <c r="EA846" s="208"/>
      <c r="EB846" s="208"/>
      <c r="EC846" s="208"/>
      <c r="ED846" s="208"/>
      <c r="EE846" s="208"/>
      <c r="EF846" s="208"/>
      <c r="EG846" s="208"/>
      <c r="EH846" s="208"/>
      <c r="EI846" s="208"/>
      <c r="EJ846" s="208"/>
      <c r="EK846" s="208"/>
      <c r="EL846" s="208"/>
      <c r="EM846" s="208"/>
      <c r="EN846" s="208"/>
      <c r="EO846" s="208"/>
      <c r="EP846" s="208"/>
      <c r="EQ846" s="208"/>
      <c r="ER846" s="208"/>
      <c r="ES846" s="208"/>
      <c r="ET846" s="208"/>
      <c r="EU846" s="208"/>
      <c r="EV846" s="208"/>
      <c r="EW846" s="208"/>
      <c r="EX846" s="208"/>
      <c r="EY846" s="208"/>
      <c r="EZ846" s="208"/>
      <c r="FA846" s="208"/>
      <c r="FB846" s="208"/>
      <c r="FC846" s="208"/>
      <c r="FD846" s="208"/>
      <c r="FE846" s="208"/>
      <c r="FF846" s="208"/>
      <c r="FG846" s="208"/>
      <c r="FH846" s="208"/>
      <c r="FI846" s="208"/>
      <c r="FJ846" s="208"/>
      <c r="FK846" s="208"/>
      <c r="FL846" s="208"/>
      <c r="FM846" s="208"/>
      <c r="FN846" s="208"/>
      <c r="FO846" s="208"/>
      <c r="FP846" s="208"/>
      <c r="FQ846" s="208"/>
      <c r="FR846" s="208"/>
      <c r="FS846" s="208"/>
      <c r="FT846" s="208"/>
      <c r="FU846" s="208"/>
      <c r="FV846" s="208"/>
      <c r="FW846" s="208"/>
      <c r="FX846" s="208"/>
      <c r="FY846" s="208"/>
      <c r="FZ846" s="208"/>
      <c r="GA846" s="208"/>
      <c r="GB846" s="208"/>
      <c r="GC846" s="208"/>
      <c r="GD846" s="208"/>
      <c r="GE846" s="208"/>
      <c r="GF846" s="208"/>
      <c r="GG846" s="208"/>
      <c r="GH846" s="208"/>
      <c r="GI846" s="208"/>
      <c r="GJ846" s="208"/>
      <c r="GK846" s="208"/>
      <c r="GL846" s="208"/>
      <c r="GM846" s="208"/>
      <c r="GN846" s="208"/>
      <c r="GO846" s="208"/>
      <c r="GP846" s="208"/>
      <c r="GQ846" s="208"/>
      <c r="GR846" s="208"/>
      <c r="GS846" s="208"/>
      <c r="GT846" s="208"/>
      <c r="GU846" s="208"/>
      <c r="GV846" s="208"/>
      <c r="GW846" s="208"/>
      <c r="GX846" s="208"/>
      <c r="GY846" s="208"/>
    </row>
    <row r="847" spans="1:207" s="133" customFormat="1" ht="25.15" customHeight="1" x14ac:dyDescent="0.25">
      <c r="A847" s="295" t="s">
        <v>1308</v>
      </c>
      <c r="B847" s="303" t="s">
        <v>1867</v>
      </c>
      <c r="C847" s="285" t="s">
        <v>1866</v>
      </c>
      <c r="D847" s="305" t="s">
        <v>217</v>
      </c>
      <c r="E847" s="305" t="s">
        <v>20</v>
      </c>
      <c r="F847" s="307">
        <v>3</v>
      </c>
      <c r="G847" s="307">
        <v>6</v>
      </c>
      <c r="H847" s="309">
        <v>1980.87</v>
      </c>
      <c r="I847" s="374">
        <v>727.2</v>
      </c>
      <c r="J847" s="293">
        <v>1253.67</v>
      </c>
      <c r="K847" s="201">
        <f t="shared" si="248"/>
        <v>600000</v>
      </c>
      <c r="L847" s="41">
        <v>0</v>
      </c>
      <c r="M847" s="41">
        <v>0</v>
      </c>
      <c r="N847" s="41">
        <v>0</v>
      </c>
      <c r="O847" s="171">
        <f>'[1]Прод. прилож (2)'!$C$257</f>
        <v>600000</v>
      </c>
      <c r="P847" s="44">
        <f t="shared" si="251"/>
        <v>302.89721183116512</v>
      </c>
      <c r="Q847" s="178">
        <v>9673</v>
      </c>
      <c r="R847" s="134" t="s">
        <v>94</v>
      </c>
      <c r="S847" s="112"/>
      <c r="T847" s="97"/>
      <c r="U847" s="95"/>
      <c r="V847" s="95"/>
      <c r="W847" s="95"/>
      <c r="X847" s="95"/>
      <c r="Y847" s="95"/>
      <c r="Z847" s="95"/>
      <c r="AA847" s="95"/>
      <c r="AB847" s="95"/>
      <c r="AC847" s="95"/>
      <c r="AD847" s="95"/>
      <c r="AE847" s="95"/>
      <c r="AF847" s="95"/>
      <c r="AG847" s="95"/>
      <c r="AH847" s="95"/>
      <c r="AI847" s="95"/>
      <c r="AJ847" s="95"/>
      <c r="AK847" s="95"/>
      <c r="AL847" s="95"/>
      <c r="AM847" s="95"/>
      <c r="AN847" s="95"/>
      <c r="AO847" s="95"/>
      <c r="AP847" s="95"/>
      <c r="AQ847" s="95"/>
      <c r="AR847" s="95"/>
      <c r="AS847" s="95"/>
      <c r="AT847" s="95"/>
      <c r="AU847" s="95"/>
      <c r="AV847" s="95"/>
      <c r="AW847" s="95"/>
      <c r="AX847" s="95"/>
      <c r="AY847" s="95"/>
      <c r="AZ847" s="95"/>
      <c r="BA847" s="95"/>
      <c r="BB847" s="95"/>
      <c r="BC847" s="95"/>
      <c r="BD847" s="95"/>
      <c r="BE847" s="95"/>
      <c r="BF847" s="95"/>
      <c r="BG847" s="95"/>
      <c r="BH847" s="95"/>
      <c r="BI847" s="95"/>
      <c r="BJ847" s="95"/>
      <c r="BK847" s="95"/>
      <c r="BL847" s="95"/>
      <c r="BM847" s="95"/>
      <c r="BN847" s="95"/>
      <c r="BO847" s="95"/>
      <c r="BP847" s="95"/>
      <c r="BQ847" s="95"/>
      <c r="BR847" s="95"/>
      <c r="BS847" s="95"/>
      <c r="BT847" s="95"/>
      <c r="BU847" s="95"/>
      <c r="BV847" s="95"/>
      <c r="BW847" s="95"/>
      <c r="BX847" s="95"/>
      <c r="BY847" s="95"/>
      <c r="BZ847" s="95"/>
      <c r="CA847" s="95"/>
      <c r="CB847" s="95"/>
      <c r="CC847" s="95"/>
      <c r="CD847" s="95"/>
      <c r="CE847" s="95"/>
      <c r="CF847" s="95"/>
      <c r="CG847" s="95"/>
      <c r="CH847" s="95"/>
      <c r="CI847" s="95"/>
      <c r="CJ847" s="95"/>
      <c r="CK847" s="95"/>
      <c r="CL847" s="95"/>
      <c r="CM847" s="95"/>
      <c r="CN847" s="95"/>
      <c r="CO847" s="95"/>
      <c r="CP847" s="95"/>
      <c r="CQ847" s="95"/>
      <c r="CR847" s="95"/>
      <c r="CS847" s="95"/>
      <c r="CT847" s="95"/>
      <c r="CU847" s="95"/>
      <c r="CV847" s="95"/>
      <c r="CW847" s="95"/>
      <c r="CX847" s="95"/>
      <c r="CY847" s="95"/>
      <c r="CZ847" s="95"/>
      <c r="DA847" s="95"/>
      <c r="DB847" s="95"/>
      <c r="DC847" s="95"/>
      <c r="DD847" s="95"/>
      <c r="DE847" s="95"/>
      <c r="DF847" s="95"/>
      <c r="DG847" s="95"/>
      <c r="DH847" s="95"/>
      <c r="DI847" s="95"/>
      <c r="DJ847" s="95"/>
      <c r="DK847" s="95"/>
      <c r="DL847" s="95"/>
      <c r="DM847" s="95"/>
      <c r="DN847" s="95"/>
      <c r="DO847" s="95"/>
      <c r="DP847" s="95"/>
      <c r="DQ847" s="95"/>
      <c r="DR847" s="95"/>
      <c r="DS847" s="95"/>
      <c r="DT847" s="95"/>
      <c r="DU847" s="95"/>
      <c r="DV847" s="95"/>
      <c r="DW847" s="95"/>
      <c r="DX847" s="95"/>
      <c r="DY847" s="95"/>
      <c r="DZ847" s="95"/>
      <c r="EA847" s="95"/>
      <c r="EB847" s="95"/>
      <c r="EC847" s="95"/>
      <c r="ED847" s="95"/>
      <c r="EE847" s="95"/>
      <c r="EF847" s="95"/>
      <c r="EG847" s="95"/>
      <c r="EH847" s="95"/>
      <c r="EI847" s="95"/>
      <c r="EJ847" s="95"/>
      <c r="EK847" s="95"/>
      <c r="EL847" s="95"/>
      <c r="EM847" s="95"/>
      <c r="EN847" s="95"/>
      <c r="EO847" s="95"/>
      <c r="EP847" s="95"/>
      <c r="EQ847" s="95"/>
      <c r="ER847" s="95"/>
      <c r="ES847" s="95"/>
      <c r="ET847" s="95"/>
      <c r="EU847" s="95"/>
      <c r="EV847" s="95"/>
      <c r="EW847" s="95"/>
      <c r="EX847" s="95"/>
      <c r="EY847" s="95"/>
      <c r="EZ847" s="95"/>
      <c r="FA847" s="95"/>
      <c r="FB847" s="95"/>
      <c r="FC847" s="95"/>
      <c r="FD847" s="95"/>
      <c r="FE847" s="95"/>
      <c r="FF847" s="95"/>
      <c r="FG847" s="95"/>
      <c r="FH847" s="95"/>
      <c r="FI847" s="95"/>
      <c r="FJ847" s="95"/>
      <c r="FK847" s="95"/>
      <c r="FL847" s="95"/>
      <c r="FM847" s="95"/>
      <c r="FN847" s="95"/>
      <c r="FO847" s="95"/>
      <c r="FP847" s="95"/>
      <c r="FQ847" s="95"/>
      <c r="FR847" s="95"/>
      <c r="FS847" s="95"/>
      <c r="FT847" s="95"/>
      <c r="FU847" s="95"/>
      <c r="FV847" s="95"/>
      <c r="FW847" s="95"/>
      <c r="FX847" s="95"/>
      <c r="FY847" s="95"/>
      <c r="FZ847" s="95"/>
      <c r="GA847" s="95"/>
      <c r="GB847" s="95"/>
      <c r="GC847" s="95"/>
      <c r="GD847" s="95"/>
      <c r="GE847" s="95"/>
      <c r="GF847" s="95"/>
      <c r="GG847" s="95"/>
      <c r="GH847" s="95"/>
      <c r="GI847" s="95"/>
      <c r="GJ847" s="95"/>
      <c r="GK847" s="95"/>
      <c r="GL847" s="95"/>
      <c r="GM847" s="95"/>
      <c r="GN847" s="95"/>
      <c r="GO847" s="95"/>
      <c r="GP847" s="95"/>
      <c r="GQ847" s="95"/>
      <c r="GR847" s="95"/>
      <c r="GS847" s="95"/>
      <c r="GT847" s="95"/>
      <c r="GU847" s="95"/>
      <c r="GV847" s="95"/>
      <c r="GW847" s="95"/>
      <c r="GX847" s="95"/>
      <c r="GY847" s="95"/>
    </row>
    <row r="848" spans="1:207" s="133" customFormat="1" ht="25.15" customHeight="1" x14ac:dyDescent="0.25">
      <c r="A848" s="296"/>
      <c r="B848" s="304"/>
      <c r="C848" s="286"/>
      <c r="D848" s="306"/>
      <c r="E848" s="306"/>
      <c r="F848" s="308"/>
      <c r="G848" s="308"/>
      <c r="H848" s="310"/>
      <c r="I848" s="375"/>
      <c r="J848" s="294"/>
      <c r="K848" s="201">
        <f>SUM(L848:O848)</f>
        <v>34116407.490000002</v>
      </c>
      <c r="L848" s="41">
        <v>0</v>
      </c>
      <c r="M848" s="41">
        <v>0</v>
      </c>
      <c r="N848" s="41">
        <v>0</v>
      </c>
      <c r="O848" s="171">
        <f>'[1]Прод. прилож (2)'!$C$806</f>
        <v>34116407.490000002</v>
      </c>
      <c r="P848" s="44">
        <f>K848/H847</f>
        <v>17222.941177361463</v>
      </c>
      <c r="Q848" s="178">
        <v>9673</v>
      </c>
      <c r="R848" s="134" t="s">
        <v>95</v>
      </c>
      <c r="S848" s="112"/>
      <c r="T848" s="97"/>
      <c r="U848" s="95"/>
      <c r="V848" s="95"/>
      <c r="W848" s="95"/>
      <c r="X848" s="95"/>
      <c r="Y848" s="95"/>
      <c r="Z848" s="95"/>
      <c r="AA848" s="95"/>
      <c r="AB848" s="95"/>
      <c r="AC848" s="95"/>
      <c r="AD848" s="95"/>
      <c r="AE848" s="95"/>
      <c r="AF848" s="95"/>
      <c r="AG848" s="95"/>
      <c r="AH848" s="95"/>
      <c r="AI848" s="95"/>
      <c r="AJ848" s="95"/>
      <c r="AK848" s="95"/>
      <c r="AL848" s="95"/>
      <c r="AM848" s="95"/>
      <c r="AN848" s="95"/>
      <c r="AO848" s="95"/>
      <c r="AP848" s="95"/>
      <c r="AQ848" s="95"/>
      <c r="AR848" s="95"/>
      <c r="AS848" s="95"/>
      <c r="AT848" s="95"/>
      <c r="AU848" s="95"/>
      <c r="AV848" s="95"/>
      <c r="AW848" s="95"/>
      <c r="AX848" s="95"/>
      <c r="AY848" s="95"/>
      <c r="AZ848" s="95"/>
      <c r="BA848" s="95"/>
      <c r="BB848" s="95"/>
      <c r="BC848" s="95"/>
      <c r="BD848" s="95"/>
      <c r="BE848" s="95"/>
      <c r="BF848" s="95"/>
      <c r="BG848" s="95"/>
      <c r="BH848" s="95"/>
      <c r="BI848" s="95"/>
      <c r="BJ848" s="95"/>
      <c r="BK848" s="95"/>
      <c r="BL848" s="95"/>
      <c r="BM848" s="95"/>
      <c r="BN848" s="95"/>
      <c r="BO848" s="95"/>
      <c r="BP848" s="95"/>
      <c r="BQ848" s="95"/>
      <c r="BR848" s="95"/>
      <c r="BS848" s="95"/>
      <c r="BT848" s="95"/>
      <c r="BU848" s="95"/>
      <c r="BV848" s="95"/>
      <c r="BW848" s="95"/>
      <c r="BX848" s="95"/>
      <c r="BY848" s="95"/>
      <c r="BZ848" s="95"/>
      <c r="CA848" s="95"/>
      <c r="CB848" s="95"/>
      <c r="CC848" s="95"/>
      <c r="CD848" s="95"/>
      <c r="CE848" s="95"/>
      <c r="CF848" s="95"/>
      <c r="CG848" s="95"/>
      <c r="CH848" s="95"/>
      <c r="CI848" s="95"/>
      <c r="CJ848" s="95"/>
      <c r="CK848" s="95"/>
      <c r="CL848" s="95"/>
      <c r="CM848" s="95"/>
      <c r="CN848" s="95"/>
      <c r="CO848" s="95"/>
      <c r="CP848" s="95"/>
      <c r="CQ848" s="95"/>
      <c r="CR848" s="95"/>
      <c r="CS848" s="95"/>
      <c r="CT848" s="95"/>
      <c r="CU848" s="95"/>
      <c r="CV848" s="95"/>
      <c r="CW848" s="95"/>
      <c r="CX848" s="95"/>
      <c r="CY848" s="95"/>
      <c r="CZ848" s="95"/>
      <c r="DA848" s="95"/>
      <c r="DB848" s="95"/>
      <c r="DC848" s="95"/>
      <c r="DD848" s="95"/>
      <c r="DE848" s="95"/>
      <c r="DF848" s="95"/>
      <c r="DG848" s="95"/>
      <c r="DH848" s="95"/>
      <c r="DI848" s="95"/>
      <c r="DJ848" s="95"/>
      <c r="DK848" s="95"/>
      <c r="DL848" s="95"/>
      <c r="DM848" s="95"/>
      <c r="DN848" s="95"/>
      <c r="DO848" s="95"/>
      <c r="DP848" s="95"/>
      <c r="DQ848" s="95"/>
      <c r="DR848" s="95"/>
      <c r="DS848" s="95"/>
      <c r="DT848" s="95"/>
      <c r="DU848" s="95"/>
      <c r="DV848" s="95"/>
      <c r="DW848" s="95"/>
      <c r="DX848" s="95"/>
      <c r="DY848" s="95"/>
      <c r="DZ848" s="95"/>
      <c r="EA848" s="95"/>
      <c r="EB848" s="95"/>
      <c r="EC848" s="95"/>
      <c r="ED848" s="95"/>
      <c r="EE848" s="95"/>
      <c r="EF848" s="95"/>
      <c r="EG848" s="95"/>
      <c r="EH848" s="95"/>
      <c r="EI848" s="95"/>
      <c r="EJ848" s="95"/>
      <c r="EK848" s="95"/>
      <c r="EL848" s="95"/>
      <c r="EM848" s="95"/>
      <c r="EN848" s="95"/>
      <c r="EO848" s="95"/>
      <c r="EP848" s="95"/>
      <c r="EQ848" s="95"/>
      <c r="ER848" s="95"/>
      <c r="ES848" s="95"/>
      <c r="ET848" s="95"/>
      <c r="EU848" s="95"/>
      <c r="EV848" s="95"/>
      <c r="EW848" s="95"/>
      <c r="EX848" s="95"/>
      <c r="EY848" s="95"/>
      <c r="EZ848" s="95"/>
      <c r="FA848" s="95"/>
      <c r="FB848" s="95"/>
      <c r="FC848" s="95"/>
      <c r="FD848" s="95"/>
      <c r="FE848" s="95"/>
      <c r="FF848" s="95"/>
      <c r="FG848" s="95"/>
      <c r="FH848" s="95"/>
      <c r="FI848" s="95"/>
      <c r="FJ848" s="95"/>
      <c r="FK848" s="95"/>
      <c r="FL848" s="95"/>
      <c r="FM848" s="95"/>
      <c r="FN848" s="95"/>
      <c r="FO848" s="95"/>
      <c r="FP848" s="95"/>
      <c r="FQ848" s="95"/>
      <c r="FR848" s="95"/>
      <c r="FS848" s="95"/>
      <c r="FT848" s="95"/>
      <c r="FU848" s="95"/>
      <c r="FV848" s="95"/>
      <c r="FW848" s="95"/>
      <c r="FX848" s="95"/>
      <c r="FY848" s="95"/>
      <c r="FZ848" s="95"/>
      <c r="GA848" s="95"/>
      <c r="GB848" s="95"/>
      <c r="GC848" s="95"/>
      <c r="GD848" s="95"/>
      <c r="GE848" s="95"/>
      <c r="GF848" s="95"/>
      <c r="GG848" s="95"/>
      <c r="GH848" s="95"/>
      <c r="GI848" s="95"/>
      <c r="GJ848" s="95"/>
      <c r="GK848" s="95"/>
      <c r="GL848" s="95"/>
      <c r="GM848" s="95"/>
      <c r="GN848" s="95"/>
      <c r="GO848" s="95"/>
      <c r="GP848" s="95"/>
      <c r="GQ848" s="95"/>
      <c r="GR848" s="95"/>
      <c r="GS848" s="95"/>
      <c r="GT848" s="95"/>
      <c r="GU848" s="95"/>
      <c r="GV848" s="95"/>
      <c r="GW848" s="95"/>
      <c r="GX848" s="95"/>
      <c r="GY848" s="95"/>
    </row>
    <row r="849" spans="1:207" s="96" customFormat="1" ht="27" customHeight="1" x14ac:dyDescent="0.25">
      <c r="A849" s="295" t="s">
        <v>1309</v>
      </c>
      <c r="B849" s="297" t="s">
        <v>454</v>
      </c>
      <c r="C849" s="299">
        <v>1947</v>
      </c>
      <c r="D849" s="285" t="s">
        <v>217</v>
      </c>
      <c r="E849" s="299" t="s">
        <v>20</v>
      </c>
      <c r="F849" s="287">
        <v>2</v>
      </c>
      <c r="G849" s="287">
        <v>1</v>
      </c>
      <c r="H849" s="293">
        <v>472.5</v>
      </c>
      <c r="I849" s="291">
        <v>0</v>
      </c>
      <c r="J849" s="291">
        <v>393.59</v>
      </c>
      <c r="K849" s="201">
        <f t="shared" si="248"/>
        <v>2092976.4400000002</v>
      </c>
      <c r="L849" s="171">
        <v>0</v>
      </c>
      <c r="M849" s="171">
        <v>0</v>
      </c>
      <c r="N849" s="171">
        <v>0</v>
      </c>
      <c r="O849" s="41">
        <f>'[1]Прод. прилож (2)'!$C$258</f>
        <v>2092976.4400000002</v>
      </c>
      <c r="P849" s="171">
        <f t="shared" si="251"/>
        <v>4429.579767195768</v>
      </c>
      <c r="Q849" s="44">
        <v>9673</v>
      </c>
      <c r="R849" s="62" t="s">
        <v>94</v>
      </c>
      <c r="S849" s="15"/>
      <c r="T849" s="15"/>
      <c r="U849" s="15"/>
      <c r="V849" s="173"/>
      <c r="W849" s="173"/>
      <c r="X849" s="173"/>
      <c r="Y849" s="133"/>
      <c r="Z849" s="133"/>
      <c r="AA849" s="133"/>
      <c r="AB849" s="133"/>
      <c r="AC849" s="133"/>
      <c r="AD849" s="133"/>
      <c r="AE849" s="133"/>
      <c r="AF849" s="133"/>
      <c r="AG849" s="133"/>
      <c r="AH849" s="133"/>
      <c r="AI849" s="133"/>
      <c r="AJ849" s="133"/>
      <c r="AK849" s="133"/>
      <c r="AL849" s="133"/>
      <c r="AM849" s="133"/>
      <c r="AN849" s="133"/>
      <c r="AO849" s="133"/>
      <c r="AP849" s="133"/>
      <c r="AQ849" s="133"/>
      <c r="AR849" s="133"/>
      <c r="AS849" s="133"/>
      <c r="AT849" s="133"/>
      <c r="AU849" s="133"/>
      <c r="AV849" s="133"/>
      <c r="AW849" s="133"/>
      <c r="AX849" s="133"/>
      <c r="AY849" s="133"/>
      <c r="AZ849" s="133"/>
      <c r="BA849" s="133"/>
      <c r="BB849" s="133"/>
      <c r="BC849" s="133"/>
      <c r="BD849" s="133"/>
      <c r="BE849" s="133"/>
      <c r="BF849" s="133"/>
      <c r="BG849" s="133"/>
      <c r="BH849" s="133"/>
      <c r="BI849" s="133"/>
      <c r="BJ849" s="133"/>
      <c r="BK849" s="133"/>
      <c r="BL849" s="133"/>
      <c r="BM849" s="133"/>
      <c r="BN849" s="133"/>
      <c r="BO849" s="133"/>
      <c r="BP849" s="133"/>
      <c r="BQ849" s="133"/>
      <c r="BR849" s="133"/>
      <c r="BS849" s="133"/>
      <c r="BT849" s="133"/>
      <c r="BU849" s="133"/>
      <c r="BV849" s="133"/>
      <c r="BW849" s="133"/>
      <c r="BX849" s="133"/>
      <c r="BY849" s="133"/>
      <c r="BZ849" s="133"/>
      <c r="CA849" s="133"/>
      <c r="CB849" s="133"/>
      <c r="CC849" s="133"/>
      <c r="CD849" s="133"/>
      <c r="CE849" s="133"/>
      <c r="CF849" s="133"/>
      <c r="CG849" s="133"/>
      <c r="CH849" s="133"/>
      <c r="CI849" s="133"/>
      <c r="CJ849" s="133"/>
      <c r="CK849" s="133"/>
      <c r="CL849" s="133"/>
      <c r="CM849" s="133"/>
      <c r="CN849" s="133"/>
      <c r="CO849" s="133"/>
      <c r="CP849" s="133"/>
      <c r="CQ849" s="133"/>
      <c r="CR849" s="133"/>
      <c r="CS849" s="133"/>
      <c r="CT849" s="133"/>
      <c r="CU849" s="133"/>
      <c r="CV849" s="133"/>
      <c r="CW849" s="133"/>
      <c r="CX849" s="133"/>
      <c r="CY849" s="133"/>
      <c r="CZ849" s="133"/>
      <c r="DA849" s="133"/>
      <c r="DB849" s="133"/>
      <c r="DC849" s="133"/>
      <c r="DD849" s="133"/>
      <c r="DE849" s="133"/>
      <c r="DF849" s="133"/>
      <c r="DG849" s="133"/>
      <c r="DH849" s="133"/>
      <c r="DI849" s="133"/>
      <c r="DJ849" s="133"/>
      <c r="DK849" s="133"/>
      <c r="DL849" s="133"/>
      <c r="DM849" s="133"/>
      <c r="DN849" s="133"/>
      <c r="DO849" s="133"/>
      <c r="DP849" s="133"/>
      <c r="DQ849" s="133"/>
      <c r="DR849" s="133"/>
      <c r="DS849" s="133"/>
      <c r="DT849" s="133"/>
      <c r="DU849" s="133"/>
      <c r="DV849" s="133"/>
      <c r="DW849" s="133"/>
      <c r="DX849" s="133"/>
      <c r="DY849" s="133"/>
      <c r="DZ849" s="133"/>
      <c r="EA849" s="133"/>
      <c r="EB849" s="133"/>
      <c r="EC849" s="133"/>
      <c r="ED849" s="133"/>
      <c r="EE849" s="133"/>
      <c r="EF849" s="133"/>
      <c r="EG849" s="133"/>
      <c r="EH849" s="133"/>
      <c r="EI849" s="133"/>
      <c r="EJ849" s="133"/>
      <c r="EK849" s="133"/>
      <c r="EL849" s="133"/>
      <c r="EM849" s="133"/>
      <c r="EN849" s="133"/>
      <c r="EO849" s="133"/>
      <c r="EP849" s="133"/>
      <c r="EQ849" s="133"/>
      <c r="ER849" s="133"/>
      <c r="ES849" s="133"/>
      <c r="ET849" s="133"/>
      <c r="EU849" s="133"/>
      <c r="EV849" s="133"/>
      <c r="EW849" s="133"/>
      <c r="EX849" s="133"/>
      <c r="EY849" s="133"/>
      <c r="EZ849" s="133"/>
      <c r="FA849" s="133"/>
      <c r="FB849" s="133"/>
      <c r="FC849" s="133"/>
      <c r="FD849" s="133"/>
      <c r="FE849" s="133"/>
      <c r="FF849" s="133"/>
      <c r="FG849" s="133"/>
      <c r="FH849" s="133"/>
      <c r="FI849" s="133"/>
      <c r="FJ849" s="133"/>
      <c r="FK849" s="133"/>
      <c r="FL849" s="133"/>
      <c r="FM849" s="133"/>
      <c r="FN849" s="133"/>
      <c r="FO849" s="133"/>
      <c r="FP849" s="133"/>
      <c r="FQ849" s="133"/>
      <c r="FR849" s="133"/>
      <c r="FS849" s="133"/>
      <c r="FT849" s="133"/>
      <c r="FU849" s="133"/>
      <c r="FV849" s="133"/>
      <c r="FW849" s="133"/>
      <c r="FX849" s="133"/>
      <c r="FY849" s="133"/>
      <c r="FZ849" s="133"/>
      <c r="GA849" s="133"/>
      <c r="GB849" s="133"/>
      <c r="GC849" s="133"/>
      <c r="GD849" s="133"/>
      <c r="GE849" s="133"/>
      <c r="GF849" s="133"/>
      <c r="GG849" s="133"/>
      <c r="GH849" s="133"/>
      <c r="GI849" s="133"/>
      <c r="GJ849" s="133"/>
      <c r="GK849" s="133"/>
      <c r="GL849" s="133"/>
      <c r="GM849" s="133"/>
      <c r="GN849" s="133"/>
      <c r="GO849" s="133"/>
      <c r="GP849" s="133"/>
      <c r="GQ849" s="133"/>
      <c r="GR849" s="133"/>
      <c r="GS849" s="133"/>
      <c r="GT849" s="133"/>
      <c r="GU849" s="133"/>
      <c r="GV849" s="133"/>
      <c r="GW849" s="133"/>
      <c r="GX849" s="133"/>
      <c r="GY849" s="133"/>
    </row>
    <row r="850" spans="1:207" s="96" customFormat="1" ht="27" customHeight="1" x14ac:dyDescent="0.25">
      <c r="A850" s="296"/>
      <c r="B850" s="298"/>
      <c r="C850" s="300"/>
      <c r="D850" s="286"/>
      <c r="E850" s="300"/>
      <c r="F850" s="288"/>
      <c r="G850" s="288"/>
      <c r="H850" s="294"/>
      <c r="I850" s="292"/>
      <c r="J850" s="292"/>
      <c r="K850" s="201">
        <f t="shared" ref="K850" si="264">SUM(L850:O850)</f>
        <v>184275</v>
      </c>
      <c r="L850" s="171">
        <v>0</v>
      </c>
      <c r="M850" s="171">
        <v>0</v>
      </c>
      <c r="N850" s="171">
        <v>0</v>
      </c>
      <c r="O850" s="41">
        <f>'[1]Прод. прилож (2)'!$C$807</f>
        <v>184275</v>
      </c>
      <c r="P850" s="171">
        <f>K850/H849</f>
        <v>390</v>
      </c>
      <c r="Q850" s="44">
        <v>9673</v>
      </c>
      <c r="R850" s="62" t="s">
        <v>95</v>
      </c>
      <c r="S850" s="15"/>
      <c r="T850" s="15"/>
      <c r="U850" s="15"/>
      <c r="V850" s="173"/>
      <c r="W850" s="173"/>
      <c r="X850" s="173"/>
      <c r="Y850" s="133"/>
      <c r="Z850" s="133"/>
      <c r="AA850" s="133"/>
      <c r="AB850" s="133"/>
      <c r="AC850" s="133"/>
      <c r="AD850" s="133"/>
      <c r="AE850" s="133"/>
      <c r="AF850" s="133"/>
      <c r="AG850" s="133"/>
      <c r="AH850" s="133"/>
      <c r="AI850" s="133"/>
      <c r="AJ850" s="133"/>
      <c r="AK850" s="133"/>
      <c r="AL850" s="133"/>
      <c r="AM850" s="133"/>
      <c r="AN850" s="133"/>
      <c r="AO850" s="133"/>
      <c r="AP850" s="133"/>
      <c r="AQ850" s="133"/>
      <c r="AR850" s="133"/>
      <c r="AS850" s="133"/>
      <c r="AT850" s="133"/>
      <c r="AU850" s="133"/>
      <c r="AV850" s="133"/>
      <c r="AW850" s="133"/>
      <c r="AX850" s="133"/>
      <c r="AY850" s="133"/>
      <c r="AZ850" s="133"/>
      <c r="BA850" s="133"/>
      <c r="BB850" s="133"/>
      <c r="BC850" s="133"/>
      <c r="BD850" s="133"/>
      <c r="BE850" s="133"/>
      <c r="BF850" s="133"/>
      <c r="BG850" s="133"/>
      <c r="BH850" s="133"/>
      <c r="BI850" s="133"/>
      <c r="BJ850" s="133"/>
      <c r="BK850" s="133"/>
      <c r="BL850" s="133"/>
      <c r="BM850" s="133"/>
      <c r="BN850" s="133"/>
      <c r="BO850" s="133"/>
      <c r="BP850" s="133"/>
      <c r="BQ850" s="133"/>
      <c r="BR850" s="133"/>
      <c r="BS850" s="133"/>
      <c r="BT850" s="133"/>
      <c r="BU850" s="133"/>
      <c r="BV850" s="133"/>
      <c r="BW850" s="133"/>
      <c r="BX850" s="133"/>
      <c r="BY850" s="133"/>
      <c r="BZ850" s="133"/>
      <c r="CA850" s="133"/>
      <c r="CB850" s="133"/>
      <c r="CC850" s="133"/>
      <c r="CD850" s="133"/>
      <c r="CE850" s="133"/>
      <c r="CF850" s="133"/>
      <c r="CG850" s="133"/>
      <c r="CH850" s="133"/>
      <c r="CI850" s="133"/>
      <c r="CJ850" s="133"/>
      <c r="CK850" s="133"/>
      <c r="CL850" s="133"/>
      <c r="CM850" s="133"/>
      <c r="CN850" s="133"/>
      <c r="CO850" s="133"/>
      <c r="CP850" s="133"/>
      <c r="CQ850" s="133"/>
      <c r="CR850" s="133"/>
      <c r="CS850" s="133"/>
      <c r="CT850" s="133"/>
      <c r="CU850" s="133"/>
      <c r="CV850" s="133"/>
      <c r="CW850" s="133"/>
      <c r="CX850" s="133"/>
      <c r="CY850" s="133"/>
      <c r="CZ850" s="133"/>
      <c r="DA850" s="133"/>
      <c r="DB850" s="133"/>
      <c r="DC850" s="133"/>
      <c r="DD850" s="133"/>
      <c r="DE850" s="133"/>
      <c r="DF850" s="133"/>
      <c r="DG850" s="133"/>
      <c r="DH850" s="133"/>
      <c r="DI850" s="133"/>
      <c r="DJ850" s="133"/>
      <c r="DK850" s="133"/>
      <c r="DL850" s="133"/>
      <c r="DM850" s="133"/>
      <c r="DN850" s="133"/>
      <c r="DO850" s="133"/>
      <c r="DP850" s="133"/>
      <c r="DQ850" s="133"/>
      <c r="DR850" s="133"/>
      <c r="DS850" s="133"/>
      <c r="DT850" s="133"/>
      <c r="DU850" s="133"/>
      <c r="DV850" s="133"/>
      <c r="DW850" s="133"/>
      <c r="DX850" s="133"/>
      <c r="DY850" s="133"/>
      <c r="DZ850" s="133"/>
      <c r="EA850" s="133"/>
      <c r="EB850" s="133"/>
      <c r="EC850" s="133"/>
      <c r="ED850" s="133"/>
      <c r="EE850" s="133"/>
      <c r="EF850" s="133"/>
      <c r="EG850" s="133"/>
      <c r="EH850" s="133"/>
      <c r="EI850" s="133"/>
      <c r="EJ850" s="133"/>
      <c r="EK850" s="133"/>
      <c r="EL850" s="133"/>
      <c r="EM850" s="133"/>
      <c r="EN850" s="133"/>
      <c r="EO850" s="133"/>
      <c r="EP850" s="133"/>
      <c r="EQ850" s="133"/>
      <c r="ER850" s="133"/>
      <c r="ES850" s="133"/>
      <c r="ET850" s="133"/>
      <c r="EU850" s="133"/>
      <c r="EV850" s="133"/>
      <c r="EW850" s="133"/>
      <c r="EX850" s="133"/>
      <c r="EY850" s="133"/>
      <c r="EZ850" s="133"/>
      <c r="FA850" s="133"/>
      <c r="FB850" s="133"/>
      <c r="FC850" s="133"/>
      <c r="FD850" s="133"/>
      <c r="FE850" s="133"/>
      <c r="FF850" s="133"/>
      <c r="FG850" s="133"/>
      <c r="FH850" s="133"/>
      <c r="FI850" s="133"/>
      <c r="FJ850" s="133"/>
      <c r="FK850" s="133"/>
      <c r="FL850" s="133"/>
      <c r="FM850" s="133"/>
      <c r="FN850" s="133"/>
      <c r="FO850" s="133"/>
      <c r="FP850" s="133"/>
      <c r="FQ850" s="133"/>
      <c r="FR850" s="133"/>
      <c r="FS850" s="133"/>
      <c r="FT850" s="133"/>
      <c r="FU850" s="133"/>
      <c r="FV850" s="133"/>
      <c r="FW850" s="133"/>
      <c r="FX850" s="133"/>
      <c r="FY850" s="133"/>
      <c r="FZ850" s="133"/>
      <c r="GA850" s="133"/>
      <c r="GB850" s="133"/>
      <c r="GC850" s="133"/>
      <c r="GD850" s="133"/>
      <c r="GE850" s="133"/>
      <c r="GF850" s="133"/>
      <c r="GG850" s="133"/>
      <c r="GH850" s="133"/>
      <c r="GI850" s="133"/>
      <c r="GJ850" s="133"/>
      <c r="GK850" s="133"/>
      <c r="GL850" s="133"/>
      <c r="GM850" s="133"/>
      <c r="GN850" s="133"/>
      <c r="GO850" s="133"/>
      <c r="GP850" s="133"/>
      <c r="GQ850" s="133"/>
      <c r="GR850" s="133"/>
      <c r="GS850" s="133"/>
      <c r="GT850" s="133"/>
      <c r="GU850" s="133"/>
      <c r="GV850" s="133"/>
      <c r="GW850" s="133"/>
      <c r="GX850" s="133"/>
      <c r="GY850" s="133"/>
    </row>
    <row r="851" spans="1:207" s="133" customFormat="1" ht="25.15" customHeight="1" x14ac:dyDescent="0.25">
      <c r="A851" s="142" t="s">
        <v>2036</v>
      </c>
      <c r="B851" s="166" t="s">
        <v>455</v>
      </c>
      <c r="C851" s="51">
        <v>1966</v>
      </c>
      <c r="D851" s="136" t="s">
        <v>217</v>
      </c>
      <c r="E851" s="51" t="s">
        <v>20</v>
      </c>
      <c r="F851" s="174">
        <v>3</v>
      </c>
      <c r="G851" s="174">
        <v>2</v>
      </c>
      <c r="H851" s="41">
        <f>I851+J851</f>
        <v>938.29000000000008</v>
      </c>
      <c r="I851" s="41">
        <v>48.1</v>
      </c>
      <c r="J851" s="41">
        <v>890.19</v>
      </c>
      <c r="K851" s="201">
        <f t="shared" si="248"/>
        <v>3822541.8</v>
      </c>
      <c r="L851" s="171">
        <v>0</v>
      </c>
      <c r="M851" s="171">
        <v>0</v>
      </c>
      <c r="N851" s="171">
        <v>0</v>
      </c>
      <c r="O851" s="41">
        <f>'[3]Прод. прилож'!$C$1260</f>
        <v>3822541.8</v>
      </c>
      <c r="P851" s="171">
        <f t="shared" si="251"/>
        <v>4073.9449423952078</v>
      </c>
      <c r="Q851" s="44">
        <v>9673</v>
      </c>
      <c r="R851" s="62" t="s">
        <v>96</v>
      </c>
      <c r="S851" s="50"/>
      <c r="T851" s="15"/>
      <c r="U851" s="15"/>
      <c r="V851" s="173"/>
      <c r="W851" s="173"/>
      <c r="X851" s="173"/>
    </row>
    <row r="852" spans="1:207" s="133" customFormat="1" ht="25.15" customHeight="1" x14ac:dyDescent="0.25">
      <c r="A852" s="172" t="s">
        <v>1310</v>
      </c>
      <c r="B852" s="166" t="s">
        <v>1738</v>
      </c>
      <c r="C852" s="136">
        <v>1959</v>
      </c>
      <c r="D852" s="174" t="s">
        <v>217</v>
      </c>
      <c r="E852" s="174" t="s">
        <v>20</v>
      </c>
      <c r="F852" s="57">
        <v>4</v>
      </c>
      <c r="G852" s="57">
        <v>2</v>
      </c>
      <c r="H852" s="171">
        <v>1873.7</v>
      </c>
      <c r="I852" s="235">
        <v>67</v>
      </c>
      <c r="J852" s="41">
        <v>1179.5999999999999</v>
      </c>
      <c r="K852" s="201">
        <f t="shared" si="248"/>
        <v>974584.31999999995</v>
      </c>
      <c r="L852" s="41">
        <v>0</v>
      </c>
      <c r="M852" s="41">
        <v>0</v>
      </c>
      <c r="N852" s="41">
        <v>0</v>
      </c>
      <c r="O852" s="171">
        <f>'[1]Прод. прилож (2)'!$C$259</f>
        <v>974584.31999999995</v>
      </c>
      <c r="P852" s="44">
        <f t="shared" si="251"/>
        <v>520.13893366067134</v>
      </c>
      <c r="Q852" s="178">
        <v>9673</v>
      </c>
      <c r="R852" s="62" t="s">
        <v>94</v>
      </c>
      <c r="S852" s="98"/>
      <c r="T852" s="95"/>
      <c r="U852" s="95"/>
      <c r="V852" s="95"/>
      <c r="W852" s="95"/>
      <c r="X852" s="95"/>
      <c r="Y852" s="95"/>
      <c r="Z852" s="95"/>
      <c r="AA852" s="95"/>
      <c r="AB852" s="95"/>
      <c r="AC852" s="95"/>
      <c r="AD852" s="95"/>
      <c r="AE852" s="95"/>
      <c r="AF852" s="95"/>
      <c r="AG852" s="95"/>
      <c r="AH852" s="95"/>
      <c r="AI852" s="95"/>
      <c r="AJ852" s="95"/>
      <c r="AK852" s="95"/>
      <c r="AL852" s="95"/>
      <c r="AM852" s="95"/>
      <c r="AN852" s="95"/>
      <c r="AO852" s="95"/>
      <c r="AP852" s="95"/>
      <c r="AQ852" s="95"/>
      <c r="AR852" s="95"/>
      <c r="AS852" s="95"/>
      <c r="AT852" s="95"/>
      <c r="AU852" s="95"/>
      <c r="AV852" s="95"/>
      <c r="AW852" s="95"/>
      <c r="AX852" s="95"/>
      <c r="AY852" s="95"/>
      <c r="AZ852" s="95"/>
      <c r="BA852" s="95"/>
      <c r="BB852" s="95"/>
      <c r="BC852" s="95"/>
      <c r="BD852" s="95"/>
      <c r="BE852" s="95"/>
      <c r="BF852" s="95"/>
      <c r="BG852" s="95"/>
      <c r="BH852" s="95"/>
      <c r="BI852" s="95"/>
      <c r="BJ852" s="95"/>
      <c r="BK852" s="95"/>
      <c r="BL852" s="95"/>
      <c r="BM852" s="95"/>
      <c r="BN852" s="95"/>
      <c r="BO852" s="95"/>
      <c r="BP852" s="95"/>
      <c r="BQ852" s="95"/>
      <c r="BR852" s="95"/>
      <c r="BS852" s="95"/>
      <c r="BT852" s="95"/>
      <c r="BU852" s="95"/>
      <c r="BV852" s="95"/>
      <c r="BW852" s="95"/>
      <c r="BX852" s="95"/>
      <c r="BY852" s="95"/>
      <c r="BZ852" s="95"/>
      <c r="CA852" s="95"/>
      <c r="CB852" s="95"/>
      <c r="CC852" s="95"/>
      <c r="CD852" s="95"/>
      <c r="CE852" s="95"/>
      <c r="CF852" s="95"/>
      <c r="CG852" s="95"/>
      <c r="CH852" s="95"/>
      <c r="CI852" s="95"/>
      <c r="CJ852" s="95"/>
      <c r="CK852" s="95"/>
      <c r="CL852" s="95"/>
      <c r="CM852" s="95"/>
      <c r="CN852" s="95"/>
      <c r="CO852" s="95"/>
      <c r="CP852" s="95"/>
      <c r="CQ852" s="95"/>
      <c r="CR852" s="95"/>
      <c r="CS852" s="95"/>
      <c r="CT852" s="95"/>
      <c r="CU852" s="95"/>
      <c r="CV852" s="95"/>
      <c r="CW852" s="95"/>
      <c r="CX852" s="95"/>
      <c r="CY852" s="95"/>
      <c r="CZ852" s="95"/>
      <c r="DA852" s="95"/>
      <c r="DB852" s="95"/>
      <c r="DC852" s="95"/>
      <c r="DD852" s="95"/>
      <c r="DE852" s="95"/>
      <c r="DF852" s="95"/>
      <c r="DG852" s="95"/>
      <c r="DH852" s="95"/>
      <c r="DI852" s="95"/>
      <c r="DJ852" s="95"/>
      <c r="DK852" s="95"/>
      <c r="DL852" s="95"/>
      <c r="DM852" s="95"/>
      <c r="DN852" s="95"/>
      <c r="DO852" s="95"/>
      <c r="DP852" s="95"/>
      <c r="DQ852" s="95"/>
      <c r="DR852" s="95"/>
      <c r="DS852" s="95"/>
      <c r="DT852" s="95"/>
      <c r="DU852" s="95"/>
      <c r="DV852" s="95"/>
      <c r="DW852" s="95"/>
      <c r="DX852" s="95"/>
      <c r="DY852" s="95"/>
      <c r="DZ852" s="95"/>
      <c r="EA852" s="95"/>
      <c r="EB852" s="95"/>
      <c r="EC852" s="95"/>
      <c r="ED852" s="95"/>
      <c r="EE852" s="95"/>
      <c r="EF852" s="95"/>
      <c r="EG852" s="95"/>
      <c r="EH852" s="95"/>
      <c r="EI852" s="95"/>
      <c r="EJ852" s="95"/>
      <c r="EK852" s="95"/>
      <c r="EL852" s="95"/>
      <c r="EM852" s="95"/>
      <c r="EN852" s="95"/>
      <c r="EO852" s="95"/>
      <c r="EP852" s="95"/>
      <c r="EQ852" s="95"/>
      <c r="ER852" s="95"/>
      <c r="ES852" s="95"/>
      <c r="ET852" s="95"/>
      <c r="EU852" s="95"/>
      <c r="EV852" s="95"/>
      <c r="EW852" s="95"/>
      <c r="EX852" s="95"/>
      <c r="EY852" s="95"/>
      <c r="EZ852" s="95"/>
      <c r="FA852" s="95"/>
      <c r="FB852" s="95"/>
      <c r="FC852" s="95"/>
      <c r="FD852" s="95"/>
      <c r="FE852" s="95"/>
      <c r="FF852" s="95"/>
      <c r="FG852" s="95"/>
      <c r="FH852" s="95"/>
      <c r="FI852" s="95"/>
      <c r="FJ852" s="95"/>
      <c r="FK852" s="95"/>
      <c r="FL852" s="95"/>
      <c r="FM852" s="95"/>
      <c r="FN852" s="95"/>
      <c r="FO852" s="95"/>
      <c r="FP852" s="95"/>
      <c r="FQ852" s="95"/>
      <c r="FR852" s="95"/>
      <c r="FS852" s="95"/>
      <c r="FT852" s="95"/>
      <c r="FU852" s="95"/>
      <c r="FV852" s="95"/>
      <c r="FW852" s="95"/>
      <c r="FX852" s="95"/>
      <c r="FY852" s="95"/>
      <c r="FZ852" s="95"/>
      <c r="GA852" s="95"/>
      <c r="GB852" s="95"/>
      <c r="GC852" s="95"/>
      <c r="GD852" s="95"/>
      <c r="GE852" s="95"/>
      <c r="GF852" s="95"/>
      <c r="GG852" s="95"/>
      <c r="GH852" s="95"/>
      <c r="GI852" s="95"/>
      <c r="GJ852" s="95"/>
      <c r="GK852" s="95"/>
      <c r="GL852" s="95"/>
      <c r="GM852" s="95"/>
      <c r="GN852" s="95"/>
      <c r="GO852" s="95"/>
      <c r="GP852" s="95"/>
      <c r="GQ852" s="95"/>
      <c r="GR852" s="95"/>
      <c r="GS852" s="95"/>
      <c r="GT852" s="95"/>
      <c r="GU852" s="95"/>
      <c r="GV852" s="95"/>
      <c r="GW852" s="95"/>
      <c r="GX852" s="95"/>
      <c r="GY852" s="95"/>
    </row>
    <row r="853" spans="1:207" s="99" customFormat="1" ht="25.15" customHeight="1" x14ac:dyDescent="0.25">
      <c r="A853" s="172" t="s">
        <v>1311</v>
      </c>
      <c r="B853" s="166" t="s">
        <v>1683</v>
      </c>
      <c r="C853" s="136">
        <v>1941</v>
      </c>
      <c r="D853" s="136" t="s">
        <v>217</v>
      </c>
      <c r="E853" s="136" t="s">
        <v>20</v>
      </c>
      <c r="F853" s="27">
        <v>4</v>
      </c>
      <c r="G853" s="27">
        <v>2</v>
      </c>
      <c r="H853" s="171">
        <v>1827.9</v>
      </c>
      <c r="I853" s="234">
        <v>0</v>
      </c>
      <c r="J853" s="41">
        <v>1207.92</v>
      </c>
      <c r="K853" s="201">
        <f t="shared" si="248"/>
        <v>1469631.6</v>
      </c>
      <c r="L853" s="41">
        <v>0</v>
      </c>
      <c r="M853" s="41">
        <v>0</v>
      </c>
      <c r="N853" s="41">
        <v>0</v>
      </c>
      <c r="O853" s="42">
        <f>'[1]Прод. прилож (2)'!$C$808</f>
        <v>1469631.6</v>
      </c>
      <c r="P853" s="44">
        <f t="shared" si="251"/>
        <v>804</v>
      </c>
      <c r="Q853" s="178">
        <v>9673</v>
      </c>
      <c r="R853" s="134" t="s">
        <v>95</v>
      </c>
      <c r="S853" s="95"/>
      <c r="T853" s="95"/>
      <c r="U853" s="95"/>
      <c r="V853" s="95"/>
      <c r="W853" s="95"/>
      <c r="X853" s="95"/>
      <c r="Y853" s="95"/>
      <c r="Z853" s="95"/>
      <c r="AA853" s="95"/>
      <c r="AB853" s="95"/>
      <c r="AC853" s="95"/>
      <c r="AD853" s="95"/>
      <c r="AE853" s="95"/>
      <c r="AF853" s="95"/>
      <c r="AG853" s="95"/>
      <c r="AH853" s="95"/>
      <c r="AI853" s="95"/>
      <c r="AJ853" s="95"/>
      <c r="AK853" s="95"/>
      <c r="AL853" s="95"/>
      <c r="AM853" s="95"/>
      <c r="AN853" s="95"/>
      <c r="AO853" s="95"/>
      <c r="AP853" s="95"/>
      <c r="AQ853" s="95"/>
      <c r="AR853" s="95"/>
      <c r="AS853" s="95"/>
      <c r="AT853" s="95"/>
      <c r="AU853" s="95"/>
      <c r="AV853" s="95"/>
      <c r="AW853" s="95"/>
      <c r="AX853" s="95"/>
      <c r="AY853" s="95"/>
      <c r="AZ853" s="95"/>
      <c r="BA853" s="95"/>
      <c r="BB853" s="95"/>
      <c r="BC853" s="95"/>
      <c r="BD853" s="95"/>
      <c r="BE853" s="95"/>
      <c r="BF853" s="95"/>
      <c r="BG853" s="95"/>
      <c r="BH853" s="95"/>
      <c r="BI853" s="95"/>
      <c r="BJ853" s="95"/>
      <c r="BK853" s="95"/>
      <c r="BL853" s="95"/>
      <c r="BM853" s="95"/>
      <c r="BN853" s="95"/>
      <c r="BO853" s="95"/>
      <c r="BP853" s="95"/>
      <c r="BQ853" s="95"/>
      <c r="BR853" s="95"/>
      <c r="BS853" s="95"/>
      <c r="BT853" s="95"/>
      <c r="BU853" s="95"/>
      <c r="BV853" s="95"/>
      <c r="BW853" s="95"/>
      <c r="BX853" s="95"/>
      <c r="BY853" s="95"/>
      <c r="BZ853" s="95"/>
      <c r="CA853" s="95"/>
      <c r="CB853" s="95"/>
      <c r="CC853" s="95"/>
      <c r="CD853" s="95"/>
      <c r="CE853" s="95"/>
      <c r="CF853" s="95"/>
      <c r="CG853" s="95"/>
      <c r="CH853" s="95"/>
      <c r="CI853" s="95"/>
      <c r="CJ853" s="95"/>
      <c r="CK853" s="95"/>
      <c r="CL853" s="95"/>
      <c r="CM853" s="95"/>
      <c r="CN853" s="95"/>
      <c r="CO853" s="95"/>
      <c r="CP853" s="95"/>
      <c r="CQ853" s="95"/>
      <c r="CR853" s="95"/>
      <c r="CS853" s="95"/>
      <c r="CT853" s="95"/>
      <c r="CU853" s="95"/>
      <c r="CV853" s="95"/>
      <c r="CW853" s="95"/>
      <c r="CX853" s="95"/>
      <c r="CY853" s="95"/>
      <c r="CZ853" s="95"/>
      <c r="DA853" s="95"/>
      <c r="DB853" s="95"/>
      <c r="DC853" s="95"/>
      <c r="DD853" s="95"/>
      <c r="DE853" s="95"/>
      <c r="DF853" s="95"/>
      <c r="DG853" s="95"/>
      <c r="DH853" s="95"/>
      <c r="DI853" s="95"/>
      <c r="DJ853" s="95"/>
      <c r="DK853" s="95"/>
      <c r="DL853" s="95"/>
      <c r="DM853" s="95"/>
      <c r="DN853" s="95"/>
      <c r="DO853" s="95"/>
      <c r="DP853" s="95"/>
      <c r="DQ853" s="95"/>
      <c r="DR853" s="95"/>
      <c r="DS853" s="95"/>
      <c r="DT853" s="95"/>
      <c r="DU853" s="95"/>
      <c r="DV853" s="95"/>
      <c r="DW853" s="95"/>
      <c r="DX853" s="95"/>
      <c r="DY853" s="95"/>
      <c r="DZ853" s="95"/>
      <c r="EA853" s="95"/>
      <c r="EB853" s="95"/>
      <c r="EC853" s="95"/>
      <c r="ED853" s="95"/>
      <c r="EE853" s="95"/>
      <c r="EF853" s="95"/>
      <c r="EG853" s="95"/>
      <c r="EH853" s="95"/>
      <c r="EI853" s="95"/>
      <c r="EJ853" s="95"/>
      <c r="EK853" s="95"/>
      <c r="EL853" s="95"/>
      <c r="EM853" s="95"/>
      <c r="EN853" s="95"/>
      <c r="EO853" s="95"/>
      <c r="EP853" s="95"/>
      <c r="EQ853" s="95"/>
      <c r="ER853" s="95"/>
      <c r="ES853" s="95"/>
      <c r="ET853" s="95"/>
      <c r="EU853" s="95"/>
      <c r="EV853" s="95"/>
      <c r="EW853" s="95"/>
      <c r="EX853" s="95"/>
      <c r="EY853" s="95"/>
      <c r="EZ853" s="95"/>
      <c r="FA853" s="95"/>
      <c r="FB853" s="95"/>
      <c r="FC853" s="95"/>
      <c r="FD853" s="95"/>
      <c r="FE853" s="95"/>
      <c r="FF853" s="95"/>
      <c r="FG853" s="95"/>
      <c r="FH853" s="95"/>
      <c r="FI853" s="95"/>
      <c r="FJ853" s="95"/>
      <c r="FK853" s="95"/>
      <c r="FL853" s="95"/>
      <c r="FM853" s="95"/>
      <c r="FN853" s="95"/>
      <c r="FO853" s="95"/>
      <c r="FP853" s="95"/>
      <c r="FQ853" s="95"/>
      <c r="FR853" s="95"/>
      <c r="FS853" s="95"/>
      <c r="FT853" s="95"/>
      <c r="FU853" s="95"/>
      <c r="FV853" s="95"/>
      <c r="FW853" s="95"/>
      <c r="FX853" s="95"/>
      <c r="FY853" s="95"/>
      <c r="FZ853" s="95"/>
      <c r="GA853" s="95"/>
      <c r="GB853" s="95"/>
      <c r="GC853" s="95"/>
      <c r="GD853" s="95"/>
      <c r="GE853" s="95"/>
      <c r="GF853" s="95"/>
      <c r="GG853" s="95"/>
      <c r="GH853" s="95"/>
      <c r="GI853" s="95"/>
      <c r="GJ853" s="95"/>
      <c r="GK853" s="95"/>
      <c r="GL853" s="95"/>
      <c r="GM853" s="95"/>
      <c r="GN853" s="95"/>
      <c r="GO853" s="95"/>
      <c r="GP853" s="95"/>
      <c r="GQ853" s="95"/>
      <c r="GR853" s="95"/>
      <c r="GS853" s="95"/>
      <c r="GT853" s="95"/>
      <c r="GU853" s="95"/>
      <c r="GV853" s="95"/>
      <c r="GW853" s="95"/>
      <c r="GX853" s="95"/>
      <c r="GY853" s="95"/>
    </row>
    <row r="854" spans="1:207" s="209" customFormat="1" ht="25.15" customHeight="1" x14ac:dyDescent="0.25">
      <c r="A854" s="172" t="s">
        <v>1312</v>
      </c>
      <c r="B854" s="166" t="s">
        <v>456</v>
      </c>
      <c r="C854" s="52">
        <v>1964</v>
      </c>
      <c r="D854" s="136" t="s">
        <v>217</v>
      </c>
      <c r="E854" s="136" t="s">
        <v>20</v>
      </c>
      <c r="F854" s="28">
        <v>5</v>
      </c>
      <c r="G854" s="28">
        <v>3</v>
      </c>
      <c r="H854" s="41">
        <f>I854+J854</f>
        <v>2049.1999999999998</v>
      </c>
      <c r="I854" s="238">
        <v>272.39999999999998</v>
      </c>
      <c r="J854" s="41">
        <v>1776.8</v>
      </c>
      <c r="K854" s="201">
        <f t="shared" si="248"/>
        <v>7552375</v>
      </c>
      <c r="L854" s="171">
        <v>0</v>
      </c>
      <c r="M854" s="171">
        <v>0</v>
      </c>
      <c r="N854" s="171">
        <v>0</v>
      </c>
      <c r="O854" s="41">
        <f>'[1]Прод. прилож (2)'!$C$809</f>
        <v>7552375</v>
      </c>
      <c r="P854" s="171">
        <f t="shared" si="251"/>
        <v>3685.5236189732582</v>
      </c>
      <c r="Q854" s="44">
        <v>9673</v>
      </c>
      <c r="R854" s="62" t="s">
        <v>95</v>
      </c>
      <c r="S854" s="15"/>
      <c r="T854" s="15"/>
      <c r="U854" s="15"/>
      <c r="V854" s="173"/>
      <c r="W854" s="173"/>
      <c r="X854" s="173"/>
      <c r="Y854" s="180"/>
      <c r="Z854" s="180"/>
      <c r="AA854" s="180"/>
      <c r="AB854" s="180"/>
      <c r="AC854" s="180"/>
      <c r="AD854" s="180"/>
      <c r="AE854" s="180"/>
      <c r="AF854" s="180"/>
      <c r="AG854" s="180"/>
      <c r="AH854" s="180"/>
      <c r="AI854" s="180"/>
      <c r="AJ854" s="180"/>
      <c r="AK854" s="180"/>
      <c r="AL854" s="180"/>
      <c r="AM854" s="180"/>
      <c r="AN854" s="180"/>
      <c r="AO854" s="180"/>
      <c r="AP854" s="180"/>
      <c r="AQ854" s="180"/>
      <c r="AR854" s="180"/>
      <c r="AS854" s="180"/>
      <c r="AT854" s="180"/>
      <c r="AU854" s="180"/>
      <c r="AV854" s="180"/>
      <c r="AW854" s="180"/>
      <c r="AX854" s="180"/>
      <c r="AY854" s="180"/>
      <c r="AZ854" s="180"/>
      <c r="BA854" s="180"/>
      <c r="BB854" s="180"/>
      <c r="BC854" s="180"/>
      <c r="BD854" s="180"/>
      <c r="BE854" s="180"/>
      <c r="BF854" s="180"/>
      <c r="BG854" s="180"/>
      <c r="BH854" s="180"/>
      <c r="BI854" s="180"/>
      <c r="BJ854" s="180"/>
      <c r="BK854" s="180"/>
      <c r="BL854" s="180"/>
      <c r="BM854" s="180"/>
      <c r="BN854" s="180"/>
      <c r="BO854" s="180"/>
      <c r="BP854" s="180"/>
      <c r="BQ854" s="180"/>
      <c r="BR854" s="180"/>
      <c r="BS854" s="180"/>
      <c r="BT854" s="180"/>
      <c r="BU854" s="180"/>
      <c r="BV854" s="180"/>
      <c r="BW854" s="180"/>
      <c r="BX854" s="180"/>
      <c r="BY854" s="180"/>
      <c r="BZ854" s="180"/>
      <c r="CA854" s="180"/>
      <c r="CB854" s="180"/>
      <c r="CC854" s="180"/>
      <c r="CD854" s="180"/>
      <c r="CE854" s="180"/>
      <c r="CF854" s="180"/>
      <c r="CG854" s="180"/>
      <c r="CH854" s="180"/>
      <c r="CI854" s="180"/>
      <c r="CJ854" s="180"/>
      <c r="CK854" s="180"/>
      <c r="CL854" s="180"/>
      <c r="CM854" s="180"/>
      <c r="CN854" s="180"/>
      <c r="CO854" s="180"/>
      <c r="CP854" s="180"/>
      <c r="CQ854" s="180"/>
      <c r="CR854" s="180"/>
      <c r="CS854" s="180"/>
      <c r="CT854" s="180"/>
      <c r="CU854" s="180"/>
      <c r="CV854" s="180"/>
      <c r="CW854" s="180"/>
      <c r="CX854" s="180"/>
      <c r="CY854" s="180"/>
      <c r="CZ854" s="180"/>
      <c r="DA854" s="180"/>
      <c r="DB854" s="180"/>
      <c r="DC854" s="180"/>
      <c r="DD854" s="180"/>
      <c r="DE854" s="180"/>
      <c r="DF854" s="180"/>
      <c r="DG854" s="180"/>
      <c r="DH854" s="180"/>
      <c r="DI854" s="180"/>
      <c r="DJ854" s="180"/>
      <c r="DK854" s="180"/>
      <c r="DL854" s="180"/>
      <c r="DM854" s="180"/>
      <c r="DN854" s="180"/>
      <c r="DO854" s="180"/>
      <c r="DP854" s="180"/>
      <c r="DQ854" s="180"/>
      <c r="DR854" s="180"/>
      <c r="DS854" s="180"/>
      <c r="DT854" s="180"/>
      <c r="DU854" s="180"/>
      <c r="DV854" s="180"/>
      <c r="DW854" s="180"/>
      <c r="DX854" s="180"/>
      <c r="DY854" s="180"/>
      <c r="DZ854" s="180"/>
      <c r="EA854" s="180"/>
      <c r="EB854" s="180"/>
      <c r="EC854" s="180"/>
      <c r="ED854" s="180"/>
      <c r="EE854" s="180"/>
      <c r="EF854" s="180"/>
      <c r="EG854" s="180"/>
      <c r="EH854" s="180"/>
      <c r="EI854" s="180"/>
      <c r="EJ854" s="180"/>
      <c r="EK854" s="180"/>
      <c r="EL854" s="180"/>
      <c r="EM854" s="180"/>
      <c r="EN854" s="180"/>
      <c r="EO854" s="180"/>
      <c r="EP854" s="180"/>
      <c r="EQ854" s="180"/>
      <c r="ER854" s="180"/>
      <c r="ES854" s="180"/>
      <c r="ET854" s="180"/>
      <c r="EU854" s="180"/>
      <c r="EV854" s="180"/>
      <c r="EW854" s="180"/>
      <c r="EX854" s="180"/>
      <c r="EY854" s="180"/>
      <c r="EZ854" s="180"/>
      <c r="FA854" s="180"/>
      <c r="FB854" s="180"/>
      <c r="FC854" s="180"/>
      <c r="FD854" s="180"/>
      <c r="FE854" s="180"/>
      <c r="FF854" s="180"/>
      <c r="FG854" s="180"/>
      <c r="FH854" s="180"/>
      <c r="FI854" s="180"/>
      <c r="FJ854" s="180"/>
      <c r="FK854" s="180"/>
      <c r="FL854" s="180"/>
      <c r="FM854" s="180"/>
      <c r="FN854" s="180"/>
      <c r="FO854" s="180"/>
      <c r="FP854" s="180"/>
      <c r="FQ854" s="180"/>
      <c r="FR854" s="180"/>
      <c r="FS854" s="180"/>
      <c r="FT854" s="180"/>
      <c r="FU854" s="180"/>
      <c r="FV854" s="180"/>
      <c r="FW854" s="180"/>
      <c r="FX854" s="180"/>
      <c r="FY854" s="180"/>
      <c r="FZ854" s="180"/>
      <c r="GA854" s="180"/>
      <c r="GB854" s="180"/>
      <c r="GC854" s="180"/>
      <c r="GD854" s="180"/>
      <c r="GE854" s="180"/>
      <c r="GF854" s="180"/>
      <c r="GG854" s="180"/>
      <c r="GH854" s="180"/>
      <c r="GI854" s="180"/>
      <c r="GJ854" s="180"/>
      <c r="GK854" s="180"/>
      <c r="GL854" s="180"/>
      <c r="GM854" s="180"/>
      <c r="GN854" s="180"/>
      <c r="GO854" s="180"/>
      <c r="GP854" s="180"/>
      <c r="GQ854" s="180"/>
      <c r="GR854" s="180"/>
      <c r="GS854" s="180"/>
      <c r="GT854" s="180"/>
      <c r="GU854" s="180"/>
      <c r="GV854" s="180"/>
      <c r="GW854" s="180"/>
      <c r="GX854" s="180"/>
      <c r="GY854" s="180"/>
    </row>
    <row r="855" spans="1:207" s="99" customFormat="1" ht="25.15" customHeight="1" x14ac:dyDescent="0.25">
      <c r="A855" s="172" t="s">
        <v>1313</v>
      </c>
      <c r="B855" s="166" t="s">
        <v>457</v>
      </c>
      <c r="C855" s="51">
        <v>1967</v>
      </c>
      <c r="D855" s="136" t="s">
        <v>217</v>
      </c>
      <c r="E855" s="51" t="s">
        <v>20</v>
      </c>
      <c r="F855" s="174">
        <v>2</v>
      </c>
      <c r="G855" s="174">
        <v>2</v>
      </c>
      <c r="H855" s="41">
        <f>I855+J855</f>
        <v>731</v>
      </c>
      <c r="I855" s="41">
        <v>86.8</v>
      </c>
      <c r="J855" s="41">
        <v>644.20000000000005</v>
      </c>
      <c r="K855" s="201">
        <f t="shared" si="248"/>
        <v>5332000</v>
      </c>
      <c r="L855" s="171">
        <v>0</v>
      </c>
      <c r="M855" s="171">
        <v>0</v>
      </c>
      <c r="N855" s="171">
        <v>0</v>
      </c>
      <c r="O855" s="41">
        <f>'[3]Прод. прилож'!$C$1261</f>
        <v>5332000</v>
      </c>
      <c r="P855" s="171">
        <f t="shared" si="251"/>
        <v>7294.1176470588234</v>
      </c>
      <c r="Q855" s="44">
        <v>9673</v>
      </c>
      <c r="R855" s="62" t="s">
        <v>96</v>
      </c>
      <c r="S855" s="15"/>
      <c r="T855" s="15"/>
      <c r="U855" s="15"/>
      <c r="V855" s="173"/>
      <c r="W855" s="173"/>
      <c r="X855" s="173"/>
      <c r="Y855" s="133"/>
      <c r="Z855" s="133"/>
      <c r="AA855" s="133"/>
      <c r="AB855" s="133"/>
      <c r="AC855" s="133"/>
      <c r="AD855" s="133"/>
      <c r="AE855" s="133"/>
      <c r="AF855" s="133"/>
      <c r="AG855" s="133"/>
      <c r="AH855" s="133"/>
      <c r="AI855" s="133"/>
      <c r="AJ855" s="133"/>
      <c r="AK855" s="133"/>
      <c r="AL855" s="133"/>
      <c r="AM855" s="133"/>
      <c r="AN855" s="133"/>
      <c r="AO855" s="133"/>
      <c r="AP855" s="133"/>
      <c r="AQ855" s="133"/>
      <c r="AR855" s="133"/>
      <c r="AS855" s="133"/>
      <c r="AT855" s="133"/>
      <c r="AU855" s="133"/>
      <c r="AV855" s="133"/>
      <c r="AW855" s="133"/>
      <c r="AX855" s="133"/>
      <c r="AY855" s="133"/>
      <c r="AZ855" s="133"/>
      <c r="BA855" s="133"/>
      <c r="BB855" s="133"/>
      <c r="BC855" s="133"/>
      <c r="BD855" s="133"/>
      <c r="BE855" s="133"/>
      <c r="BF855" s="133"/>
      <c r="BG855" s="133"/>
      <c r="BH855" s="133"/>
      <c r="BI855" s="133"/>
      <c r="BJ855" s="133"/>
      <c r="BK855" s="133"/>
      <c r="BL855" s="133"/>
      <c r="BM855" s="133"/>
      <c r="BN855" s="133"/>
      <c r="BO855" s="133"/>
      <c r="BP855" s="133"/>
      <c r="BQ855" s="133"/>
      <c r="BR855" s="133"/>
      <c r="BS855" s="133"/>
      <c r="BT855" s="133"/>
      <c r="BU855" s="133"/>
      <c r="BV855" s="133"/>
      <c r="BW855" s="133"/>
      <c r="BX855" s="133"/>
      <c r="BY855" s="133"/>
      <c r="BZ855" s="133"/>
      <c r="CA855" s="133"/>
      <c r="CB855" s="133"/>
      <c r="CC855" s="133"/>
      <c r="CD855" s="133"/>
      <c r="CE855" s="133"/>
      <c r="CF855" s="133"/>
      <c r="CG855" s="133"/>
      <c r="CH855" s="133"/>
      <c r="CI855" s="133"/>
      <c r="CJ855" s="133"/>
      <c r="CK855" s="133"/>
      <c r="CL855" s="133"/>
      <c r="CM855" s="133"/>
      <c r="CN855" s="133"/>
      <c r="CO855" s="133"/>
      <c r="CP855" s="133"/>
      <c r="CQ855" s="133"/>
      <c r="CR855" s="133"/>
      <c r="CS855" s="133"/>
      <c r="CT855" s="133"/>
      <c r="CU855" s="133"/>
      <c r="CV855" s="133"/>
      <c r="CW855" s="133"/>
      <c r="CX855" s="133"/>
      <c r="CY855" s="133"/>
      <c r="CZ855" s="133"/>
      <c r="DA855" s="133"/>
      <c r="DB855" s="133"/>
      <c r="DC855" s="133"/>
      <c r="DD855" s="133"/>
      <c r="DE855" s="133"/>
      <c r="DF855" s="133"/>
      <c r="DG855" s="133"/>
      <c r="DH855" s="133"/>
      <c r="DI855" s="133"/>
      <c r="DJ855" s="133"/>
      <c r="DK855" s="133"/>
      <c r="DL855" s="133"/>
      <c r="DM855" s="133"/>
      <c r="DN855" s="133"/>
      <c r="DO855" s="133"/>
      <c r="DP855" s="133"/>
      <c r="DQ855" s="133"/>
      <c r="DR855" s="133"/>
      <c r="DS855" s="133"/>
      <c r="DT855" s="133"/>
      <c r="DU855" s="133"/>
      <c r="DV855" s="133"/>
      <c r="DW855" s="133"/>
      <c r="DX855" s="133"/>
      <c r="DY855" s="133"/>
      <c r="DZ855" s="133"/>
      <c r="EA855" s="133"/>
      <c r="EB855" s="133"/>
      <c r="EC855" s="133"/>
      <c r="ED855" s="133"/>
      <c r="EE855" s="133"/>
      <c r="EF855" s="133"/>
      <c r="EG855" s="133"/>
      <c r="EH855" s="133"/>
      <c r="EI855" s="133"/>
      <c r="EJ855" s="133"/>
      <c r="EK855" s="133"/>
      <c r="EL855" s="133"/>
      <c r="EM855" s="133"/>
      <c r="EN855" s="133"/>
      <c r="EO855" s="133"/>
      <c r="EP855" s="133"/>
      <c r="EQ855" s="133"/>
      <c r="ER855" s="133"/>
      <c r="ES855" s="133"/>
      <c r="ET855" s="133"/>
      <c r="EU855" s="133"/>
      <c r="EV855" s="133"/>
      <c r="EW855" s="133"/>
      <c r="EX855" s="133"/>
      <c r="EY855" s="133"/>
      <c r="EZ855" s="133"/>
      <c r="FA855" s="133"/>
      <c r="FB855" s="133"/>
      <c r="FC855" s="133"/>
      <c r="FD855" s="133"/>
      <c r="FE855" s="133"/>
      <c r="FF855" s="133"/>
      <c r="FG855" s="133"/>
      <c r="FH855" s="133"/>
      <c r="FI855" s="133"/>
      <c r="FJ855" s="133"/>
      <c r="FK855" s="133"/>
      <c r="FL855" s="133"/>
      <c r="FM855" s="133"/>
      <c r="FN855" s="133"/>
      <c r="FO855" s="133"/>
      <c r="FP855" s="133"/>
      <c r="FQ855" s="133"/>
      <c r="FR855" s="133"/>
      <c r="FS855" s="133"/>
      <c r="FT855" s="133"/>
      <c r="FU855" s="133"/>
      <c r="FV855" s="133"/>
      <c r="FW855" s="133"/>
      <c r="FX855" s="133"/>
      <c r="FY855" s="133"/>
      <c r="FZ855" s="133"/>
      <c r="GA855" s="133"/>
      <c r="GB855" s="133"/>
      <c r="GC855" s="133"/>
      <c r="GD855" s="133"/>
      <c r="GE855" s="133"/>
      <c r="GF855" s="133"/>
      <c r="GG855" s="133"/>
      <c r="GH855" s="133"/>
      <c r="GI855" s="133"/>
      <c r="GJ855" s="133"/>
      <c r="GK855" s="133"/>
      <c r="GL855" s="133"/>
      <c r="GM855" s="133"/>
      <c r="GN855" s="133"/>
      <c r="GO855" s="133"/>
      <c r="GP855" s="133"/>
      <c r="GQ855" s="133"/>
      <c r="GR855" s="133"/>
      <c r="GS855" s="133"/>
      <c r="GT855" s="133"/>
      <c r="GU855" s="133"/>
      <c r="GV855" s="133"/>
      <c r="GW855" s="133"/>
      <c r="GX855" s="133"/>
      <c r="GY855" s="133"/>
    </row>
    <row r="856" spans="1:207" s="99" customFormat="1" ht="25.15" customHeight="1" x14ac:dyDescent="0.25">
      <c r="A856" s="172" t="s">
        <v>1314</v>
      </c>
      <c r="B856" s="166" t="s">
        <v>458</v>
      </c>
      <c r="C856" s="51">
        <v>1963</v>
      </c>
      <c r="D856" s="136" t="s">
        <v>217</v>
      </c>
      <c r="E856" s="51" t="s">
        <v>20</v>
      </c>
      <c r="F856" s="28">
        <v>2</v>
      </c>
      <c r="G856" s="28">
        <v>2</v>
      </c>
      <c r="H856" s="41">
        <v>643.63</v>
      </c>
      <c r="I856" s="238">
        <v>54.1</v>
      </c>
      <c r="J856" s="41">
        <v>444.68</v>
      </c>
      <c r="K856" s="201">
        <f t="shared" si="248"/>
        <v>4302800</v>
      </c>
      <c r="L856" s="171">
        <v>0</v>
      </c>
      <c r="M856" s="171">
        <v>0</v>
      </c>
      <c r="N856" s="171">
        <v>0</v>
      </c>
      <c r="O856" s="41">
        <f>'[1]Прод. прилож (2)'!$C$810</f>
        <v>4302800</v>
      </c>
      <c r="P856" s="171">
        <f t="shared" si="251"/>
        <v>6685.2073396205897</v>
      </c>
      <c r="Q856" s="44">
        <v>9673</v>
      </c>
      <c r="R856" s="62" t="s">
        <v>95</v>
      </c>
      <c r="S856" s="15"/>
      <c r="T856" s="15"/>
      <c r="U856" s="15"/>
      <c r="V856" s="173"/>
      <c r="W856" s="173"/>
      <c r="X856" s="173"/>
      <c r="Y856" s="133"/>
      <c r="Z856" s="133"/>
      <c r="AA856" s="133"/>
      <c r="AB856" s="133"/>
      <c r="AC856" s="133"/>
      <c r="AD856" s="133"/>
      <c r="AE856" s="133"/>
      <c r="AF856" s="133"/>
      <c r="AG856" s="133"/>
      <c r="AH856" s="133"/>
      <c r="AI856" s="133"/>
      <c r="AJ856" s="133"/>
      <c r="AK856" s="133"/>
      <c r="AL856" s="133"/>
      <c r="AM856" s="133"/>
      <c r="AN856" s="133"/>
      <c r="AO856" s="133"/>
      <c r="AP856" s="133"/>
      <c r="AQ856" s="133"/>
      <c r="AR856" s="133"/>
      <c r="AS856" s="133"/>
      <c r="AT856" s="133"/>
      <c r="AU856" s="133"/>
      <c r="AV856" s="133"/>
      <c r="AW856" s="133"/>
      <c r="AX856" s="133"/>
      <c r="AY856" s="133"/>
      <c r="AZ856" s="133"/>
      <c r="BA856" s="133"/>
      <c r="BB856" s="133"/>
      <c r="BC856" s="133"/>
      <c r="BD856" s="133"/>
      <c r="BE856" s="133"/>
      <c r="BF856" s="133"/>
      <c r="BG856" s="133"/>
      <c r="BH856" s="133"/>
      <c r="BI856" s="133"/>
      <c r="BJ856" s="133"/>
      <c r="BK856" s="133"/>
      <c r="BL856" s="133"/>
      <c r="BM856" s="133"/>
      <c r="BN856" s="133"/>
      <c r="BO856" s="133"/>
      <c r="BP856" s="133"/>
      <c r="BQ856" s="133"/>
      <c r="BR856" s="133"/>
      <c r="BS856" s="133"/>
      <c r="BT856" s="133"/>
      <c r="BU856" s="133"/>
      <c r="BV856" s="133"/>
      <c r="BW856" s="133"/>
      <c r="BX856" s="133"/>
      <c r="BY856" s="133"/>
      <c r="BZ856" s="133"/>
      <c r="CA856" s="133"/>
      <c r="CB856" s="133"/>
      <c r="CC856" s="133"/>
      <c r="CD856" s="133"/>
      <c r="CE856" s="133"/>
      <c r="CF856" s="133"/>
      <c r="CG856" s="133"/>
      <c r="CH856" s="133"/>
      <c r="CI856" s="133"/>
      <c r="CJ856" s="133"/>
      <c r="CK856" s="133"/>
      <c r="CL856" s="133"/>
      <c r="CM856" s="133"/>
      <c r="CN856" s="133"/>
      <c r="CO856" s="133"/>
      <c r="CP856" s="133"/>
      <c r="CQ856" s="133"/>
      <c r="CR856" s="133"/>
      <c r="CS856" s="133"/>
      <c r="CT856" s="133"/>
      <c r="CU856" s="133"/>
      <c r="CV856" s="133"/>
      <c r="CW856" s="133"/>
      <c r="CX856" s="133"/>
      <c r="CY856" s="133"/>
      <c r="CZ856" s="133"/>
      <c r="DA856" s="133"/>
      <c r="DB856" s="133"/>
      <c r="DC856" s="133"/>
      <c r="DD856" s="133"/>
      <c r="DE856" s="133"/>
      <c r="DF856" s="133"/>
      <c r="DG856" s="133"/>
      <c r="DH856" s="133"/>
      <c r="DI856" s="133"/>
      <c r="DJ856" s="133"/>
      <c r="DK856" s="133"/>
      <c r="DL856" s="133"/>
      <c r="DM856" s="133"/>
      <c r="DN856" s="133"/>
      <c r="DO856" s="133"/>
      <c r="DP856" s="133"/>
      <c r="DQ856" s="133"/>
      <c r="DR856" s="133"/>
      <c r="DS856" s="133"/>
      <c r="DT856" s="133"/>
      <c r="DU856" s="133"/>
      <c r="DV856" s="133"/>
      <c r="DW856" s="133"/>
      <c r="DX856" s="133"/>
      <c r="DY856" s="133"/>
      <c r="DZ856" s="133"/>
      <c r="EA856" s="133"/>
      <c r="EB856" s="133"/>
      <c r="EC856" s="133"/>
      <c r="ED856" s="133"/>
      <c r="EE856" s="133"/>
      <c r="EF856" s="133"/>
      <c r="EG856" s="133"/>
      <c r="EH856" s="133"/>
      <c r="EI856" s="133"/>
      <c r="EJ856" s="133"/>
      <c r="EK856" s="133"/>
      <c r="EL856" s="133"/>
      <c r="EM856" s="133"/>
      <c r="EN856" s="133"/>
      <c r="EO856" s="133"/>
      <c r="EP856" s="133"/>
      <c r="EQ856" s="133"/>
      <c r="ER856" s="133"/>
      <c r="ES856" s="133"/>
      <c r="ET856" s="133"/>
      <c r="EU856" s="133"/>
      <c r="EV856" s="133"/>
      <c r="EW856" s="133"/>
      <c r="EX856" s="133"/>
      <c r="EY856" s="133"/>
      <c r="EZ856" s="133"/>
      <c r="FA856" s="133"/>
      <c r="FB856" s="133"/>
      <c r="FC856" s="133"/>
      <c r="FD856" s="133"/>
      <c r="FE856" s="133"/>
      <c r="FF856" s="133"/>
      <c r="FG856" s="133"/>
      <c r="FH856" s="133"/>
      <c r="FI856" s="133"/>
      <c r="FJ856" s="133"/>
      <c r="FK856" s="133"/>
      <c r="FL856" s="133"/>
      <c r="FM856" s="133"/>
      <c r="FN856" s="133"/>
      <c r="FO856" s="133"/>
      <c r="FP856" s="133"/>
      <c r="FQ856" s="133"/>
      <c r="FR856" s="133"/>
      <c r="FS856" s="133"/>
      <c r="FT856" s="133"/>
      <c r="FU856" s="133"/>
      <c r="FV856" s="133"/>
      <c r="FW856" s="133"/>
      <c r="FX856" s="133"/>
      <c r="FY856" s="133"/>
      <c r="FZ856" s="133"/>
      <c r="GA856" s="133"/>
      <c r="GB856" s="133"/>
      <c r="GC856" s="133"/>
      <c r="GD856" s="133"/>
      <c r="GE856" s="133"/>
      <c r="GF856" s="133"/>
      <c r="GG856" s="133"/>
      <c r="GH856" s="133"/>
      <c r="GI856" s="133"/>
      <c r="GJ856" s="133"/>
      <c r="GK856" s="133"/>
      <c r="GL856" s="133"/>
      <c r="GM856" s="133"/>
      <c r="GN856" s="133"/>
      <c r="GO856" s="133"/>
      <c r="GP856" s="133"/>
      <c r="GQ856" s="133"/>
      <c r="GR856" s="133"/>
      <c r="GS856" s="133"/>
      <c r="GT856" s="133"/>
      <c r="GU856" s="133"/>
      <c r="GV856" s="133"/>
      <c r="GW856" s="133"/>
      <c r="GX856" s="133"/>
      <c r="GY856" s="133"/>
    </row>
    <row r="857" spans="1:207" s="99" customFormat="1" ht="25.15" customHeight="1" x14ac:dyDescent="0.25">
      <c r="A857" s="172" t="s">
        <v>1315</v>
      </c>
      <c r="B857" s="166" t="s">
        <v>459</v>
      </c>
      <c r="C857" s="51">
        <v>1965</v>
      </c>
      <c r="D857" s="136" t="s">
        <v>217</v>
      </c>
      <c r="E857" s="51" t="s">
        <v>20</v>
      </c>
      <c r="F857" s="28">
        <v>2</v>
      </c>
      <c r="G857" s="28">
        <v>2</v>
      </c>
      <c r="H857" s="41">
        <v>648.34</v>
      </c>
      <c r="I857" s="238">
        <v>57.9</v>
      </c>
      <c r="J857" s="41">
        <v>458.5</v>
      </c>
      <c r="K857" s="201">
        <f t="shared" si="248"/>
        <v>4308690</v>
      </c>
      <c r="L857" s="171">
        <v>0</v>
      </c>
      <c r="M857" s="171">
        <v>0</v>
      </c>
      <c r="N857" s="171">
        <v>0</v>
      </c>
      <c r="O857" s="41">
        <f>'[1]Прод. прилож (2)'!$C$811</f>
        <v>4308690</v>
      </c>
      <c r="P857" s="171">
        <f t="shared" si="251"/>
        <v>6645.7260079587868</v>
      </c>
      <c r="Q857" s="44">
        <v>9673</v>
      </c>
      <c r="R857" s="62" t="s">
        <v>95</v>
      </c>
      <c r="S857" s="15"/>
      <c r="T857" s="15"/>
      <c r="U857" s="15"/>
      <c r="V857" s="173"/>
      <c r="W857" s="173"/>
      <c r="X857" s="173"/>
      <c r="Y857" s="133"/>
      <c r="Z857" s="133"/>
      <c r="AA857" s="133"/>
      <c r="AB857" s="133"/>
      <c r="AC857" s="133"/>
      <c r="AD857" s="133"/>
      <c r="AE857" s="133"/>
      <c r="AF857" s="133"/>
      <c r="AG857" s="133"/>
      <c r="AH857" s="133"/>
      <c r="AI857" s="133"/>
      <c r="AJ857" s="133"/>
      <c r="AK857" s="133"/>
      <c r="AL857" s="133"/>
      <c r="AM857" s="133"/>
      <c r="AN857" s="133"/>
      <c r="AO857" s="133"/>
      <c r="AP857" s="133"/>
      <c r="AQ857" s="133"/>
      <c r="AR857" s="133"/>
      <c r="AS857" s="133"/>
      <c r="AT857" s="133"/>
      <c r="AU857" s="133"/>
      <c r="AV857" s="133"/>
      <c r="AW857" s="133"/>
      <c r="AX857" s="133"/>
      <c r="AY857" s="133"/>
      <c r="AZ857" s="133"/>
      <c r="BA857" s="133"/>
      <c r="BB857" s="133"/>
      <c r="BC857" s="133"/>
      <c r="BD857" s="133"/>
      <c r="BE857" s="133"/>
      <c r="BF857" s="133"/>
      <c r="BG857" s="133"/>
      <c r="BH857" s="133"/>
      <c r="BI857" s="133"/>
      <c r="BJ857" s="133"/>
      <c r="BK857" s="133"/>
      <c r="BL857" s="133"/>
      <c r="BM857" s="133"/>
      <c r="BN857" s="133"/>
      <c r="BO857" s="133"/>
      <c r="BP857" s="133"/>
      <c r="BQ857" s="133"/>
      <c r="BR857" s="133"/>
      <c r="BS857" s="133"/>
      <c r="BT857" s="133"/>
      <c r="BU857" s="133"/>
      <c r="BV857" s="133"/>
      <c r="BW857" s="133"/>
      <c r="BX857" s="133"/>
      <c r="BY857" s="133"/>
      <c r="BZ857" s="133"/>
      <c r="CA857" s="133"/>
      <c r="CB857" s="133"/>
      <c r="CC857" s="133"/>
      <c r="CD857" s="133"/>
      <c r="CE857" s="133"/>
      <c r="CF857" s="133"/>
      <c r="CG857" s="133"/>
      <c r="CH857" s="133"/>
      <c r="CI857" s="133"/>
      <c r="CJ857" s="133"/>
      <c r="CK857" s="133"/>
      <c r="CL857" s="133"/>
      <c r="CM857" s="133"/>
      <c r="CN857" s="133"/>
      <c r="CO857" s="133"/>
      <c r="CP857" s="133"/>
      <c r="CQ857" s="133"/>
      <c r="CR857" s="133"/>
      <c r="CS857" s="133"/>
      <c r="CT857" s="133"/>
      <c r="CU857" s="133"/>
      <c r="CV857" s="133"/>
      <c r="CW857" s="133"/>
      <c r="CX857" s="133"/>
      <c r="CY857" s="133"/>
      <c r="CZ857" s="133"/>
      <c r="DA857" s="133"/>
      <c r="DB857" s="133"/>
      <c r="DC857" s="133"/>
      <c r="DD857" s="133"/>
      <c r="DE857" s="133"/>
      <c r="DF857" s="133"/>
      <c r="DG857" s="133"/>
      <c r="DH857" s="133"/>
      <c r="DI857" s="133"/>
      <c r="DJ857" s="133"/>
      <c r="DK857" s="133"/>
      <c r="DL857" s="133"/>
      <c r="DM857" s="133"/>
      <c r="DN857" s="133"/>
      <c r="DO857" s="133"/>
      <c r="DP857" s="133"/>
      <c r="DQ857" s="133"/>
      <c r="DR857" s="133"/>
      <c r="DS857" s="133"/>
      <c r="DT857" s="133"/>
      <c r="DU857" s="133"/>
      <c r="DV857" s="133"/>
      <c r="DW857" s="133"/>
      <c r="DX857" s="133"/>
      <c r="DY857" s="133"/>
      <c r="DZ857" s="133"/>
      <c r="EA857" s="133"/>
      <c r="EB857" s="133"/>
      <c r="EC857" s="133"/>
      <c r="ED857" s="133"/>
      <c r="EE857" s="133"/>
      <c r="EF857" s="133"/>
      <c r="EG857" s="133"/>
      <c r="EH857" s="133"/>
      <c r="EI857" s="133"/>
      <c r="EJ857" s="133"/>
      <c r="EK857" s="133"/>
      <c r="EL857" s="133"/>
      <c r="EM857" s="133"/>
      <c r="EN857" s="133"/>
      <c r="EO857" s="133"/>
      <c r="EP857" s="133"/>
      <c r="EQ857" s="133"/>
      <c r="ER857" s="133"/>
      <c r="ES857" s="133"/>
      <c r="ET857" s="133"/>
      <c r="EU857" s="133"/>
      <c r="EV857" s="133"/>
      <c r="EW857" s="133"/>
      <c r="EX857" s="133"/>
      <c r="EY857" s="133"/>
      <c r="EZ857" s="133"/>
      <c r="FA857" s="133"/>
      <c r="FB857" s="133"/>
      <c r="FC857" s="133"/>
      <c r="FD857" s="133"/>
      <c r="FE857" s="133"/>
      <c r="FF857" s="133"/>
      <c r="FG857" s="133"/>
      <c r="FH857" s="133"/>
      <c r="FI857" s="133"/>
      <c r="FJ857" s="133"/>
      <c r="FK857" s="133"/>
      <c r="FL857" s="133"/>
      <c r="FM857" s="133"/>
      <c r="FN857" s="133"/>
      <c r="FO857" s="133"/>
      <c r="FP857" s="133"/>
      <c r="FQ857" s="133"/>
      <c r="FR857" s="133"/>
      <c r="FS857" s="133"/>
      <c r="FT857" s="133"/>
      <c r="FU857" s="133"/>
      <c r="FV857" s="133"/>
      <c r="FW857" s="133"/>
      <c r="FX857" s="133"/>
      <c r="FY857" s="133"/>
      <c r="FZ857" s="133"/>
      <c r="GA857" s="133"/>
      <c r="GB857" s="133"/>
      <c r="GC857" s="133"/>
      <c r="GD857" s="133"/>
      <c r="GE857" s="133"/>
      <c r="GF857" s="133"/>
      <c r="GG857" s="133"/>
      <c r="GH857" s="133"/>
      <c r="GI857" s="133"/>
      <c r="GJ857" s="133"/>
      <c r="GK857" s="133"/>
      <c r="GL857" s="133"/>
      <c r="GM857" s="133"/>
      <c r="GN857" s="133"/>
      <c r="GO857" s="133"/>
      <c r="GP857" s="133"/>
      <c r="GQ857" s="133"/>
      <c r="GR857" s="133"/>
      <c r="GS857" s="133"/>
      <c r="GT857" s="133"/>
      <c r="GU857" s="133"/>
      <c r="GV857" s="133"/>
      <c r="GW857" s="133"/>
      <c r="GX857" s="133"/>
      <c r="GY857" s="133"/>
    </row>
    <row r="858" spans="1:207" s="208" customFormat="1" ht="25.15" customHeight="1" x14ac:dyDescent="0.25">
      <c r="A858" s="172" t="s">
        <v>1316</v>
      </c>
      <c r="B858" s="91" t="s">
        <v>2577</v>
      </c>
      <c r="C858" s="51">
        <v>1988</v>
      </c>
      <c r="D858" s="136" t="s">
        <v>217</v>
      </c>
      <c r="E858" s="51" t="s">
        <v>20</v>
      </c>
      <c r="F858" s="28">
        <v>9</v>
      </c>
      <c r="G858" s="28">
        <v>4</v>
      </c>
      <c r="H858" s="41">
        <v>7077.8</v>
      </c>
      <c r="I858" s="238">
        <v>201</v>
      </c>
      <c r="J858" s="41">
        <v>6678.5</v>
      </c>
      <c r="K858" s="201">
        <f t="shared" si="248"/>
        <v>14100000</v>
      </c>
      <c r="L858" s="171">
        <v>0</v>
      </c>
      <c r="M858" s="171">
        <v>0</v>
      </c>
      <c r="N858" s="171">
        <v>0</v>
      </c>
      <c r="O858" s="41">
        <f>'[1]Прод. прилож (2)'!$C$812</f>
        <v>14100000</v>
      </c>
      <c r="P858" s="171">
        <f t="shared" si="251"/>
        <v>1992.1444516657718</v>
      </c>
      <c r="Q858" s="44">
        <v>9673</v>
      </c>
      <c r="R858" s="62" t="s">
        <v>95</v>
      </c>
      <c r="S858" s="15"/>
      <c r="T858" s="15"/>
      <c r="U858" s="15"/>
      <c r="V858" s="173"/>
      <c r="W858" s="173"/>
      <c r="X858" s="173"/>
      <c r="Y858" s="180"/>
      <c r="Z858" s="180"/>
      <c r="AA858" s="180"/>
      <c r="AB858" s="180"/>
      <c r="AC858" s="180"/>
      <c r="AD858" s="180"/>
      <c r="AE858" s="180"/>
      <c r="AF858" s="180"/>
      <c r="AG858" s="180"/>
      <c r="AH858" s="180"/>
      <c r="AI858" s="180"/>
      <c r="AJ858" s="180"/>
      <c r="AK858" s="180"/>
      <c r="AL858" s="180"/>
      <c r="AM858" s="180"/>
      <c r="AN858" s="180"/>
      <c r="AO858" s="180"/>
      <c r="AP858" s="180"/>
      <c r="AQ858" s="180"/>
      <c r="AR858" s="180"/>
      <c r="AS858" s="180"/>
      <c r="AT858" s="180"/>
      <c r="AU858" s="180"/>
      <c r="AV858" s="180"/>
      <c r="AW858" s="180"/>
      <c r="AX858" s="180"/>
      <c r="AY858" s="180"/>
      <c r="AZ858" s="180"/>
      <c r="BA858" s="180"/>
      <c r="BB858" s="180"/>
      <c r="BC858" s="180"/>
      <c r="BD858" s="180"/>
      <c r="BE858" s="180"/>
      <c r="BF858" s="180"/>
      <c r="BG858" s="180"/>
      <c r="BH858" s="180"/>
      <c r="BI858" s="180"/>
      <c r="BJ858" s="180"/>
      <c r="BK858" s="180"/>
      <c r="BL858" s="180"/>
      <c r="BM858" s="180"/>
      <c r="BN858" s="180"/>
      <c r="BO858" s="180"/>
      <c r="BP858" s="180"/>
      <c r="BQ858" s="180"/>
      <c r="BR858" s="180"/>
      <c r="BS858" s="180"/>
      <c r="BT858" s="180"/>
      <c r="BU858" s="180"/>
      <c r="BV858" s="180"/>
      <c r="BW858" s="180"/>
      <c r="BX858" s="180"/>
      <c r="BY858" s="180"/>
      <c r="BZ858" s="180"/>
      <c r="CA858" s="180"/>
      <c r="CB858" s="180"/>
      <c r="CC858" s="180"/>
      <c r="CD858" s="180"/>
      <c r="CE858" s="180"/>
      <c r="CF858" s="180"/>
      <c r="CG858" s="180"/>
      <c r="CH858" s="180"/>
      <c r="CI858" s="180"/>
      <c r="CJ858" s="180"/>
      <c r="CK858" s="180"/>
      <c r="CL858" s="180"/>
      <c r="CM858" s="180"/>
      <c r="CN858" s="180"/>
      <c r="CO858" s="180"/>
      <c r="CP858" s="180"/>
      <c r="CQ858" s="180"/>
      <c r="CR858" s="180"/>
      <c r="CS858" s="180"/>
      <c r="CT858" s="180"/>
      <c r="CU858" s="180"/>
      <c r="CV858" s="180"/>
      <c r="CW858" s="180"/>
      <c r="CX858" s="180"/>
      <c r="CY858" s="180"/>
      <c r="CZ858" s="180"/>
      <c r="DA858" s="180"/>
      <c r="DB858" s="180"/>
      <c r="DC858" s="180"/>
      <c r="DD858" s="180"/>
      <c r="DE858" s="180"/>
      <c r="DF858" s="180"/>
      <c r="DG858" s="180"/>
      <c r="DH858" s="180"/>
      <c r="DI858" s="180"/>
      <c r="DJ858" s="180"/>
      <c r="DK858" s="180"/>
      <c r="DL858" s="180"/>
      <c r="DM858" s="180"/>
      <c r="DN858" s="180"/>
      <c r="DO858" s="180"/>
      <c r="DP858" s="180"/>
      <c r="DQ858" s="180"/>
      <c r="DR858" s="180"/>
      <c r="DS858" s="180"/>
      <c r="DT858" s="180"/>
      <c r="DU858" s="180"/>
      <c r="DV858" s="180"/>
      <c r="DW858" s="180"/>
      <c r="DX858" s="180"/>
      <c r="DY858" s="180"/>
      <c r="DZ858" s="180"/>
      <c r="EA858" s="180"/>
      <c r="EB858" s="180"/>
      <c r="EC858" s="180"/>
      <c r="ED858" s="180"/>
      <c r="EE858" s="180"/>
      <c r="EF858" s="180"/>
      <c r="EG858" s="180"/>
      <c r="EH858" s="180"/>
      <c r="EI858" s="180"/>
      <c r="EJ858" s="180"/>
      <c r="EK858" s="180"/>
      <c r="EL858" s="180"/>
      <c r="EM858" s="180"/>
      <c r="EN858" s="180"/>
      <c r="EO858" s="180"/>
      <c r="EP858" s="180"/>
      <c r="EQ858" s="180"/>
      <c r="ER858" s="180"/>
      <c r="ES858" s="180"/>
      <c r="ET858" s="180"/>
      <c r="EU858" s="180"/>
      <c r="EV858" s="180"/>
      <c r="EW858" s="180"/>
      <c r="EX858" s="180"/>
      <c r="EY858" s="180"/>
      <c r="EZ858" s="180"/>
      <c r="FA858" s="180"/>
      <c r="FB858" s="180"/>
      <c r="FC858" s="180"/>
      <c r="FD858" s="180"/>
      <c r="FE858" s="180"/>
      <c r="FF858" s="180"/>
      <c r="FG858" s="180"/>
      <c r="FH858" s="180"/>
      <c r="FI858" s="180"/>
      <c r="FJ858" s="180"/>
      <c r="FK858" s="180"/>
      <c r="FL858" s="180"/>
      <c r="FM858" s="180"/>
      <c r="FN858" s="180"/>
      <c r="FO858" s="180"/>
      <c r="FP858" s="180"/>
      <c r="FQ858" s="180"/>
      <c r="FR858" s="180"/>
      <c r="FS858" s="180"/>
      <c r="FT858" s="180"/>
      <c r="FU858" s="180"/>
      <c r="FV858" s="180"/>
      <c r="FW858" s="180"/>
      <c r="FX858" s="180"/>
      <c r="FY858" s="180"/>
      <c r="FZ858" s="180"/>
      <c r="GA858" s="180"/>
      <c r="GB858" s="180"/>
      <c r="GC858" s="180"/>
      <c r="GD858" s="180"/>
      <c r="GE858" s="180"/>
      <c r="GF858" s="180"/>
      <c r="GG858" s="180"/>
      <c r="GH858" s="180"/>
      <c r="GI858" s="180"/>
      <c r="GJ858" s="180"/>
      <c r="GK858" s="180"/>
      <c r="GL858" s="180"/>
      <c r="GM858" s="180"/>
      <c r="GN858" s="180"/>
      <c r="GO858" s="180"/>
      <c r="GP858" s="180"/>
      <c r="GQ858" s="180"/>
      <c r="GR858" s="180"/>
      <c r="GS858" s="180"/>
      <c r="GT858" s="180"/>
      <c r="GU858" s="180"/>
      <c r="GV858" s="180"/>
      <c r="GW858" s="180"/>
      <c r="GX858" s="180"/>
      <c r="GY858" s="180"/>
    </row>
    <row r="859" spans="1:207" s="101" customFormat="1" ht="25.15" customHeight="1" x14ac:dyDescent="0.25">
      <c r="A859" s="172" t="s">
        <v>2516</v>
      </c>
      <c r="B859" s="145" t="s">
        <v>461</v>
      </c>
      <c r="C859" s="159">
        <v>1953</v>
      </c>
      <c r="D859" s="138" t="s">
        <v>217</v>
      </c>
      <c r="E859" s="159" t="s">
        <v>20</v>
      </c>
      <c r="F859" s="249">
        <v>2</v>
      </c>
      <c r="G859" s="249">
        <v>2</v>
      </c>
      <c r="H859" s="152">
        <v>967.48</v>
      </c>
      <c r="I859" s="246">
        <v>0</v>
      </c>
      <c r="J859" s="41">
        <v>537.70000000000005</v>
      </c>
      <c r="K859" s="201">
        <f t="shared" si="248"/>
        <v>3674641.82</v>
      </c>
      <c r="L859" s="171">
        <v>0</v>
      </c>
      <c r="M859" s="171">
        <v>0</v>
      </c>
      <c r="N859" s="171">
        <v>0</v>
      </c>
      <c r="O859" s="41">
        <f>'[1]Прод. прилож (2)'!$C$260</f>
        <v>3674641.82</v>
      </c>
      <c r="P859" s="171">
        <f t="shared" si="251"/>
        <v>3798.1579154091037</v>
      </c>
      <c r="Q859" s="44">
        <v>9673</v>
      </c>
      <c r="R859" s="62" t="s">
        <v>94</v>
      </c>
      <c r="S859" s="14"/>
      <c r="T859" s="14"/>
      <c r="U859" s="14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2"/>
      <c r="AT859" s="2"/>
      <c r="AU859" s="2"/>
      <c r="AV859" s="2"/>
      <c r="AW859" s="2"/>
      <c r="AX859" s="2"/>
      <c r="AY859" s="2"/>
      <c r="AZ859" s="2"/>
      <c r="BA859" s="2"/>
      <c r="BB859" s="2"/>
      <c r="BC859" s="2"/>
      <c r="BD859" s="2"/>
      <c r="BE859" s="2"/>
      <c r="BF859" s="2"/>
      <c r="BG859" s="2"/>
      <c r="BH859" s="2"/>
      <c r="BI859" s="2"/>
      <c r="BJ859" s="2"/>
      <c r="BK859" s="2"/>
      <c r="BL859" s="2"/>
      <c r="BM859" s="2"/>
      <c r="BN859" s="2"/>
      <c r="BO859" s="2"/>
      <c r="BP859" s="2"/>
      <c r="BQ859" s="2"/>
      <c r="BR859" s="2"/>
      <c r="BS859" s="2"/>
      <c r="BT859" s="2"/>
      <c r="BU859" s="2"/>
      <c r="BV859" s="2"/>
      <c r="BW859" s="2"/>
      <c r="BX859" s="2"/>
      <c r="BY859" s="2"/>
      <c r="BZ859" s="2"/>
      <c r="CA859" s="2"/>
      <c r="CB859" s="2"/>
      <c r="CC859" s="2"/>
      <c r="CD859" s="2"/>
      <c r="CE859" s="2"/>
      <c r="CF859" s="2"/>
      <c r="CG859" s="2"/>
      <c r="CH859" s="2"/>
      <c r="CI859" s="2"/>
      <c r="CJ859" s="2"/>
      <c r="CK859" s="2"/>
      <c r="CL859" s="2"/>
      <c r="CM859" s="2"/>
      <c r="CN859" s="2"/>
      <c r="CO859" s="2"/>
      <c r="CP859" s="2"/>
      <c r="CQ859" s="2"/>
      <c r="CR859" s="2"/>
      <c r="CS859" s="2"/>
      <c r="CT859" s="2"/>
      <c r="CU859" s="2"/>
      <c r="CV859" s="2"/>
      <c r="CW859" s="2"/>
      <c r="CX859" s="2"/>
      <c r="CY859" s="2"/>
      <c r="CZ859" s="2"/>
      <c r="DA859" s="2"/>
      <c r="DB859" s="2"/>
      <c r="DC859" s="2"/>
      <c r="DD859" s="2"/>
      <c r="DE859" s="2"/>
      <c r="DF859" s="2"/>
      <c r="DG859" s="2"/>
      <c r="DH859" s="2"/>
      <c r="DI859" s="2"/>
      <c r="DJ859" s="2"/>
      <c r="DK859" s="2"/>
      <c r="DL859" s="2"/>
      <c r="DM859" s="2"/>
      <c r="DN859" s="2"/>
      <c r="DO859" s="2"/>
      <c r="DP859" s="2"/>
      <c r="DQ859" s="2"/>
      <c r="DR859" s="2"/>
      <c r="DS859" s="2"/>
      <c r="DT859" s="2"/>
      <c r="DU859" s="2"/>
      <c r="DV859" s="2"/>
      <c r="DW859" s="2"/>
      <c r="DX859" s="2"/>
      <c r="DY859" s="2"/>
      <c r="DZ859" s="2"/>
      <c r="EA859" s="2"/>
      <c r="EB859" s="2"/>
      <c r="EC859" s="2"/>
      <c r="ED859" s="2"/>
      <c r="EE859" s="2"/>
      <c r="EF859" s="2"/>
      <c r="EG859" s="2"/>
      <c r="EH859" s="2"/>
      <c r="EI859" s="2"/>
      <c r="EJ859" s="2"/>
      <c r="EK859" s="2"/>
      <c r="EL859" s="2"/>
      <c r="EM859" s="2"/>
      <c r="EN859" s="2"/>
      <c r="EO859" s="2"/>
      <c r="EP859" s="2"/>
      <c r="EQ859" s="2"/>
      <c r="ER859" s="2"/>
      <c r="ES859" s="2"/>
      <c r="ET859" s="2"/>
      <c r="EU859" s="2"/>
      <c r="EV859" s="2"/>
      <c r="EW859" s="2"/>
      <c r="EX859" s="2"/>
      <c r="EY859" s="2"/>
      <c r="EZ859" s="2"/>
      <c r="FA859" s="2"/>
      <c r="FB859" s="2"/>
      <c r="FC859" s="2"/>
      <c r="FD859" s="2"/>
      <c r="FE859" s="2"/>
      <c r="FF859" s="2"/>
      <c r="FG859" s="2"/>
      <c r="FH859" s="2"/>
      <c r="FI859" s="2"/>
      <c r="FJ859" s="2"/>
      <c r="FK859" s="2"/>
      <c r="FL859" s="2"/>
      <c r="FM859" s="2"/>
      <c r="FN859" s="2"/>
      <c r="FO859" s="2"/>
      <c r="FP859" s="2"/>
      <c r="FQ859" s="2"/>
      <c r="FR859" s="2"/>
      <c r="FS859" s="2"/>
      <c r="FT859" s="2"/>
      <c r="FU859" s="2"/>
      <c r="FV859" s="2"/>
      <c r="FW859" s="2"/>
      <c r="FX859" s="2"/>
      <c r="FY859" s="2"/>
      <c r="FZ859" s="2"/>
      <c r="GA859" s="2"/>
      <c r="GB859" s="2"/>
      <c r="GC859" s="2"/>
      <c r="GD859" s="2"/>
      <c r="GE859" s="2"/>
      <c r="GF859" s="2"/>
      <c r="GG859" s="2"/>
      <c r="GH859" s="2"/>
      <c r="GI859" s="2"/>
      <c r="GJ859" s="2"/>
      <c r="GK859" s="2"/>
      <c r="GL859" s="2"/>
      <c r="GM859" s="2"/>
      <c r="GN859" s="2"/>
      <c r="GO859" s="2"/>
      <c r="GP859" s="2"/>
      <c r="GQ859" s="2"/>
      <c r="GR859" s="2"/>
      <c r="GS859" s="2"/>
      <c r="GT859" s="2"/>
      <c r="GU859" s="2"/>
      <c r="GV859" s="2"/>
      <c r="GW859" s="2"/>
      <c r="GX859" s="2"/>
      <c r="GY859" s="2"/>
    </row>
    <row r="860" spans="1:207" s="101" customFormat="1" ht="25.15" customHeight="1" x14ac:dyDescent="0.25">
      <c r="A860" s="172" t="s">
        <v>1317</v>
      </c>
      <c r="B860" s="145" t="s">
        <v>848</v>
      </c>
      <c r="C860" s="159">
        <v>1960</v>
      </c>
      <c r="D860" s="138" t="s">
        <v>217</v>
      </c>
      <c r="E860" s="159" t="s">
        <v>20</v>
      </c>
      <c r="F860" s="249">
        <v>2</v>
      </c>
      <c r="G860" s="249">
        <v>2</v>
      </c>
      <c r="H860" s="152">
        <v>636.6</v>
      </c>
      <c r="I860" s="246">
        <v>0</v>
      </c>
      <c r="J860" s="41">
        <v>636.6</v>
      </c>
      <c r="K860" s="201">
        <f t="shared" si="248"/>
        <v>4199725</v>
      </c>
      <c r="L860" s="171">
        <v>0</v>
      </c>
      <c r="M860" s="171">
        <v>0</v>
      </c>
      <c r="N860" s="171">
        <v>0</v>
      </c>
      <c r="O860" s="41">
        <f>'[1]Прод. прилож (2)'!$C$261</f>
        <v>4199725</v>
      </c>
      <c r="P860" s="171">
        <f t="shared" si="251"/>
        <v>6597.117499214577</v>
      </c>
      <c r="Q860" s="44">
        <v>9673</v>
      </c>
      <c r="R860" s="62" t="s">
        <v>94</v>
      </c>
      <c r="S860" s="14"/>
      <c r="T860" s="14"/>
      <c r="U860" s="14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2"/>
      <c r="AT860" s="2"/>
      <c r="AU860" s="2"/>
      <c r="AV860" s="2"/>
      <c r="AW860" s="2"/>
      <c r="AX860" s="2"/>
      <c r="AY860" s="2"/>
      <c r="AZ860" s="2"/>
      <c r="BA860" s="2"/>
      <c r="BB860" s="2"/>
      <c r="BC860" s="2"/>
      <c r="BD860" s="2"/>
      <c r="BE860" s="2"/>
      <c r="BF860" s="2"/>
      <c r="BG860" s="2"/>
      <c r="BH860" s="2"/>
      <c r="BI860" s="2"/>
      <c r="BJ860" s="2"/>
      <c r="BK860" s="2"/>
      <c r="BL860" s="2"/>
      <c r="BM860" s="2"/>
      <c r="BN860" s="2"/>
      <c r="BO860" s="2"/>
      <c r="BP860" s="2"/>
      <c r="BQ860" s="2"/>
      <c r="BR860" s="2"/>
      <c r="BS860" s="2"/>
      <c r="BT860" s="2"/>
      <c r="BU860" s="2"/>
      <c r="BV860" s="2"/>
      <c r="BW860" s="2"/>
      <c r="BX860" s="2"/>
      <c r="BY860" s="2"/>
      <c r="BZ860" s="2"/>
      <c r="CA860" s="2"/>
      <c r="CB860" s="2"/>
      <c r="CC860" s="2"/>
      <c r="CD860" s="2"/>
      <c r="CE860" s="2"/>
      <c r="CF860" s="2"/>
      <c r="CG860" s="2"/>
      <c r="CH860" s="2"/>
      <c r="CI860" s="2"/>
      <c r="CJ860" s="2"/>
      <c r="CK860" s="2"/>
      <c r="CL860" s="2"/>
      <c r="CM860" s="2"/>
      <c r="CN860" s="2"/>
      <c r="CO860" s="2"/>
      <c r="CP860" s="2"/>
      <c r="CQ860" s="2"/>
      <c r="CR860" s="2"/>
      <c r="CS860" s="2"/>
      <c r="CT860" s="2"/>
      <c r="CU860" s="2"/>
      <c r="CV860" s="2"/>
      <c r="CW860" s="2"/>
      <c r="CX860" s="2"/>
      <c r="CY860" s="2"/>
      <c r="CZ860" s="2"/>
      <c r="DA860" s="2"/>
      <c r="DB860" s="2"/>
      <c r="DC860" s="2"/>
      <c r="DD860" s="2"/>
      <c r="DE860" s="2"/>
      <c r="DF860" s="2"/>
      <c r="DG860" s="2"/>
      <c r="DH860" s="2"/>
      <c r="DI860" s="2"/>
      <c r="DJ860" s="2"/>
      <c r="DK860" s="2"/>
      <c r="DL860" s="2"/>
      <c r="DM860" s="2"/>
      <c r="DN860" s="2"/>
      <c r="DO860" s="2"/>
      <c r="DP860" s="2"/>
      <c r="DQ860" s="2"/>
      <c r="DR860" s="2"/>
      <c r="DS860" s="2"/>
      <c r="DT860" s="2"/>
      <c r="DU860" s="2"/>
      <c r="DV860" s="2"/>
      <c r="DW860" s="2"/>
      <c r="DX860" s="2"/>
      <c r="DY860" s="2"/>
      <c r="DZ860" s="2"/>
      <c r="EA860" s="2"/>
      <c r="EB860" s="2"/>
      <c r="EC860" s="2"/>
      <c r="ED860" s="2"/>
      <c r="EE860" s="2"/>
      <c r="EF860" s="2"/>
      <c r="EG860" s="2"/>
      <c r="EH860" s="2"/>
      <c r="EI860" s="2"/>
      <c r="EJ860" s="2"/>
      <c r="EK860" s="2"/>
      <c r="EL860" s="2"/>
      <c r="EM860" s="2"/>
      <c r="EN860" s="2"/>
      <c r="EO860" s="2"/>
      <c r="EP860" s="2"/>
      <c r="EQ860" s="2"/>
      <c r="ER860" s="2"/>
      <c r="ES860" s="2"/>
      <c r="ET860" s="2"/>
      <c r="EU860" s="2"/>
      <c r="EV860" s="2"/>
      <c r="EW860" s="2"/>
      <c r="EX860" s="2"/>
      <c r="EY860" s="2"/>
      <c r="EZ860" s="2"/>
      <c r="FA860" s="2"/>
      <c r="FB860" s="2"/>
      <c r="FC860" s="2"/>
      <c r="FD860" s="2"/>
      <c r="FE860" s="2"/>
      <c r="FF860" s="2"/>
      <c r="FG860" s="2"/>
      <c r="FH860" s="2"/>
      <c r="FI860" s="2"/>
      <c r="FJ860" s="2"/>
      <c r="FK860" s="2"/>
      <c r="FL860" s="2"/>
      <c r="FM860" s="2"/>
      <c r="FN860" s="2"/>
      <c r="FO860" s="2"/>
      <c r="FP860" s="2"/>
      <c r="FQ860" s="2"/>
      <c r="FR860" s="2"/>
      <c r="FS860" s="2"/>
      <c r="FT860" s="2"/>
      <c r="FU860" s="2"/>
      <c r="FV860" s="2"/>
      <c r="FW860" s="2"/>
      <c r="FX860" s="2"/>
      <c r="FY860" s="2"/>
      <c r="FZ860" s="2"/>
      <c r="GA860" s="2"/>
      <c r="GB860" s="2"/>
      <c r="GC860" s="2"/>
      <c r="GD860" s="2"/>
      <c r="GE860" s="2"/>
      <c r="GF860" s="2"/>
      <c r="GG860" s="2"/>
      <c r="GH860" s="2"/>
      <c r="GI860" s="2"/>
      <c r="GJ860" s="2"/>
      <c r="GK860" s="2"/>
      <c r="GL860" s="2"/>
      <c r="GM860" s="2"/>
      <c r="GN860" s="2"/>
      <c r="GO860" s="2"/>
      <c r="GP860" s="2"/>
      <c r="GQ860" s="2"/>
      <c r="GR860" s="2"/>
      <c r="GS860" s="2"/>
      <c r="GT860" s="2"/>
      <c r="GU860" s="2"/>
      <c r="GV860" s="2"/>
      <c r="GW860" s="2"/>
      <c r="GX860" s="2"/>
      <c r="GY860" s="2"/>
    </row>
    <row r="861" spans="1:207" s="101" customFormat="1" ht="25.15" customHeight="1" x14ac:dyDescent="0.25">
      <c r="A861" s="172" t="s">
        <v>1318</v>
      </c>
      <c r="B861" s="170" t="s">
        <v>462</v>
      </c>
      <c r="C861" s="159">
        <v>1964</v>
      </c>
      <c r="D861" s="138" t="s">
        <v>217</v>
      </c>
      <c r="E861" s="107" t="s">
        <v>20</v>
      </c>
      <c r="F861" s="249">
        <v>2</v>
      </c>
      <c r="G861" s="249">
        <v>2</v>
      </c>
      <c r="H861" s="152">
        <v>458.1</v>
      </c>
      <c r="I861" s="246">
        <v>0</v>
      </c>
      <c r="J861" s="41">
        <v>458.1</v>
      </c>
      <c r="K861" s="201">
        <f t="shared" si="248"/>
        <v>4264825</v>
      </c>
      <c r="L861" s="171">
        <v>0</v>
      </c>
      <c r="M861" s="171">
        <v>0</v>
      </c>
      <c r="N861" s="171">
        <v>0</v>
      </c>
      <c r="O861" s="41">
        <f>'[1]Прод. прилож (2)'!$C$814</f>
        <v>4264825</v>
      </c>
      <c r="P861" s="171">
        <f t="shared" si="251"/>
        <v>9309.8122680637407</v>
      </c>
      <c r="Q861" s="44">
        <v>9673</v>
      </c>
      <c r="R861" s="62" t="s">
        <v>95</v>
      </c>
      <c r="S861" s="14"/>
      <c r="T861" s="14"/>
      <c r="U861" s="14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2"/>
      <c r="AT861" s="2"/>
      <c r="AU861" s="2"/>
      <c r="AV861" s="2"/>
      <c r="AW861" s="2"/>
      <c r="AX861" s="2"/>
      <c r="AY861" s="2"/>
      <c r="AZ861" s="2"/>
      <c r="BA861" s="2"/>
      <c r="BB861" s="2"/>
      <c r="BC861" s="2"/>
      <c r="BD861" s="2"/>
      <c r="BE861" s="2"/>
      <c r="BF861" s="2"/>
      <c r="BG861" s="2"/>
      <c r="BH861" s="2"/>
      <c r="BI861" s="2"/>
      <c r="BJ861" s="2"/>
      <c r="BK861" s="2"/>
      <c r="BL861" s="2"/>
      <c r="BM861" s="2"/>
      <c r="BN861" s="2"/>
      <c r="BO861" s="2"/>
      <c r="BP861" s="2"/>
      <c r="BQ861" s="2"/>
      <c r="BR861" s="2"/>
      <c r="BS861" s="2"/>
      <c r="BT861" s="2"/>
      <c r="BU861" s="2"/>
      <c r="BV861" s="2"/>
      <c r="BW861" s="2"/>
      <c r="BX861" s="2"/>
      <c r="BY861" s="2"/>
      <c r="BZ861" s="2"/>
      <c r="CA861" s="2"/>
      <c r="CB861" s="2"/>
      <c r="CC861" s="2"/>
      <c r="CD861" s="2"/>
      <c r="CE861" s="2"/>
      <c r="CF861" s="2"/>
      <c r="CG861" s="2"/>
      <c r="CH861" s="2"/>
      <c r="CI861" s="2"/>
      <c r="CJ861" s="2"/>
      <c r="CK861" s="2"/>
      <c r="CL861" s="2"/>
      <c r="CM861" s="2"/>
      <c r="CN861" s="2"/>
      <c r="CO861" s="2"/>
      <c r="CP861" s="2"/>
      <c r="CQ861" s="2"/>
      <c r="CR861" s="2"/>
      <c r="CS861" s="2"/>
      <c r="CT861" s="2"/>
      <c r="CU861" s="2"/>
      <c r="CV861" s="2"/>
      <c r="CW861" s="2"/>
      <c r="CX861" s="2"/>
      <c r="CY861" s="2"/>
      <c r="CZ861" s="2"/>
      <c r="DA861" s="2"/>
      <c r="DB861" s="2"/>
      <c r="DC861" s="2"/>
      <c r="DD861" s="2"/>
      <c r="DE861" s="2"/>
      <c r="DF861" s="2"/>
      <c r="DG861" s="2"/>
      <c r="DH861" s="2"/>
      <c r="DI861" s="2"/>
      <c r="DJ861" s="2"/>
      <c r="DK861" s="2"/>
      <c r="DL861" s="2"/>
      <c r="DM861" s="2"/>
      <c r="DN861" s="2"/>
      <c r="DO861" s="2"/>
      <c r="DP861" s="2"/>
      <c r="DQ861" s="2"/>
      <c r="DR861" s="2"/>
      <c r="DS861" s="2"/>
      <c r="DT861" s="2"/>
      <c r="DU861" s="2"/>
      <c r="DV861" s="2"/>
      <c r="DW861" s="2"/>
      <c r="DX861" s="2"/>
      <c r="DY861" s="2"/>
      <c r="DZ861" s="2"/>
      <c r="EA861" s="2"/>
      <c r="EB861" s="2"/>
      <c r="EC861" s="2"/>
      <c r="ED861" s="2"/>
      <c r="EE861" s="2"/>
      <c r="EF861" s="2"/>
      <c r="EG861" s="2"/>
      <c r="EH861" s="2"/>
      <c r="EI861" s="2"/>
      <c r="EJ861" s="2"/>
      <c r="EK861" s="2"/>
      <c r="EL861" s="2"/>
      <c r="EM861" s="2"/>
      <c r="EN861" s="2"/>
      <c r="EO861" s="2"/>
      <c r="EP861" s="2"/>
      <c r="EQ861" s="2"/>
      <c r="ER861" s="2"/>
      <c r="ES861" s="2"/>
      <c r="ET861" s="2"/>
      <c r="EU861" s="2"/>
      <c r="EV861" s="2"/>
      <c r="EW861" s="2"/>
      <c r="EX861" s="2"/>
      <c r="EY861" s="2"/>
      <c r="EZ861" s="2"/>
      <c r="FA861" s="2"/>
      <c r="FB861" s="2"/>
      <c r="FC861" s="2"/>
      <c r="FD861" s="2"/>
      <c r="FE861" s="2"/>
      <c r="FF861" s="2"/>
      <c r="FG861" s="2"/>
      <c r="FH861" s="2"/>
      <c r="FI861" s="2"/>
      <c r="FJ861" s="2"/>
      <c r="FK861" s="2"/>
      <c r="FL861" s="2"/>
      <c r="FM861" s="2"/>
      <c r="FN861" s="2"/>
      <c r="FO861" s="2"/>
      <c r="FP861" s="2"/>
      <c r="FQ861" s="2"/>
      <c r="FR861" s="2"/>
      <c r="FS861" s="2"/>
      <c r="FT861" s="2"/>
      <c r="FU861" s="2"/>
      <c r="FV861" s="2"/>
      <c r="FW861" s="2"/>
      <c r="FX861" s="2"/>
      <c r="FY861" s="2"/>
      <c r="FZ861" s="2"/>
      <c r="GA861" s="2"/>
      <c r="GB861" s="2"/>
      <c r="GC861" s="2"/>
      <c r="GD861" s="2"/>
      <c r="GE861" s="2"/>
      <c r="GF861" s="2"/>
      <c r="GG861" s="2"/>
      <c r="GH861" s="2"/>
      <c r="GI861" s="2"/>
      <c r="GJ861" s="2"/>
      <c r="GK861" s="2"/>
      <c r="GL861" s="2"/>
      <c r="GM861" s="2"/>
      <c r="GN861" s="2"/>
      <c r="GO861" s="2"/>
      <c r="GP861" s="2"/>
      <c r="GQ861" s="2"/>
      <c r="GR861" s="2"/>
      <c r="GS861" s="2"/>
      <c r="GT861" s="2"/>
      <c r="GU861" s="2"/>
      <c r="GV861" s="2"/>
      <c r="GW861" s="2"/>
      <c r="GX861" s="2"/>
      <c r="GY861" s="2"/>
    </row>
    <row r="862" spans="1:207" s="99" customFormat="1" ht="25.15" customHeight="1" x14ac:dyDescent="0.25">
      <c r="A862" s="172" t="s">
        <v>1319</v>
      </c>
      <c r="B862" s="91" t="s">
        <v>463</v>
      </c>
      <c r="C862" s="51">
        <v>1964</v>
      </c>
      <c r="D862" s="136" t="s">
        <v>217</v>
      </c>
      <c r="E862" s="53" t="s">
        <v>20</v>
      </c>
      <c r="F862" s="28">
        <v>2</v>
      </c>
      <c r="G862" s="28">
        <v>2</v>
      </c>
      <c r="H862" s="41">
        <v>453.7</v>
      </c>
      <c r="I862" s="238">
        <v>0</v>
      </c>
      <c r="J862" s="41">
        <v>453.7</v>
      </c>
      <c r="K862" s="201">
        <f t="shared" si="248"/>
        <v>4332250</v>
      </c>
      <c r="L862" s="171">
        <v>0</v>
      </c>
      <c r="M862" s="171">
        <v>0</v>
      </c>
      <c r="N862" s="171">
        <v>0</v>
      </c>
      <c r="O862" s="41">
        <f>'[1]Прод. прилож (2)'!$C$815</f>
        <v>4332250</v>
      </c>
      <c r="P862" s="171">
        <f t="shared" si="251"/>
        <v>9548.7106017191982</v>
      </c>
      <c r="Q862" s="44">
        <v>9673</v>
      </c>
      <c r="R862" s="62" t="s">
        <v>95</v>
      </c>
      <c r="S862" s="15"/>
      <c r="T862" s="15"/>
      <c r="U862" s="15"/>
      <c r="V862" s="173"/>
      <c r="W862" s="173"/>
      <c r="X862" s="173"/>
      <c r="Y862" s="133"/>
      <c r="Z862" s="133"/>
      <c r="AA862" s="133"/>
      <c r="AB862" s="133"/>
      <c r="AC862" s="133"/>
      <c r="AD862" s="133"/>
      <c r="AE862" s="133"/>
      <c r="AF862" s="133"/>
      <c r="AG862" s="133"/>
      <c r="AH862" s="133"/>
      <c r="AI862" s="133"/>
      <c r="AJ862" s="133"/>
      <c r="AK862" s="133"/>
      <c r="AL862" s="133"/>
      <c r="AM862" s="133"/>
      <c r="AN862" s="133"/>
      <c r="AO862" s="133"/>
      <c r="AP862" s="133"/>
      <c r="AQ862" s="133"/>
      <c r="AR862" s="133"/>
      <c r="AS862" s="133"/>
      <c r="AT862" s="133"/>
      <c r="AU862" s="133"/>
      <c r="AV862" s="133"/>
      <c r="AW862" s="133"/>
      <c r="AX862" s="133"/>
      <c r="AY862" s="133"/>
      <c r="AZ862" s="133"/>
      <c r="BA862" s="133"/>
      <c r="BB862" s="133"/>
      <c r="BC862" s="133"/>
      <c r="BD862" s="133"/>
      <c r="BE862" s="133"/>
      <c r="BF862" s="133"/>
      <c r="BG862" s="133"/>
      <c r="BH862" s="133"/>
      <c r="BI862" s="133"/>
      <c r="BJ862" s="133"/>
      <c r="BK862" s="133"/>
      <c r="BL862" s="133"/>
      <c r="BM862" s="133"/>
      <c r="BN862" s="133"/>
      <c r="BO862" s="133"/>
      <c r="BP862" s="133"/>
      <c r="BQ862" s="133"/>
      <c r="BR862" s="133"/>
      <c r="BS862" s="133"/>
      <c r="BT862" s="133"/>
      <c r="BU862" s="133"/>
      <c r="BV862" s="133"/>
      <c r="BW862" s="133"/>
      <c r="BX862" s="133"/>
      <c r="BY862" s="133"/>
      <c r="BZ862" s="133"/>
      <c r="CA862" s="133"/>
      <c r="CB862" s="133"/>
      <c r="CC862" s="133"/>
      <c r="CD862" s="133"/>
      <c r="CE862" s="133"/>
      <c r="CF862" s="133"/>
      <c r="CG862" s="133"/>
      <c r="CH862" s="133"/>
      <c r="CI862" s="133"/>
      <c r="CJ862" s="133"/>
      <c r="CK862" s="133"/>
      <c r="CL862" s="133"/>
      <c r="CM862" s="133"/>
      <c r="CN862" s="133"/>
      <c r="CO862" s="133"/>
      <c r="CP862" s="133"/>
      <c r="CQ862" s="133"/>
      <c r="CR862" s="133"/>
      <c r="CS862" s="133"/>
      <c r="CT862" s="133"/>
      <c r="CU862" s="133"/>
      <c r="CV862" s="133"/>
      <c r="CW862" s="133"/>
      <c r="CX862" s="133"/>
      <c r="CY862" s="133"/>
      <c r="CZ862" s="133"/>
      <c r="DA862" s="133"/>
      <c r="DB862" s="133"/>
      <c r="DC862" s="133"/>
      <c r="DD862" s="133"/>
      <c r="DE862" s="133"/>
      <c r="DF862" s="133"/>
      <c r="DG862" s="133"/>
      <c r="DH862" s="133"/>
      <c r="DI862" s="133"/>
      <c r="DJ862" s="133"/>
      <c r="DK862" s="133"/>
      <c r="DL862" s="133"/>
      <c r="DM862" s="133"/>
      <c r="DN862" s="133"/>
      <c r="DO862" s="133"/>
      <c r="DP862" s="133"/>
      <c r="DQ862" s="133"/>
      <c r="DR862" s="133"/>
      <c r="DS862" s="133"/>
      <c r="DT862" s="133"/>
      <c r="DU862" s="133"/>
      <c r="DV862" s="133"/>
      <c r="DW862" s="133"/>
      <c r="DX862" s="133"/>
      <c r="DY862" s="133"/>
      <c r="DZ862" s="133"/>
      <c r="EA862" s="133"/>
      <c r="EB862" s="133"/>
      <c r="EC862" s="133"/>
      <c r="ED862" s="133"/>
      <c r="EE862" s="133"/>
      <c r="EF862" s="133"/>
      <c r="EG862" s="133"/>
      <c r="EH862" s="133"/>
      <c r="EI862" s="133"/>
      <c r="EJ862" s="133"/>
      <c r="EK862" s="133"/>
      <c r="EL862" s="133"/>
      <c r="EM862" s="133"/>
      <c r="EN862" s="133"/>
      <c r="EO862" s="133"/>
      <c r="EP862" s="133"/>
      <c r="EQ862" s="133"/>
      <c r="ER862" s="133"/>
      <c r="ES862" s="133"/>
      <c r="ET862" s="133"/>
      <c r="EU862" s="133"/>
      <c r="EV862" s="133"/>
      <c r="EW862" s="133"/>
      <c r="EX862" s="133"/>
      <c r="EY862" s="133"/>
      <c r="EZ862" s="133"/>
      <c r="FA862" s="133"/>
      <c r="FB862" s="133"/>
      <c r="FC862" s="133"/>
      <c r="FD862" s="133"/>
      <c r="FE862" s="133"/>
      <c r="FF862" s="133"/>
      <c r="FG862" s="133"/>
      <c r="FH862" s="133"/>
      <c r="FI862" s="133"/>
      <c r="FJ862" s="133"/>
      <c r="FK862" s="133"/>
      <c r="FL862" s="133"/>
      <c r="FM862" s="133"/>
      <c r="FN862" s="133"/>
      <c r="FO862" s="133"/>
      <c r="FP862" s="133"/>
      <c r="FQ862" s="133"/>
      <c r="FR862" s="133"/>
      <c r="FS862" s="133"/>
      <c r="FT862" s="133"/>
      <c r="FU862" s="133"/>
      <c r="FV862" s="133"/>
      <c r="FW862" s="133"/>
      <c r="FX862" s="133"/>
      <c r="FY862" s="133"/>
      <c r="FZ862" s="133"/>
      <c r="GA862" s="133"/>
      <c r="GB862" s="133"/>
      <c r="GC862" s="133"/>
      <c r="GD862" s="133"/>
      <c r="GE862" s="133"/>
      <c r="GF862" s="133"/>
      <c r="GG862" s="133"/>
      <c r="GH862" s="133"/>
      <c r="GI862" s="133"/>
      <c r="GJ862" s="133"/>
      <c r="GK862" s="133"/>
      <c r="GL862" s="133"/>
      <c r="GM862" s="133"/>
      <c r="GN862" s="133"/>
      <c r="GO862" s="133"/>
      <c r="GP862" s="133"/>
      <c r="GQ862" s="133"/>
      <c r="GR862" s="133"/>
      <c r="GS862" s="133"/>
      <c r="GT862" s="133"/>
      <c r="GU862" s="133"/>
      <c r="GV862" s="133"/>
      <c r="GW862" s="133"/>
      <c r="GX862" s="133"/>
      <c r="GY862" s="133"/>
    </row>
    <row r="863" spans="1:207" s="99" customFormat="1" ht="25.15" customHeight="1" x14ac:dyDescent="0.25">
      <c r="A863" s="189" t="s">
        <v>1320</v>
      </c>
      <c r="B863" s="190" t="s">
        <v>464</v>
      </c>
      <c r="C863" s="191">
        <v>1953</v>
      </c>
      <c r="D863" s="191" t="s">
        <v>217</v>
      </c>
      <c r="E863" s="193" t="s">
        <v>20</v>
      </c>
      <c r="F863" s="249">
        <v>2</v>
      </c>
      <c r="G863" s="249">
        <v>1</v>
      </c>
      <c r="H863" s="188">
        <v>680</v>
      </c>
      <c r="I863" s="246">
        <v>0</v>
      </c>
      <c r="J863" s="246">
        <v>373.59</v>
      </c>
      <c r="K863" s="201">
        <f t="shared" ref="K863" si="265">SUM(L863:O863)</f>
        <v>2978974.06</v>
      </c>
      <c r="L863" s="171">
        <v>0</v>
      </c>
      <c r="M863" s="171">
        <v>0</v>
      </c>
      <c r="N863" s="171">
        <v>0</v>
      </c>
      <c r="O863" s="41">
        <f>'[1]Прод. прилож (2)'!$C$262</f>
        <v>2978974.06</v>
      </c>
      <c r="P863" s="171">
        <f t="shared" ref="P863" si="266">K863/H863</f>
        <v>4380.844205882353</v>
      </c>
      <c r="Q863" s="44">
        <v>9673</v>
      </c>
      <c r="R863" s="62" t="s">
        <v>94</v>
      </c>
      <c r="S863" s="15"/>
      <c r="T863" s="15"/>
      <c r="U863" s="15"/>
      <c r="V863" s="173"/>
      <c r="W863" s="173"/>
      <c r="X863" s="173"/>
      <c r="Y863" s="173"/>
      <c r="Z863" s="173"/>
      <c r="AA863" s="173"/>
      <c r="AB863" s="173"/>
      <c r="AC863" s="173"/>
      <c r="AD863" s="173"/>
      <c r="AE863" s="173"/>
      <c r="AF863" s="173"/>
      <c r="AG863" s="173"/>
      <c r="AH863" s="173"/>
      <c r="AI863" s="173"/>
      <c r="AJ863" s="173"/>
      <c r="AK863" s="173"/>
      <c r="AL863" s="173"/>
      <c r="AM863" s="173"/>
      <c r="AN863" s="173"/>
      <c r="AO863" s="173"/>
      <c r="AP863" s="173"/>
      <c r="AQ863" s="173"/>
      <c r="AR863" s="173"/>
      <c r="AS863" s="173"/>
      <c r="AT863" s="173"/>
      <c r="AU863" s="173"/>
      <c r="AV863" s="173"/>
      <c r="AW863" s="173"/>
      <c r="AX863" s="173"/>
      <c r="AY863" s="173"/>
      <c r="AZ863" s="173"/>
      <c r="BA863" s="173"/>
      <c r="BB863" s="173"/>
      <c r="BC863" s="173"/>
      <c r="BD863" s="173"/>
      <c r="BE863" s="173"/>
      <c r="BF863" s="173"/>
      <c r="BG863" s="173"/>
      <c r="BH863" s="173"/>
      <c r="BI863" s="173"/>
      <c r="BJ863" s="173"/>
      <c r="BK863" s="173"/>
      <c r="BL863" s="173"/>
      <c r="BM863" s="173"/>
      <c r="BN863" s="173"/>
      <c r="BO863" s="173"/>
      <c r="BP863" s="173"/>
      <c r="BQ863" s="173"/>
      <c r="BR863" s="173"/>
      <c r="BS863" s="173"/>
      <c r="BT863" s="173"/>
      <c r="BU863" s="173"/>
      <c r="BV863" s="173"/>
      <c r="BW863" s="173"/>
      <c r="BX863" s="173"/>
      <c r="BY863" s="173"/>
      <c r="BZ863" s="173"/>
      <c r="CA863" s="173"/>
      <c r="CB863" s="173"/>
      <c r="CC863" s="173"/>
      <c r="CD863" s="173"/>
      <c r="CE863" s="173"/>
      <c r="CF863" s="173"/>
      <c r="CG863" s="173"/>
      <c r="CH863" s="173"/>
      <c r="CI863" s="173"/>
      <c r="CJ863" s="173"/>
      <c r="CK863" s="173"/>
      <c r="CL863" s="173"/>
      <c r="CM863" s="173"/>
      <c r="CN863" s="173"/>
      <c r="CO863" s="173"/>
      <c r="CP863" s="173"/>
      <c r="CQ863" s="173"/>
      <c r="CR863" s="173"/>
      <c r="CS863" s="173"/>
      <c r="CT863" s="173"/>
      <c r="CU863" s="173"/>
      <c r="CV863" s="173"/>
      <c r="CW863" s="173"/>
      <c r="CX863" s="173"/>
      <c r="CY863" s="173"/>
      <c r="CZ863" s="173"/>
      <c r="DA863" s="173"/>
      <c r="DB863" s="173"/>
      <c r="DC863" s="173"/>
      <c r="DD863" s="173"/>
      <c r="DE863" s="173"/>
      <c r="DF863" s="173"/>
      <c r="DG863" s="173"/>
      <c r="DH863" s="173"/>
      <c r="DI863" s="173"/>
      <c r="DJ863" s="173"/>
      <c r="DK863" s="173"/>
      <c r="DL863" s="173"/>
      <c r="DM863" s="173"/>
      <c r="DN863" s="173"/>
      <c r="DO863" s="173"/>
      <c r="DP863" s="173"/>
      <c r="DQ863" s="173"/>
      <c r="DR863" s="173"/>
      <c r="DS863" s="173"/>
      <c r="DT863" s="173"/>
      <c r="DU863" s="173"/>
      <c r="DV863" s="173"/>
      <c r="DW863" s="173"/>
      <c r="DX863" s="173"/>
      <c r="DY863" s="173"/>
      <c r="DZ863" s="173"/>
      <c r="EA863" s="173"/>
      <c r="EB863" s="173"/>
      <c r="EC863" s="173"/>
      <c r="ED863" s="173"/>
      <c r="EE863" s="173"/>
      <c r="EF863" s="173"/>
      <c r="EG863" s="173"/>
      <c r="EH863" s="173"/>
      <c r="EI863" s="173"/>
      <c r="EJ863" s="173"/>
      <c r="EK863" s="173"/>
      <c r="EL863" s="173"/>
      <c r="EM863" s="173"/>
      <c r="EN863" s="173"/>
      <c r="EO863" s="173"/>
      <c r="EP863" s="173"/>
      <c r="EQ863" s="173"/>
      <c r="ER863" s="173"/>
      <c r="ES863" s="173"/>
      <c r="ET863" s="173"/>
      <c r="EU863" s="173"/>
      <c r="EV863" s="173"/>
      <c r="EW863" s="173"/>
      <c r="EX863" s="173"/>
      <c r="EY863" s="173"/>
      <c r="EZ863" s="173"/>
      <c r="FA863" s="173"/>
      <c r="FB863" s="173"/>
      <c r="FC863" s="173"/>
      <c r="FD863" s="173"/>
      <c r="FE863" s="173"/>
      <c r="FF863" s="173"/>
      <c r="FG863" s="173"/>
      <c r="FH863" s="173"/>
      <c r="FI863" s="173"/>
      <c r="FJ863" s="173"/>
      <c r="FK863" s="173"/>
      <c r="FL863" s="173"/>
      <c r="FM863" s="173"/>
      <c r="FN863" s="173"/>
      <c r="FO863" s="173"/>
      <c r="FP863" s="173"/>
      <c r="FQ863" s="173"/>
      <c r="FR863" s="173"/>
      <c r="FS863" s="173"/>
      <c r="FT863" s="173"/>
      <c r="FU863" s="173"/>
      <c r="FV863" s="173"/>
      <c r="FW863" s="173"/>
      <c r="FX863" s="173"/>
      <c r="FY863" s="173"/>
      <c r="FZ863" s="173"/>
      <c r="GA863" s="173"/>
      <c r="GB863" s="173"/>
      <c r="GC863" s="173"/>
      <c r="GD863" s="173"/>
      <c r="GE863" s="173"/>
      <c r="GF863" s="173"/>
      <c r="GG863" s="173"/>
      <c r="GH863" s="173"/>
      <c r="GI863" s="173"/>
      <c r="GJ863" s="173"/>
      <c r="GK863" s="173"/>
      <c r="GL863" s="173"/>
      <c r="GM863" s="173"/>
      <c r="GN863" s="173"/>
      <c r="GO863" s="173"/>
      <c r="GP863" s="173"/>
      <c r="GQ863" s="173"/>
      <c r="GR863" s="173"/>
      <c r="GS863" s="173"/>
      <c r="GT863" s="173"/>
      <c r="GU863" s="173"/>
      <c r="GV863" s="173"/>
      <c r="GW863" s="173"/>
      <c r="GX863" s="173"/>
      <c r="GY863" s="173"/>
    </row>
    <row r="864" spans="1:207" s="101" customFormat="1" ht="25.15" customHeight="1" x14ac:dyDescent="0.25">
      <c r="A864" s="172" t="s">
        <v>1321</v>
      </c>
      <c r="B864" s="145" t="s">
        <v>460</v>
      </c>
      <c r="C864" s="159">
        <v>1953</v>
      </c>
      <c r="D864" s="138" t="s">
        <v>217</v>
      </c>
      <c r="E864" s="159" t="s">
        <v>20</v>
      </c>
      <c r="F864" s="249">
        <v>2</v>
      </c>
      <c r="G864" s="249">
        <v>2</v>
      </c>
      <c r="H864" s="152">
        <f>I864+J864</f>
        <v>573.5</v>
      </c>
      <c r="I864" s="246">
        <v>0</v>
      </c>
      <c r="J864" s="246">
        <v>573.5</v>
      </c>
      <c r="K864" s="201">
        <f t="shared" si="248"/>
        <v>2895772</v>
      </c>
      <c r="L864" s="171">
        <v>0</v>
      </c>
      <c r="M864" s="171">
        <v>0</v>
      </c>
      <c r="N864" s="171">
        <v>0</v>
      </c>
      <c r="O864" s="41">
        <f>'[1]Прод. прилож (2)'!$C$813</f>
        <v>2895772</v>
      </c>
      <c r="P864" s="171">
        <f t="shared" si="251"/>
        <v>5049.2972972972975</v>
      </c>
      <c r="Q864" s="44">
        <v>9673</v>
      </c>
      <c r="R864" s="62" t="s">
        <v>95</v>
      </c>
      <c r="S864" s="14"/>
      <c r="T864" s="14"/>
      <c r="U864" s="14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/>
      <c r="AS864" s="2"/>
      <c r="AT864" s="2"/>
      <c r="AU864" s="2"/>
      <c r="AV864" s="2"/>
      <c r="AW864" s="2"/>
      <c r="AX864" s="2"/>
      <c r="AY864" s="2"/>
      <c r="AZ864" s="2"/>
      <c r="BA864" s="2"/>
      <c r="BB864" s="2"/>
      <c r="BC864" s="2"/>
      <c r="BD864" s="2"/>
      <c r="BE864" s="2"/>
      <c r="BF864" s="2"/>
      <c r="BG864" s="2"/>
      <c r="BH864" s="2"/>
      <c r="BI864" s="2"/>
      <c r="BJ864" s="2"/>
      <c r="BK864" s="2"/>
      <c r="BL864" s="2"/>
      <c r="BM864" s="2"/>
      <c r="BN864" s="2"/>
      <c r="BO864" s="2"/>
      <c r="BP864" s="2"/>
      <c r="BQ864" s="2"/>
      <c r="BR864" s="2"/>
      <c r="BS864" s="2"/>
      <c r="BT864" s="2"/>
      <c r="BU864" s="2"/>
      <c r="BV864" s="2"/>
      <c r="BW864" s="2"/>
      <c r="BX864" s="2"/>
      <c r="BY864" s="2"/>
      <c r="BZ864" s="2"/>
      <c r="CA864" s="2"/>
      <c r="CB864" s="2"/>
      <c r="CC864" s="2"/>
      <c r="CD864" s="2"/>
      <c r="CE864" s="2"/>
      <c r="CF864" s="2"/>
      <c r="CG864" s="2"/>
      <c r="CH864" s="2"/>
      <c r="CI864" s="2"/>
      <c r="CJ864" s="2"/>
      <c r="CK864" s="2"/>
      <c r="CL864" s="2"/>
      <c r="CM864" s="2"/>
      <c r="CN864" s="2"/>
      <c r="CO864" s="2"/>
      <c r="CP864" s="2"/>
      <c r="CQ864" s="2"/>
      <c r="CR864" s="2"/>
      <c r="CS864" s="2"/>
      <c r="CT864" s="2"/>
      <c r="CU864" s="2"/>
      <c r="CV864" s="2"/>
      <c r="CW864" s="2"/>
      <c r="CX864" s="2"/>
      <c r="CY864" s="2"/>
      <c r="CZ864" s="2"/>
      <c r="DA864" s="2"/>
      <c r="DB864" s="2"/>
      <c r="DC864" s="2"/>
      <c r="DD864" s="2"/>
      <c r="DE864" s="2"/>
      <c r="DF864" s="2"/>
      <c r="DG864" s="2"/>
      <c r="DH864" s="2"/>
      <c r="DI864" s="2"/>
      <c r="DJ864" s="2"/>
      <c r="DK864" s="2"/>
      <c r="DL864" s="2"/>
      <c r="DM864" s="2"/>
      <c r="DN864" s="2"/>
      <c r="DO864" s="2"/>
      <c r="DP864" s="2"/>
      <c r="DQ864" s="2"/>
      <c r="DR864" s="2"/>
      <c r="DS864" s="2"/>
      <c r="DT864" s="2"/>
      <c r="DU864" s="2"/>
      <c r="DV864" s="2"/>
      <c r="DW864" s="2"/>
      <c r="DX864" s="2"/>
      <c r="DY864" s="2"/>
      <c r="DZ864" s="2"/>
      <c r="EA864" s="2"/>
      <c r="EB864" s="2"/>
      <c r="EC864" s="2"/>
      <c r="ED864" s="2"/>
      <c r="EE864" s="2"/>
      <c r="EF864" s="2"/>
      <c r="EG864" s="2"/>
      <c r="EH864" s="2"/>
      <c r="EI864" s="2"/>
      <c r="EJ864" s="2"/>
      <c r="EK864" s="2"/>
      <c r="EL864" s="2"/>
      <c r="EM864" s="2"/>
      <c r="EN864" s="2"/>
      <c r="EO864" s="2"/>
      <c r="EP864" s="2"/>
      <c r="EQ864" s="2"/>
      <c r="ER864" s="2"/>
      <c r="ES864" s="2"/>
      <c r="ET864" s="2"/>
      <c r="EU864" s="2"/>
      <c r="EV864" s="2"/>
      <c r="EW864" s="2"/>
      <c r="EX864" s="2"/>
      <c r="EY864" s="2"/>
      <c r="EZ864" s="2"/>
      <c r="FA864" s="2"/>
      <c r="FB864" s="2"/>
      <c r="FC864" s="2"/>
      <c r="FD864" s="2"/>
      <c r="FE864" s="2"/>
      <c r="FF864" s="2"/>
      <c r="FG864" s="2"/>
      <c r="FH864" s="2"/>
      <c r="FI864" s="2"/>
      <c r="FJ864" s="2"/>
      <c r="FK864" s="2"/>
      <c r="FL864" s="2"/>
      <c r="FM864" s="2"/>
      <c r="FN864" s="2"/>
      <c r="FO864" s="2"/>
      <c r="FP864" s="2"/>
      <c r="FQ864" s="2"/>
      <c r="FR864" s="2"/>
      <c r="FS864" s="2"/>
      <c r="FT864" s="2"/>
      <c r="FU864" s="2"/>
      <c r="FV864" s="2"/>
      <c r="FW864" s="2"/>
      <c r="FX864" s="2"/>
      <c r="FY864" s="2"/>
      <c r="FZ864" s="2"/>
      <c r="GA864" s="2"/>
      <c r="GB864" s="2"/>
      <c r="GC864" s="2"/>
      <c r="GD864" s="2"/>
      <c r="GE864" s="2"/>
      <c r="GF864" s="2"/>
      <c r="GG864" s="2"/>
      <c r="GH864" s="2"/>
      <c r="GI864" s="2"/>
      <c r="GJ864" s="2"/>
      <c r="GK864" s="2"/>
      <c r="GL864" s="2"/>
      <c r="GM864" s="2"/>
      <c r="GN864" s="2"/>
      <c r="GO864" s="2"/>
      <c r="GP864" s="2"/>
      <c r="GQ864" s="2"/>
      <c r="GR864" s="2"/>
      <c r="GS864" s="2"/>
      <c r="GT864" s="2"/>
      <c r="GU864" s="2"/>
      <c r="GV864" s="2"/>
      <c r="GW864" s="2"/>
      <c r="GX864" s="2"/>
      <c r="GY864" s="2"/>
    </row>
    <row r="865" spans="1:207" s="99" customFormat="1" ht="25.15" customHeight="1" x14ac:dyDescent="0.25">
      <c r="A865" s="172" t="s">
        <v>1322</v>
      </c>
      <c r="B865" s="145" t="s">
        <v>465</v>
      </c>
      <c r="C865" s="159">
        <v>1965</v>
      </c>
      <c r="D865" s="138" t="s">
        <v>217</v>
      </c>
      <c r="E865" s="159" t="s">
        <v>20</v>
      </c>
      <c r="F865" s="249">
        <v>2</v>
      </c>
      <c r="G865" s="249">
        <v>2</v>
      </c>
      <c r="H865" s="152">
        <v>629.70000000000005</v>
      </c>
      <c r="I865" s="246">
        <v>98</v>
      </c>
      <c r="J865" s="246">
        <v>433.7</v>
      </c>
      <c r="K865" s="201">
        <f t="shared" si="248"/>
        <v>4292880</v>
      </c>
      <c r="L865" s="171">
        <v>0</v>
      </c>
      <c r="M865" s="171">
        <v>0</v>
      </c>
      <c r="N865" s="171">
        <v>0</v>
      </c>
      <c r="O865" s="41">
        <f>'[1]Прод. прилож (2)'!$C$816</f>
        <v>4292880</v>
      </c>
      <c r="P865" s="171">
        <f t="shared" si="251"/>
        <v>6817.3415912339206</v>
      </c>
      <c r="Q865" s="44">
        <v>9673</v>
      </c>
      <c r="R865" s="62" t="s">
        <v>95</v>
      </c>
      <c r="S865" s="15"/>
      <c r="T865" s="15"/>
      <c r="U865" s="15"/>
      <c r="V865" s="173"/>
      <c r="W865" s="173"/>
      <c r="X865" s="173"/>
      <c r="Y865" s="133"/>
      <c r="Z865" s="133"/>
      <c r="AA865" s="133"/>
      <c r="AB865" s="133"/>
      <c r="AC865" s="133"/>
      <c r="AD865" s="133"/>
      <c r="AE865" s="133"/>
      <c r="AF865" s="133"/>
      <c r="AG865" s="133"/>
      <c r="AH865" s="133"/>
      <c r="AI865" s="133"/>
      <c r="AJ865" s="133"/>
      <c r="AK865" s="133"/>
      <c r="AL865" s="133"/>
      <c r="AM865" s="133"/>
      <c r="AN865" s="133"/>
      <c r="AO865" s="133"/>
      <c r="AP865" s="133"/>
      <c r="AQ865" s="133"/>
      <c r="AR865" s="133"/>
      <c r="AS865" s="133"/>
      <c r="AT865" s="133"/>
      <c r="AU865" s="133"/>
      <c r="AV865" s="133"/>
      <c r="AW865" s="133"/>
      <c r="AX865" s="133"/>
      <c r="AY865" s="133"/>
      <c r="AZ865" s="133"/>
      <c r="BA865" s="133"/>
      <c r="BB865" s="133"/>
      <c r="BC865" s="133"/>
      <c r="BD865" s="133"/>
      <c r="BE865" s="133"/>
      <c r="BF865" s="133"/>
      <c r="BG865" s="133"/>
      <c r="BH865" s="133"/>
      <c r="BI865" s="133"/>
      <c r="BJ865" s="133"/>
      <c r="BK865" s="133"/>
      <c r="BL865" s="133"/>
      <c r="BM865" s="133"/>
      <c r="BN865" s="133"/>
      <c r="BO865" s="133"/>
      <c r="BP865" s="133"/>
      <c r="BQ865" s="133"/>
      <c r="BR865" s="133"/>
      <c r="BS865" s="133"/>
      <c r="BT865" s="133"/>
      <c r="BU865" s="133"/>
      <c r="BV865" s="133"/>
      <c r="BW865" s="133"/>
      <c r="BX865" s="133"/>
      <c r="BY865" s="133"/>
      <c r="BZ865" s="133"/>
      <c r="CA865" s="133"/>
      <c r="CB865" s="133"/>
      <c r="CC865" s="133"/>
      <c r="CD865" s="133"/>
      <c r="CE865" s="133"/>
      <c r="CF865" s="133"/>
      <c r="CG865" s="133"/>
      <c r="CH865" s="133"/>
      <c r="CI865" s="133"/>
      <c r="CJ865" s="133"/>
      <c r="CK865" s="133"/>
      <c r="CL865" s="133"/>
      <c r="CM865" s="133"/>
      <c r="CN865" s="133"/>
      <c r="CO865" s="133"/>
      <c r="CP865" s="133"/>
      <c r="CQ865" s="133"/>
      <c r="CR865" s="133"/>
      <c r="CS865" s="133"/>
      <c r="CT865" s="133"/>
      <c r="CU865" s="133"/>
      <c r="CV865" s="133"/>
      <c r="CW865" s="133"/>
      <c r="CX865" s="133"/>
      <c r="CY865" s="133"/>
      <c r="CZ865" s="133"/>
      <c r="DA865" s="133"/>
      <c r="DB865" s="133"/>
      <c r="DC865" s="133"/>
      <c r="DD865" s="133"/>
      <c r="DE865" s="133"/>
      <c r="DF865" s="133"/>
      <c r="DG865" s="133"/>
      <c r="DH865" s="133"/>
      <c r="DI865" s="133"/>
      <c r="DJ865" s="133"/>
      <c r="DK865" s="133"/>
      <c r="DL865" s="133"/>
      <c r="DM865" s="133"/>
      <c r="DN865" s="133"/>
      <c r="DO865" s="133"/>
      <c r="DP865" s="133"/>
      <c r="DQ865" s="133"/>
      <c r="DR865" s="133"/>
      <c r="DS865" s="133"/>
      <c r="DT865" s="133"/>
      <c r="DU865" s="133"/>
      <c r="DV865" s="133"/>
      <c r="DW865" s="133"/>
      <c r="DX865" s="133"/>
      <c r="DY865" s="133"/>
      <c r="DZ865" s="133"/>
      <c r="EA865" s="133"/>
      <c r="EB865" s="133"/>
      <c r="EC865" s="133"/>
      <c r="ED865" s="133"/>
      <c r="EE865" s="133"/>
      <c r="EF865" s="133"/>
      <c r="EG865" s="133"/>
      <c r="EH865" s="133"/>
      <c r="EI865" s="133"/>
      <c r="EJ865" s="133"/>
      <c r="EK865" s="133"/>
      <c r="EL865" s="133"/>
      <c r="EM865" s="133"/>
      <c r="EN865" s="133"/>
      <c r="EO865" s="133"/>
      <c r="EP865" s="133"/>
      <c r="EQ865" s="133"/>
      <c r="ER865" s="133"/>
      <c r="ES865" s="133"/>
      <c r="ET865" s="133"/>
      <c r="EU865" s="133"/>
      <c r="EV865" s="133"/>
      <c r="EW865" s="133"/>
      <c r="EX865" s="133"/>
      <c r="EY865" s="133"/>
      <c r="EZ865" s="133"/>
      <c r="FA865" s="133"/>
      <c r="FB865" s="133"/>
      <c r="FC865" s="133"/>
      <c r="FD865" s="133"/>
      <c r="FE865" s="133"/>
      <c r="FF865" s="133"/>
      <c r="FG865" s="133"/>
      <c r="FH865" s="133"/>
      <c r="FI865" s="133"/>
      <c r="FJ865" s="133"/>
      <c r="FK865" s="133"/>
      <c r="FL865" s="133"/>
      <c r="FM865" s="133"/>
      <c r="FN865" s="133"/>
      <c r="FO865" s="133"/>
      <c r="FP865" s="133"/>
      <c r="FQ865" s="133"/>
      <c r="FR865" s="133"/>
      <c r="FS865" s="133"/>
      <c r="FT865" s="133"/>
      <c r="FU865" s="133"/>
      <c r="FV865" s="133"/>
      <c r="FW865" s="133"/>
      <c r="FX865" s="133"/>
      <c r="FY865" s="133"/>
      <c r="FZ865" s="133"/>
      <c r="GA865" s="133"/>
      <c r="GB865" s="133"/>
      <c r="GC865" s="133"/>
      <c r="GD865" s="133"/>
      <c r="GE865" s="133"/>
      <c r="GF865" s="133"/>
      <c r="GG865" s="133"/>
      <c r="GH865" s="133"/>
      <c r="GI865" s="133"/>
      <c r="GJ865" s="133"/>
      <c r="GK865" s="133"/>
      <c r="GL865" s="133"/>
      <c r="GM865" s="133"/>
      <c r="GN865" s="133"/>
      <c r="GO865" s="133"/>
      <c r="GP865" s="133"/>
      <c r="GQ865" s="133"/>
      <c r="GR865" s="133"/>
      <c r="GS865" s="133"/>
      <c r="GT865" s="133"/>
      <c r="GU865" s="133"/>
      <c r="GV865" s="133"/>
      <c r="GW865" s="133"/>
      <c r="GX865" s="133"/>
      <c r="GY865" s="133"/>
    </row>
    <row r="866" spans="1:207" s="99" customFormat="1" ht="25.15" customHeight="1" x14ac:dyDescent="0.25">
      <c r="A866" s="172" t="s">
        <v>1323</v>
      </c>
      <c r="B866" s="145" t="s">
        <v>466</v>
      </c>
      <c r="C866" s="159">
        <v>1965</v>
      </c>
      <c r="D866" s="138" t="s">
        <v>217</v>
      </c>
      <c r="E866" s="159" t="s">
        <v>20</v>
      </c>
      <c r="F866" s="249">
        <v>2</v>
      </c>
      <c r="G866" s="249">
        <v>2</v>
      </c>
      <c r="H866" s="152">
        <f>I866+J866</f>
        <v>379.5</v>
      </c>
      <c r="I866" s="246">
        <v>0</v>
      </c>
      <c r="J866" s="246">
        <v>379.5</v>
      </c>
      <c r="K866" s="201">
        <f t="shared" si="248"/>
        <v>1898750</v>
      </c>
      <c r="L866" s="171">
        <v>0</v>
      </c>
      <c r="M866" s="171">
        <v>0</v>
      </c>
      <c r="N866" s="171">
        <v>0</v>
      </c>
      <c r="O866" s="41">
        <f>'[1]Прод. прилож (2)'!$C$817</f>
        <v>1898750</v>
      </c>
      <c r="P866" s="171">
        <f t="shared" ref="P866:P907" si="267">K866/H866</f>
        <v>5003.293807641634</v>
      </c>
      <c r="Q866" s="44">
        <v>9673</v>
      </c>
      <c r="R866" s="62" t="s">
        <v>95</v>
      </c>
      <c r="S866" s="15"/>
      <c r="T866" s="15"/>
      <c r="U866" s="15"/>
      <c r="V866" s="173"/>
      <c r="W866" s="173"/>
      <c r="X866" s="173"/>
      <c r="Y866" s="133"/>
      <c r="Z866" s="133"/>
      <c r="AA866" s="133"/>
      <c r="AB866" s="133"/>
      <c r="AC866" s="133"/>
      <c r="AD866" s="133"/>
      <c r="AE866" s="133"/>
      <c r="AF866" s="133"/>
      <c r="AG866" s="133"/>
      <c r="AH866" s="133"/>
      <c r="AI866" s="133"/>
      <c r="AJ866" s="133"/>
      <c r="AK866" s="133"/>
      <c r="AL866" s="133"/>
      <c r="AM866" s="133"/>
      <c r="AN866" s="133"/>
      <c r="AO866" s="133"/>
      <c r="AP866" s="133"/>
      <c r="AQ866" s="133"/>
      <c r="AR866" s="133"/>
      <c r="AS866" s="133"/>
      <c r="AT866" s="133"/>
      <c r="AU866" s="133"/>
      <c r="AV866" s="133"/>
      <c r="AW866" s="133"/>
      <c r="AX866" s="133"/>
      <c r="AY866" s="133"/>
      <c r="AZ866" s="133"/>
      <c r="BA866" s="133"/>
      <c r="BB866" s="133"/>
      <c r="BC866" s="133"/>
      <c r="BD866" s="133"/>
      <c r="BE866" s="133"/>
      <c r="BF866" s="133"/>
      <c r="BG866" s="133"/>
      <c r="BH866" s="133"/>
      <c r="BI866" s="133"/>
      <c r="BJ866" s="133"/>
      <c r="BK866" s="133"/>
      <c r="BL866" s="133"/>
      <c r="BM866" s="133"/>
      <c r="BN866" s="133"/>
      <c r="BO866" s="133"/>
      <c r="BP866" s="133"/>
      <c r="BQ866" s="133"/>
      <c r="BR866" s="133"/>
      <c r="BS866" s="133"/>
      <c r="BT866" s="133"/>
      <c r="BU866" s="133"/>
      <c r="BV866" s="133"/>
      <c r="BW866" s="133"/>
      <c r="BX866" s="133"/>
      <c r="BY866" s="133"/>
      <c r="BZ866" s="133"/>
      <c r="CA866" s="133"/>
      <c r="CB866" s="133"/>
      <c r="CC866" s="133"/>
      <c r="CD866" s="133"/>
      <c r="CE866" s="133"/>
      <c r="CF866" s="133"/>
      <c r="CG866" s="133"/>
      <c r="CH866" s="133"/>
      <c r="CI866" s="133"/>
      <c r="CJ866" s="133"/>
      <c r="CK866" s="133"/>
      <c r="CL866" s="133"/>
      <c r="CM866" s="133"/>
      <c r="CN866" s="133"/>
      <c r="CO866" s="133"/>
      <c r="CP866" s="133"/>
      <c r="CQ866" s="133"/>
      <c r="CR866" s="133"/>
      <c r="CS866" s="133"/>
      <c r="CT866" s="133"/>
      <c r="CU866" s="133"/>
      <c r="CV866" s="133"/>
      <c r="CW866" s="133"/>
      <c r="CX866" s="133"/>
      <c r="CY866" s="133"/>
      <c r="CZ866" s="133"/>
      <c r="DA866" s="133"/>
      <c r="DB866" s="133"/>
      <c r="DC866" s="133"/>
      <c r="DD866" s="133"/>
      <c r="DE866" s="133"/>
      <c r="DF866" s="133"/>
      <c r="DG866" s="133"/>
      <c r="DH866" s="133"/>
      <c r="DI866" s="133"/>
      <c r="DJ866" s="133"/>
      <c r="DK866" s="133"/>
      <c r="DL866" s="133"/>
      <c r="DM866" s="133"/>
      <c r="DN866" s="133"/>
      <c r="DO866" s="133"/>
      <c r="DP866" s="133"/>
      <c r="DQ866" s="133"/>
      <c r="DR866" s="133"/>
      <c r="DS866" s="133"/>
      <c r="DT866" s="133"/>
      <c r="DU866" s="133"/>
      <c r="DV866" s="133"/>
      <c r="DW866" s="133"/>
      <c r="DX866" s="133"/>
      <c r="DY866" s="133"/>
      <c r="DZ866" s="133"/>
      <c r="EA866" s="133"/>
      <c r="EB866" s="133"/>
      <c r="EC866" s="133"/>
      <c r="ED866" s="133"/>
      <c r="EE866" s="133"/>
      <c r="EF866" s="133"/>
      <c r="EG866" s="133"/>
      <c r="EH866" s="133"/>
      <c r="EI866" s="133"/>
      <c r="EJ866" s="133"/>
      <c r="EK866" s="133"/>
      <c r="EL866" s="133"/>
      <c r="EM866" s="133"/>
      <c r="EN866" s="133"/>
      <c r="EO866" s="133"/>
      <c r="EP866" s="133"/>
      <c r="EQ866" s="133"/>
      <c r="ER866" s="133"/>
      <c r="ES866" s="133"/>
      <c r="ET866" s="133"/>
      <c r="EU866" s="133"/>
      <c r="EV866" s="133"/>
      <c r="EW866" s="133"/>
      <c r="EX866" s="133"/>
      <c r="EY866" s="133"/>
      <c r="EZ866" s="133"/>
      <c r="FA866" s="133"/>
      <c r="FB866" s="133"/>
      <c r="FC866" s="133"/>
      <c r="FD866" s="133"/>
      <c r="FE866" s="133"/>
      <c r="FF866" s="133"/>
      <c r="FG866" s="133"/>
      <c r="FH866" s="133"/>
      <c r="FI866" s="133"/>
      <c r="FJ866" s="133"/>
      <c r="FK866" s="133"/>
      <c r="FL866" s="133"/>
      <c r="FM866" s="133"/>
      <c r="FN866" s="133"/>
      <c r="FO866" s="133"/>
      <c r="FP866" s="133"/>
      <c r="FQ866" s="133"/>
      <c r="FR866" s="133"/>
      <c r="FS866" s="133"/>
      <c r="FT866" s="133"/>
      <c r="FU866" s="133"/>
      <c r="FV866" s="133"/>
      <c r="FW866" s="133"/>
      <c r="FX866" s="133"/>
      <c r="FY866" s="133"/>
      <c r="FZ866" s="133"/>
      <c r="GA866" s="133"/>
      <c r="GB866" s="133"/>
      <c r="GC866" s="133"/>
      <c r="GD866" s="133"/>
      <c r="GE866" s="133"/>
      <c r="GF866" s="133"/>
      <c r="GG866" s="133"/>
      <c r="GH866" s="133"/>
      <c r="GI866" s="133"/>
      <c r="GJ866" s="133"/>
      <c r="GK866" s="133"/>
      <c r="GL866" s="133"/>
      <c r="GM866" s="133"/>
      <c r="GN866" s="133"/>
      <c r="GO866" s="133"/>
      <c r="GP866" s="133"/>
      <c r="GQ866" s="133"/>
      <c r="GR866" s="133"/>
      <c r="GS866" s="133"/>
      <c r="GT866" s="133"/>
      <c r="GU866" s="133"/>
      <c r="GV866" s="133"/>
      <c r="GW866" s="133"/>
      <c r="GX866" s="133"/>
      <c r="GY866" s="133"/>
    </row>
    <row r="867" spans="1:207" s="94" customFormat="1" ht="25.15" customHeight="1" x14ac:dyDescent="0.25">
      <c r="A867" s="172" t="s">
        <v>1324</v>
      </c>
      <c r="B867" s="145" t="s">
        <v>467</v>
      </c>
      <c r="C867" s="159">
        <v>1963</v>
      </c>
      <c r="D867" s="138" t="s">
        <v>217</v>
      </c>
      <c r="E867" s="159" t="s">
        <v>20</v>
      </c>
      <c r="F867" s="249">
        <v>2</v>
      </c>
      <c r="G867" s="249">
        <v>2</v>
      </c>
      <c r="H867" s="152">
        <f>I867+J867</f>
        <v>383.8</v>
      </c>
      <c r="I867" s="246">
        <v>0</v>
      </c>
      <c r="J867" s="246">
        <v>383.8</v>
      </c>
      <c r="K867" s="201">
        <f t="shared" si="248"/>
        <v>2821000</v>
      </c>
      <c r="L867" s="171">
        <v>0</v>
      </c>
      <c r="M867" s="171">
        <v>0</v>
      </c>
      <c r="N867" s="171">
        <v>0</v>
      </c>
      <c r="O867" s="41">
        <f>'[1]Прод. прилож (2)'!$C$818</f>
        <v>2821000</v>
      </c>
      <c r="P867" s="171">
        <f t="shared" si="267"/>
        <v>7350.1823866597188</v>
      </c>
      <c r="Q867" s="44">
        <v>9673</v>
      </c>
      <c r="R867" s="62" t="s">
        <v>95</v>
      </c>
      <c r="S867" s="14"/>
      <c r="T867" s="14"/>
      <c r="U867" s="14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2"/>
      <c r="AT867" s="2"/>
      <c r="AU867" s="2"/>
      <c r="AV867" s="2"/>
      <c r="AW867" s="2"/>
      <c r="AX867" s="2"/>
      <c r="AY867" s="2"/>
      <c r="AZ867" s="2"/>
      <c r="BA867" s="2"/>
      <c r="BB867" s="2"/>
      <c r="BC867" s="2"/>
      <c r="BD867" s="2"/>
      <c r="BE867" s="2"/>
      <c r="BF867" s="2"/>
      <c r="BG867" s="2"/>
      <c r="BH867" s="2"/>
      <c r="BI867" s="2"/>
      <c r="BJ867" s="2"/>
      <c r="BK867" s="2"/>
      <c r="BL867" s="2"/>
      <c r="BM867" s="2"/>
      <c r="BN867" s="2"/>
      <c r="BO867" s="2"/>
      <c r="BP867" s="2"/>
      <c r="BQ867" s="2"/>
      <c r="BR867" s="2"/>
      <c r="BS867" s="2"/>
      <c r="BT867" s="2"/>
      <c r="BU867" s="2"/>
      <c r="BV867" s="2"/>
      <c r="BW867" s="2"/>
      <c r="BX867" s="2"/>
      <c r="BY867" s="2"/>
      <c r="BZ867" s="2"/>
      <c r="CA867" s="2"/>
      <c r="CB867" s="2"/>
      <c r="CC867" s="2"/>
      <c r="CD867" s="2"/>
      <c r="CE867" s="2"/>
      <c r="CF867" s="2"/>
      <c r="CG867" s="2"/>
      <c r="CH867" s="2"/>
      <c r="CI867" s="2"/>
      <c r="CJ867" s="2"/>
      <c r="CK867" s="2"/>
      <c r="CL867" s="2"/>
      <c r="CM867" s="2"/>
      <c r="CN867" s="2"/>
      <c r="CO867" s="2"/>
      <c r="CP867" s="2"/>
      <c r="CQ867" s="2"/>
      <c r="CR867" s="2"/>
      <c r="CS867" s="2"/>
      <c r="CT867" s="2"/>
      <c r="CU867" s="2"/>
      <c r="CV867" s="2"/>
      <c r="CW867" s="2"/>
      <c r="CX867" s="2"/>
      <c r="CY867" s="2"/>
      <c r="CZ867" s="2"/>
      <c r="DA867" s="2"/>
      <c r="DB867" s="2"/>
      <c r="DC867" s="2"/>
      <c r="DD867" s="2"/>
      <c r="DE867" s="2"/>
      <c r="DF867" s="2"/>
      <c r="DG867" s="2"/>
      <c r="DH867" s="2"/>
      <c r="DI867" s="2"/>
      <c r="DJ867" s="2"/>
      <c r="DK867" s="2"/>
      <c r="DL867" s="2"/>
      <c r="DM867" s="2"/>
      <c r="DN867" s="2"/>
      <c r="DO867" s="2"/>
      <c r="DP867" s="2"/>
      <c r="DQ867" s="2"/>
      <c r="DR867" s="2"/>
      <c r="DS867" s="2"/>
      <c r="DT867" s="2"/>
      <c r="DU867" s="2"/>
      <c r="DV867" s="2"/>
      <c r="DW867" s="2"/>
      <c r="DX867" s="2"/>
      <c r="DY867" s="2"/>
      <c r="DZ867" s="2"/>
      <c r="EA867" s="2"/>
      <c r="EB867" s="2"/>
      <c r="EC867" s="2"/>
      <c r="ED867" s="2"/>
      <c r="EE867" s="2"/>
      <c r="EF867" s="2"/>
      <c r="EG867" s="2"/>
      <c r="EH867" s="2"/>
      <c r="EI867" s="2"/>
      <c r="EJ867" s="2"/>
      <c r="EK867" s="2"/>
      <c r="EL867" s="2"/>
      <c r="EM867" s="2"/>
      <c r="EN867" s="2"/>
      <c r="EO867" s="2"/>
      <c r="EP867" s="2"/>
      <c r="EQ867" s="2"/>
      <c r="ER867" s="2"/>
      <c r="ES867" s="2"/>
      <c r="ET867" s="2"/>
      <c r="EU867" s="2"/>
      <c r="EV867" s="2"/>
      <c r="EW867" s="2"/>
      <c r="EX867" s="2"/>
      <c r="EY867" s="2"/>
      <c r="EZ867" s="2"/>
      <c r="FA867" s="2"/>
      <c r="FB867" s="2"/>
      <c r="FC867" s="2"/>
      <c r="FD867" s="2"/>
      <c r="FE867" s="2"/>
      <c r="FF867" s="2"/>
      <c r="FG867" s="2"/>
      <c r="FH867" s="2"/>
      <c r="FI867" s="2"/>
      <c r="FJ867" s="2"/>
      <c r="FK867" s="2"/>
      <c r="FL867" s="2"/>
      <c r="FM867" s="2"/>
      <c r="FN867" s="2"/>
      <c r="FO867" s="2"/>
      <c r="FP867" s="2"/>
      <c r="FQ867" s="2"/>
      <c r="FR867" s="2"/>
      <c r="FS867" s="2"/>
      <c r="FT867" s="2"/>
      <c r="FU867" s="2"/>
      <c r="FV867" s="2"/>
      <c r="FW867" s="2"/>
      <c r="FX867" s="2"/>
      <c r="FY867" s="2"/>
      <c r="FZ867" s="2"/>
      <c r="GA867" s="2"/>
      <c r="GB867" s="2"/>
      <c r="GC867" s="2"/>
      <c r="GD867" s="2"/>
      <c r="GE867" s="2"/>
      <c r="GF867" s="2"/>
      <c r="GG867" s="2"/>
      <c r="GH867" s="2"/>
      <c r="GI867" s="2"/>
      <c r="GJ867" s="2"/>
      <c r="GK867" s="2"/>
      <c r="GL867" s="2"/>
      <c r="GM867" s="2"/>
      <c r="GN867" s="2"/>
      <c r="GO867" s="2"/>
      <c r="GP867" s="2"/>
      <c r="GQ867" s="2"/>
      <c r="GR867" s="2"/>
      <c r="GS867" s="2"/>
      <c r="GT867" s="2"/>
      <c r="GU867" s="2"/>
      <c r="GV867" s="2"/>
      <c r="GW867" s="2"/>
      <c r="GX867" s="2"/>
      <c r="GY867" s="2"/>
    </row>
    <row r="868" spans="1:207" s="99" customFormat="1" ht="25.15" customHeight="1" x14ac:dyDescent="0.25">
      <c r="A868" s="172" t="s">
        <v>1325</v>
      </c>
      <c r="B868" s="166" t="s">
        <v>468</v>
      </c>
      <c r="C868" s="51">
        <v>1965</v>
      </c>
      <c r="D868" s="136" t="s">
        <v>217</v>
      </c>
      <c r="E868" s="51" t="s">
        <v>20</v>
      </c>
      <c r="F868" s="28">
        <v>2</v>
      </c>
      <c r="G868" s="28">
        <v>2</v>
      </c>
      <c r="H868" s="41">
        <f>I868+J868</f>
        <v>377.76</v>
      </c>
      <c r="I868" s="238">
        <v>0</v>
      </c>
      <c r="J868" s="238">
        <v>377.76</v>
      </c>
      <c r="K868" s="201">
        <f t="shared" si="248"/>
        <v>2821000</v>
      </c>
      <c r="L868" s="171">
        <v>0</v>
      </c>
      <c r="M868" s="171">
        <v>0</v>
      </c>
      <c r="N868" s="171">
        <v>0</v>
      </c>
      <c r="O868" s="41">
        <f>'[3]Прод. прилож'!$C$838</f>
        <v>2821000</v>
      </c>
      <c r="P868" s="171">
        <f t="shared" si="267"/>
        <v>7467.7043625582382</v>
      </c>
      <c r="Q868" s="44">
        <v>9673</v>
      </c>
      <c r="R868" s="62" t="s">
        <v>95</v>
      </c>
      <c r="S868" s="15"/>
      <c r="T868" s="15"/>
      <c r="U868" s="15"/>
      <c r="V868" s="173"/>
      <c r="W868" s="173"/>
      <c r="X868" s="173"/>
      <c r="Y868" s="133"/>
      <c r="Z868" s="133"/>
      <c r="AA868" s="133"/>
      <c r="AB868" s="133"/>
      <c r="AC868" s="133"/>
      <c r="AD868" s="133"/>
      <c r="AE868" s="133"/>
      <c r="AF868" s="133"/>
      <c r="AG868" s="133"/>
      <c r="AH868" s="133"/>
      <c r="AI868" s="133"/>
      <c r="AJ868" s="133"/>
      <c r="AK868" s="133"/>
      <c r="AL868" s="133"/>
      <c r="AM868" s="133"/>
      <c r="AN868" s="133"/>
      <c r="AO868" s="133"/>
      <c r="AP868" s="133"/>
      <c r="AQ868" s="133"/>
      <c r="AR868" s="133"/>
      <c r="AS868" s="133"/>
      <c r="AT868" s="133"/>
      <c r="AU868" s="133"/>
      <c r="AV868" s="133"/>
      <c r="AW868" s="133"/>
      <c r="AX868" s="133"/>
      <c r="AY868" s="133"/>
      <c r="AZ868" s="133"/>
      <c r="BA868" s="133"/>
      <c r="BB868" s="133"/>
      <c r="BC868" s="133"/>
      <c r="BD868" s="133"/>
      <c r="BE868" s="133"/>
      <c r="BF868" s="133"/>
      <c r="BG868" s="133"/>
      <c r="BH868" s="133"/>
      <c r="BI868" s="133"/>
      <c r="BJ868" s="133"/>
      <c r="BK868" s="133"/>
      <c r="BL868" s="133"/>
      <c r="BM868" s="133"/>
      <c r="BN868" s="133"/>
      <c r="BO868" s="133"/>
      <c r="BP868" s="133"/>
      <c r="BQ868" s="133"/>
      <c r="BR868" s="133"/>
      <c r="BS868" s="133"/>
      <c r="BT868" s="133"/>
      <c r="BU868" s="133"/>
      <c r="BV868" s="133"/>
      <c r="BW868" s="133"/>
      <c r="BX868" s="133"/>
      <c r="BY868" s="133"/>
      <c r="BZ868" s="133"/>
      <c r="CA868" s="133"/>
      <c r="CB868" s="133"/>
      <c r="CC868" s="133"/>
      <c r="CD868" s="133"/>
      <c r="CE868" s="133"/>
      <c r="CF868" s="133"/>
      <c r="CG868" s="133"/>
      <c r="CH868" s="133"/>
      <c r="CI868" s="133"/>
      <c r="CJ868" s="133"/>
      <c r="CK868" s="133"/>
      <c r="CL868" s="133"/>
      <c r="CM868" s="133"/>
      <c r="CN868" s="133"/>
      <c r="CO868" s="133"/>
      <c r="CP868" s="133"/>
      <c r="CQ868" s="133"/>
      <c r="CR868" s="133"/>
      <c r="CS868" s="133"/>
      <c r="CT868" s="133"/>
      <c r="CU868" s="133"/>
      <c r="CV868" s="133"/>
      <c r="CW868" s="133"/>
      <c r="CX868" s="133"/>
      <c r="CY868" s="133"/>
      <c r="CZ868" s="133"/>
      <c r="DA868" s="133"/>
      <c r="DB868" s="133"/>
      <c r="DC868" s="133"/>
      <c r="DD868" s="133"/>
      <c r="DE868" s="133"/>
      <c r="DF868" s="133"/>
      <c r="DG868" s="133"/>
      <c r="DH868" s="133"/>
      <c r="DI868" s="133"/>
      <c r="DJ868" s="133"/>
      <c r="DK868" s="133"/>
      <c r="DL868" s="133"/>
      <c r="DM868" s="133"/>
      <c r="DN868" s="133"/>
      <c r="DO868" s="133"/>
      <c r="DP868" s="133"/>
      <c r="DQ868" s="133"/>
      <c r="DR868" s="133"/>
      <c r="DS868" s="133"/>
      <c r="DT868" s="133"/>
      <c r="DU868" s="133"/>
      <c r="DV868" s="133"/>
      <c r="DW868" s="133"/>
      <c r="DX868" s="133"/>
      <c r="DY868" s="133"/>
      <c r="DZ868" s="133"/>
      <c r="EA868" s="133"/>
      <c r="EB868" s="133"/>
      <c r="EC868" s="133"/>
      <c r="ED868" s="133"/>
      <c r="EE868" s="133"/>
      <c r="EF868" s="133"/>
      <c r="EG868" s="133"/>
      <c r="EH868" s="133"/>
      <c r="EI868" s="133"/>
      <c r="EJ868" s="133"/>
      <c r="EK868" s="133"/>
      <c r="EL868" s="133"/>
      <c r="EM868" s="133"/>
      <c r="EN868" s="133"/>
      <c r="EO868" s="133"/>
      <c r="EP868" s="133"/>
      <c r="EQ868" s="133"/>
      <c r="ER868" s="133"/>
      <c r="ES868" s="133"/>
      <c r="ET868" s="133"/>
      <c r="EU868" s="133"/>
      <c r="EV868" s="133"/>
      <c r="EW868" s="133"/>
      <c r="EX868" s="133"/>
      <c r="EY868" s="133"/>
      <c r="EZ868" s="133"/>
      <c r="FA868" s="133"/>
      <c r="FB868" s="133"/>
      <c r="FC868" s="133"/>
      <c r="FD868" s="133"/>
      <c r="FE868" s="133"/>
      <c r="FF868" s="133"/>
      <c r="FG868" s="133"/>
      <c r="FH868" s="133"/>
      <c r="FI868" s="133"/>
      <c r="FJ868" s="133"/>
      <c r="FK868" s="133"/>
      <c r="FL868" s="133"/>
      <c r="FM868" s="133"/>
      <c r="FN868" s="133"/>
      <c r="FO868" s="133"/>
      <c r="FP868" s="133"/>
      <c r="FQ868" s="133"/>
      <c r="FR868" s="133"/>
      <c r="FS868" s="133"/>
      <c r="FT868" s="133"/>
      <c r="FU868" s="133"/>
      <c r="FV868" s="133"/>
      <c r="FW868" s="133"/>
      <c r="FX868" s="133"/>
      <c r="FY868" s="133"/>
      <c r="FZ868" s="133"/>
      <c r="GA868" s="133"/>
      <c r="GB868" s="133"/>
      <c r="GC868" s="133"/>
      <c r="GD868" s="133"/>
      <c r="GE868" s="133"/>
      <c r="GF868" s="133"/>
      <c r="GG868" s="133"/>
      <c r="GH868" s="133"/>
      <c r="GI868" s="133"/>
      <c r="GJ868" s="133"/>
      <c r="GK868" s="133"/>
      <c r="GL868" s="133"/>
      <c r="GM868" s="133"/>
      <c r="GN868" s="133"/>
      <c r="GO868" s="133"/>
      <c r="GP868" s="133"/>
      <c r="GQ868" s="133"/>
      <c r="GR868" s="133"/>
      <c r="GS868" s="133"/>
      <c r="GT868" s="133"/>
      <c r="GU868" s="133"/>
      <c r="GV868" s="133"/>
      <c r="GW868" s="133"/>
      <c r="GX868" s="133"/>
      <c r="GY868" s="133"/>
    </row>
    <row r="869" spans="1:207" s="99" customFormat="1" ht="25.15" customHeight="1" x14ac:dyDescent="0.25">
      <c r="A869" s="172" t="s">
        <v>1326</v>
      </c>
      <c r="B869" s="145" t="s">
        <v>469</v>
      </c>
      <c r="C869" s="159">
        <v>1965</v>
      </c>
      <c r="D869" s="138" t="s">
        <v>217</v>
      </c>
      <c r="E869" s="159" t="s">
        <v>20</v>
      </c>
      <c r="F869" s="139">
        <v>2</v>
      </c>
      <c r="G869" s="139">
        <v>2</v>
      </c>
      <c r="H869" s="152">
        <f>I869+J869</f>
        <v>377.3</v>
      </c>
      <c r="I869" s="188">
        <v>0</v>
      </c>
      <c r="J869" s="188">
        <v>377.3</v>
      </c>
      <c r="K869" s="201">
        <f t="shared" si="248"/>
        <v>5401750</v>
      </c>
      <c r="L869" s="171">
        <v>0</v>
      </c>
      <c r="M869" s="171">
        <v>0</v>
      </c>
      <c r="N869" s="171">
        <v>0</v>
      </c>
      <c r="O869" s="41">
        <f>'[3]Прод. прилож'!$C$1262</f>
        <v>5401750</v>
      </c>
      <c r="P869" s="171">
        <f t="shared" si="267"/>
        <v>14316.85661277498</v>
      </c>
      <c r="Q869" s="44">
        <v>9673</v>
      </c>
      <c r="R869" s="62" t="s">
        <v>96</v>
      </c>
      <c r="S869" s="15"/>
      <c r="T869" s="15"/>
      <c r="U869" s="15"/>
      <c r="V869" s="173"/>
      <c r="W869" s="173"/>
      <c r="X869" s="173"/>
      <c r="Y869" s="133"/>
      <c r="Z869" s="133"/>
      <c r="AA869" s="133"/>
      <c r="AB869" s="133"/>
      <c r="AC869" s="133"/>
      <c r="AD869" s="133"/>
      <c r="AE869" s="133"/>
      <c r="AF869" s="133"/>
      <c r="AG869" s="133"/>
      <c r="AH869" s="133"/>
      <c r="AI869" s="133"/>
      <c r="AJ869" s="133"/>
      <c r="AK869" s="133"/>
      <c r="AL869" s="133"/>
      <c r="AM869" s="133"/>
      <c r="AN869" s="133"/>
      <c r="AO869" s="133"/>
      <c r="AP869" s="133"/>
      <c r="AQ869" s="133"/>
      <c r="AR869" s="133"/>
      <c r="AS869" s="133"/>
      <c r="AT869" s="133"/>
      <c r="AU869" s="133"/>
      <c r="AV869" s="133"/>
      <c r="AW869" s="133"/>
      <c r="AX869" s="133"/>
      <c r="AY869" s="133"/>
      <c r="AZ869" s="133"/>
      <c r="BA869" s="133"/>
      <c r="BB869" s="133"/>
      <c r="BC869" s="133"/>
      <c r="BD869" s="133"/>
      <c r="BE869" s="133"/>
      <c r="BF869" s="133"/>
      <c r="BG869" s="133"/>
      <c r="BH869" s="133"/>
      <c r="BI869" s="133"/>
      <c r="BJ869" s="133"/>
      <c r="BK869" s="133"/>
      <c r="BL869" s="133"/>
      <c r="BM869" s="133"/>
      <c r="BN869" s="133"/>
      <c r="BO869" s="133"/>
      <c r="BP869" s="133"/>
      <c r="BQ869" s="133"/>
      <c r="BR869" s="133"/>
      <c r="BS869" s="133"/>
      <c r="BT869" s="133"/>
      <c r="BU869" s="133"/>
      <c r="BV869" s="133"/>
      <c r="BW869" s="133"/>
      <c r="BX869" s="133"/>
      <c r="BY869" s="133"/>
      <c r="BZ869" s="133"/>
      <c r="CA869" s="133"/>
      <c r="CB869" s="133"/>
      <c r="CC869" s="133"/>
      <c r="CD869" s="133"/>
      <c r="CE869" s="133"/>
      <c r="CF869" s="133"/>
      <c r="CG869" s="133"/>
      <c r="CH869" s="133"/>
      <c r="CI869" s="133"/>
      <c r="CJ869" s="133"/>
      <c r="CK869" s="133"/>
      <c r="CL869" s="133"/>
      <c r="CM869" s="133"/>
      <c r="CN869" s="133"/>
      <c r="CO869" s="133"/>
      <c r="CP869" s="133"/>
      <c r="CQ869" s="133"/>
      <c r="CR869" s="133"/>
      <c r="CS869" s="133"/>
      <c r="CT869" s="133"/>
      <c r="CU869" s="133"/>
      <c r="CV869" s="133"/>
      <c r="CW869" s="133"/>
      <c r="CX869" s="133"/>
      <c r="CY869" s="133"/>
      <c r="CZ869" s="133"/>
      <c r="DA869" s="133"/>
      <c r="DB869" s="133"/>
      <c r="DC869" s="133"/>
      <c r="DD869" s="133"/>
      <c r="DE869" s="133"/>
      <c r="DF869" s="133"/>
      <c r="DG869" s="133"/>
      <c r="DH869" s="133"/>
      <c r="DI869" s="133"/>
      <c r="DJ869" s="133"/>
      <c r="DK869" s="133"/>
      <c r="DL869" s="133"/>
      <c r="DM869" s="133"/>
      <c r="DN869" s="133"/>
      <c r="DO869" s="133"/>
      <c r="DP869" s="133"/>
      <c r="DQ869" s="133"/>
      <c r="DR869" s="133"/>
      <c r="DS869" s="133"/>
      <c r="DT869" s="133"/>
      <c r="DU869" s="133"/>
      <c r="DV869" s="133"/>
      <c r="DW869" s="133"/>
      <c r="DX869" s="133"/>
      <c r="DY869" s="133"/>
      <c r="DZ869" s="133"/>
      <c r="EA869" s="133"/>
      <c r="EB869" s="133"/>
      <c r="EC869" s="133"/>
      <c r="ED869" s="133"/>
      <c r="EE869" s="133"/>
      <c r="EF869" s="133"/>
      <c r="EG869" s="133"/>
      <c r="EH869" s="133"/>
      <c r="EI869" s="133"/>
      <c r="EJ869" s="133"/>
      <c r="EK869" s="133"/>
      <c r="EL869" s="133"/>
      <c r="EM869" s="133"/>
      <c r="EN869" s="133"/>
      <c r="EO869" s="133"/>
      <c r="EP869" s="133"/>
      <c r="EQ869" s="133"/>
      <c r="ER869" s="133"/>
      <c r="ES869" s="133"/>
      <c r="ET869" s="133"/>
      <c r="EU869" s="133"/>
      <c r="EV869" s="133"/>
      <c r="EW869" s="133"/>
      <c r="EX869" s="133"/>
      <c r="EY869" s="133"/>
      <c r="EZ869" s="133"/>
      <c r="FA869" s="133"/>
      <c r="FB869" s="133"/>
      <c r="FC869" s="133"/>
      <c r="FD869" s="133"/>
      <c r="FE869" s="133"/>
      <c r="FF869" s="133"/>
      <c r="FG869" s="133"/>
      <c r="FH869" s="133"/>
      <c r="FI869" s="133"/>
      <c r="FJ869" s="133"/>
      <c r="FK869" s="133"/>
      <c r="FL869" s="133"/>
      <c r="FM869" s="133"/>
      <c r="FN869" s="133"/>
      <c r="FO869" s="133"/>
      <c r="FP869" s="133"/>
      <c r="FQ869" s="133"/>
      <c r="FR869" s="133"/>
      <c r="FS869" s="133"/>
      <c r="FT869" s="133"/>
      <c r="FU869" s="133"/>
      <c r="FV869" s="133"/>
      <c r="FW869" s="133"/>
      <c r="FX869" s="133"/>
      <c r="FY869" s="133"/>
      <c r="FZ869" s="133"/>
      <c r="GA869" s="133"/>
      <c r="GB869" s="133"/>
      <c r="GC869" s="133"/>
      <c r="GD869" s="133"/>
      <c r="GE869" s="133"/>
      <c r="GF869" s="133"/>
      <c r="GG869" s="133"/>
      <c r="GH869" s="133"/>
      <c r="GI869" s="133"/>
      <c r="GJ869" s="133"/>
      <c r="GK869" s="133"/>
      <c r="GL869" s="133"/>
      <c r="GM869" s="133"/>
      <c r="GN869" s="133"/>
      <c r="GO869" s="133"/>
      <c r="GP869" s="133"/>
      <c r="GQ869" s="133"/>
      <c r="GR869" s="133"/>
      <c r="GS869" s="133"/>
      <c r="GT869" s="133"/>
      <c r="GU869" s="133"/>
      <c r="GV869" s="133"/>
      <c r="GW869" s="133"/>
      <c r="GX869" s="133"/>
      <c r="GY869" s="133"/>
    </row>
    <row r="870" spans="1:207" s="99" customFormat="1" ht="25.15" customHeight="1" x14ac:dyDescent="0.25">
      <c r="A870" s="172" t="s">
        <v>1327</v>
      </c>
      <c r="B870" s="166" t="s">
        <v>470</v>
      </c>
      <c r="C870" s="51">
        <v>1965</v>
      </c>
      <c r="D870" s="136" t="s">
        <v>217</v>
      </c>
      <c r="E870" s="51" t="s">
        <v>20</v>
      </c>
      <c r="F870" s="174">
        <v>2</v>
      </c>
      <c r="G870" s="174">
        <v>2</v>
      </c>
      <c r="H870" s="41">
        <f>I870+J870</f>
        <v>381.1</v>
      </c>
      <c r="I870" s="41">
        <v>0</v>
      </c>
      <c r="J870" s="41">
        <v>381.1</v>
      </c>
      <c r="K870" s="201">
        <f t="shared" si="248"/>
        <v>2818675</v>
      </c>
      <c r="L870" s="171">
        <v>0</v>
      </c>
      <c r="M870" s="171">
        <v>0</v>
      </c>
      <c r="N870" s="171">
        <v>0</v>
      </c>
      <c r="O870" s="41">
        <f>'[3]Прод. прилож'!$C$1263</f>
        <v>2818675</v>
      </c>
      <c r="P870" s="171">
        <f t="shared" si="267"/>
        <v>7396.155864602466</v>
      </c>
      <c r="Q870" s="44">
        <v>9673</v>
      </c>
      <c r="R870" s="62" t="s">
        <v>96</v>
      </c>
      <c r="S870" s="15"/>
      <c r="T870" s="15"/>
      <c r="U870" s="15"/>
      <c r="V870" s="173"/>
      <c r="W870" s="173"/>
      <c r="X870" s="173"/>
      <c r="Y870" s="133"/>
      <c r="Z870" s="133"/>
      <c r="AA870" s="133"/>
      <c r="AB870" s="133"/>
      <c r="AC870" s="133"/>
      <c r="AD870" s="133"/>
      <c r="AE870" s="133"/>
      <c r="AF870" s="133"/>
      <c r="AG870" s="133"/>
      <c r="AH870" s="133"/>
      <c r="AI870" s="133"/>
      <c r="AJ870" s="133"/>
      <c r="AK870" s="133"/>
      <c r="AL870" s="133"/>
      <c r="AM870" s="133"/>
      <c r="AN870" s="133"/>
      <c r="AO870" s="133"/>
      <c r="AP870" s="133"/>
      <c r="AQ870" s="133"/>
      <c r="AR870" s="133"/>
      <c r="AS870" s="133"/>
      <c r="AT870" s="133"/>
      <c r="AU870" s="133"/>
      <c r="AV870" s="133"/>
      <c r="AW870" s="133"/>
      <c r="AX870" s="133"/>
      <c r="AY870" s="133"/>
      <c r="AZ870" s="133"/>
      <c r="BA870" s="133"/>
      <c r="BB870" s="133"/>
      <c r="BC870" s="133"/>
      <c r="BD870" s="133"/>
      <c r="BE870" s="133"/>
      <c r="BF870" s="133"/>
      <c r="BG870" s="133"/>
      <c r="BH870" s="133"/>
      <c r="BI870" s="133"/>
      <c r="BJ870" s="133"/>
      <c r="BK870" s="133"/>
      <c r="BL870" s="133"/>
      <c r="BM870" s="133"/>
      <c r="BN870" s="133"/>
      <c r="BO870" s="133"/>
      <c r="BP870" s="133"/>
      <c r="BQ870" s="133"/>
      <c r="BR870" s="133"/>
      <c r="BS870" s="133"/>
      <c r="BT870" s="133"/>
      <c r="BU870" s="133"/>
      <c r="BV870" s="133"/>
      <c r="BW870" s="133"/>
      <c r="BX870" s="133"/>
      <c r="BY870" s="133"/>
      <c r="BZ870" s="133"/>
      <c r="CA870" s="133"/>
      <c r="CB870" s="133"/>
      <c r="CC870" s="133"/>
      <c r="CD870" s="133"/>
      <c r="CE870" s="133"/>
      <c r="CF870" s="133"/>
      <c r="CG870" s="133"/>
      <c r="CH870" s="133"/>
      <c r="CI870" s="133"/>
      <c r="CJ870" s="133"/>
      <c r="CK870" s="133"/>
      <c r="CL870" s="133"/>
      <c r="CM870" s="133"/>
      <c r="CN870" s="133"/>
      <c r="CO870" s="133"/>
      <c r="CP870" s="133"/>
      <c r="CQ870" s="133"/>
      <c r="CR870" s="133"/>
      <c r="CS870" s="133"/>
      <c r="CT870" s="133"/>
      <c r="CU870" s="133"/>
      <c r="CV870" s="133"/>
      <c r="CW870" s="133"/>
      <c r="CX870" s="133"/>
      <c r="CY870" s="133"/>
      <c r="CZ870" s="133"/>
      <c r="DA870" s="133"/>
      <c r="DB870" s="133"/>
      <c r="DC870" s="133"/>
      <c r="DD870" s="133"/>
      <c r="DE870" s="133"/>
      <c r="DF870" s="133"/>
      <c r="DG870" s="133"/>
      <c r="DH870" s="133"/>
      <c r="DI870" s="133"/>
      <c r="DJ870" s="133"/>
      <c r="DK870" s="133"/>
      <c r="DL870" s="133"/>
      <c r="DM870" s="133"/>
      <c r="DN870" s="133"/>
      <c r="DO870" s="133"/>
      <c r="DP870" s="133"/>
      <c r="DQ870" s="133"/>
      <c r="DR870" s="133"/>
      <c r="DS870" s="133"/>
      <c r="DT870" s="133"/>
      <c r="DU870" s="133"/>
      <c r="DV870" s="133"/>
      <c r="DW870" s="133"/>
      <c r="DX870" s="133"/>
      <c r="DY870" s="133"/>
      <c r="DZ870" s="133"/>
      <c r="EA870" s="133"/>
      <c r="EB870" s="133"/>
      <c r="EC870" s="133"/>
      <c r="ED870" s="133"/>
      <c r="EE870" s="133"/>
      <c r="EF870" s="133"/>
      <c r="EG870" s="133"/>
      <c r="EH870" s="133"/>
      <c r="EI870" s="133"/>
      <c r="EJ870" s="133"/>
      <c r="EK870" s="133"/>
      <c r="EL870" s="133"/>
      <c r="EM870" s="133"/>
      <c r="EN870" s="133"/>
      <c r="EO870" s="133"/>
      <c r="EP870" s="133"/>
      <c r="EQ870" s="133"/>
      <c r="ER870" s="133"/>
      <c r="ES870" s="133"/>
      <c r="ET870" s="133"/>
      <c r="EU870" s="133"/>
      <c r="EV870" s="133"/>
      <c r="EW870" s="133"/>
      <c r="EX870" s="133"/>
      <c r="EY870" s="133"/>
      <c r="EZ870" s="133"/>
      <c r="FA870" s="133"/>
      <c r="FB870" s="133"/>
      <c r="FC870" s="133"/>
      <c r="FD870" s="133"/>
      <c r="FE870" s="133"/>
      <c r="FF870" s="133"/>
      <c r="FG870" s="133"/>
      <c r="FH870" s="133"/>
      <c r="FI870" s="133"/>
      <c r="FJ870" s="133"/>
      <c r="FK870" s="133"/>
      <c r="FL870" s="133"/>
      <c r="FM870" s="133"/>
      <c r="FN870" s="133"/>
      <c r="FO870" s="133"/>
      <c r="FP870" s="133"/>
      <c r="FQ870" s="133"/>
      <c r="FR870" s="133"/>
      <c r="FS870" s="133"/>
      <c r="FT870" s="133"/>
      <c r="FU870" s="133"/>
      <c r="FV870" s="133"/>
      <c r="FW870" s="133"/>
      <c r="FX870" s="133"/>
      <c r="FY870" s="133"/>
      <c r="FZ870" s="133"/>
      <c r="GA870" s="133"/>
      <c r="GB870" s="133"/>
      <c r="GC870" s="133"/>
      <c r="GD870" s="133"/>
      <c r="GE870" s="133"/>
      <c r="GF870" s="133"/>
      <c r="GG870" s="133"/>
      <c r="GH870" s="133"/>
      <c r="GI870" s="133"/>
      <c r="GJ870" s="133"/>
      <c r="GK870" s="133"/>
      <c r="GL870" s="133"/>
      <c r="GM870" s="133"/>
      <c r="GN870" s="133"/>
      <c r="GO870" s="133"/>
      <c r="GP870" s="133"/>
      <c r="GQ870" s="133"/>
      <c r="GR870" s="133"/>
      <c r="GS870" s="133"/>
      <c r="GT870" s="133"/>
      <c r="GU870" s="133"/>
      <c r="GV870" s="133"/>
      <c r="GW870" s="133"/>
      <c r="GX870" s="133"/>
      <c r="GY870" s="133"/>
    </row>
    <row r="871" spans="1:207" s="99" customFormat="1" ht="25.15" customHeight="1" x14ac:dyDescent="0.25">
      <c r="A871" s="172" t="s">
        <v>1328</v>
      </c>
      <c r="B871" s="166" t="s">
        <v>471</v>
      </c>
      <c r="C871" s="51">
        <v>1962</v>
      </c>
      <c r="D871" s="136" t="s">
        <v>217</v>
      </c>
      <c r="E871" s="136" t="s">
        <v>20</v>
      </c>
      <c r="F871" s="28">
        <v>2</v>
      </c>
      <c r="G871" s="28">
        <v>1</v>
      </c>
      <c r="H871" s="41">
        <v>272</v>
      </c>
      <c r="I871" s="238">
        <v>23</v>
      </c>
      <c r="J871" s="238">
        <v>188.9</v>
      </c>
      <c r="K871" s="201">
        <f t="shared" si="248"/>
        <v>1833970.04</v>
      </c>
      <c r="L871" s="171">
        <v>0</v>
      </c>
      <c r="M871" s="171">
        <v>0</v>
      </c>
      <c r="N871" s="171">
        <v>0</v>
      </c>
      <c r="O871" s="41">
        <f>'[1]Прод. прилож (2)'!$C$263</f>
        <v>1833970.04</v>
      </c>
      <c r="P871" s="171">
        <f t="shared" si="267"/>
        <v>6742.536911764706</v>
      </c>
      <c r="Q871" s="44">
        <v>9673</v>
      </c>
      <c r="R871" s="62" t="s">
        <v>94</v>
      </c>
      <c r="S871" s="15"/>
      <c r="T871" s="15"/>
      <c r="U871" s="15"/>
      <c r="V871" s="173"/>
      <c r="W871" s="173"/>
      <c r="X871" s="173"/>
      <c r="Y871" s="133"/>
      <c r="Z871" s="133"/>
      <c r="AA871" s="133"/>
      <c r="AB871" s="133"/>
      <c r="AC871" s="133"/>
      <c r="AD871" s="133"/>
      <c r="AE871" s="133"/>
      <c r="AF871" s="133"/>
      <c r="AG871" s="133"/>
      <c r="AH871" s="133"/>
      <c r="AI871" s="133"/>
      <c r="AJ871" s="133"/>
      <c r="AK871" s="133"/>
      <c r="AL871" s="133"/>
      <c r="AM871" s="133"/>
      <c r="AN871" s="133"/>
      <c r="AO871" s="133"/>
      <c r="AP871" s="133"/>
      <c r="AQ871" s="133"/>
      <c r="AR871" s="133"/>
      <c r="AS871" s="133"/>
      <c r="AT871" s="133"/>
      <c r="AU871" s="133"/>
      <c r="AV871" s="133"/>
      <c r="AW871" s="133"/>
      <c r="AX871" s="133"/>
      <c r="AY871" s="133"/>
      <c r="AZ871" s="133"/>
      <c r="BA871" s="133"/>
      <c r="BB871" s="133"/>
      <c r="BC871" s="133"/>
      <c r="BD871" s="133"/>
      <c r="BE871" s="133"/>
      <c r="BF871" s="133"/>
      <c r="BG871" s="133"/>
      <c r="BH871" s="133"/>
      <c r="BI871" s="133"/>
      <c r="BJ871" s="133"/>
      <c r="BK871" s="133"/>
      <c r="BL871" s="133"/>
      <c r="BM871" s="133"/>
      <c r="BN871" s="133"/>
      <c r="BO871" s="133"/>
      <c r="BP871" s="133"/>
      <c r="BQ871" s="133"/>
      <c r="BR871" s="133"/>
      <c r="BS871" s="133"/>
      <c r="BT871" s="133"/>
      <c r="BU871" s="133"/>
      <c r="BV871" s="133"/>
      <c r="BW871" s="133"/>
      <c r="BX871" s="133"/>
      <c r="BY871" s="133"/>
      <c r="BZ871" s="133"/>
      <c r="CA871" s="133"/>
      <c r="CB871" s="133"/>
      <c r="CC871" s="133"/>
      <c r="CD871" s="133"/>
      <c r="CE871" s="133"/>
      <c r="CF871" s="133"/>
      <c r="CG871" s="133"/>
      <c r="CH871" s="133"/>
      <c r="CI871" s="133"/>
      <c r="CJ871" s="133"/>
      <c r="CK871" s="133"/>
      <c r="CL871" s="133"/>
      <c r="CM871" s="133"/>
      <c r="CN871" s="133"/>
      <c r="CO871" s="133"/>
      <c r="CP871" s="133"/>
      <c r="CQ871" s="133"/>
      <c r="CR871" s="133"/>
      <c r="CS871" s="133"/>
      <c r="CT871" s="133"/>
      <c r="CU871" s="133"/>
      <c r="CV871" s="133"/>
      <c r="CW871" s="133"/>
      <c r="CX871" s="133"/>
      <c r="CY871" s="133"/>
      <c r="CZ871" s="133"/>
      <c r="DA871" s="133"/>
      <c r="DB871" s="133"/>
      <c r="DC871" s="133"/>
      <c r="DD871" s="133"/>
      <c r="DE871" s="133"/>
      <c r="DF871" s="133"/>
      <c r="DG871" s="133"/>
      <c r="DH871" s="133"/>
      <c r="DI871" s="133"/>
      <c r="DJ871" s="133"/>
      <c r="DK871" s="133"/>
      <c r="DL871" s="133"/>
      <c r="DM871" s="133"/>
      <c r="DN871" s="133"/>
      <c r="DO871" s="133"/>
      <c r="DP871" s="133"/>
      <c r="DQ871" s="133"/>
      <c r="DR871" s="133"/>
      <c r="DS871" s="133"/>
      <c r="DT871" s="133"/>
      <c r="DU871" s="133"/>
      <c r="DV871" s="133"/>
      <c r="DW871" s="133"/>
      <c r="DX871" s="133"/>
      <c r="DY871" s="133"/>
      <c r="DZ871" s="133"/>
      <c r="EA871" s="133"/>
      <c r="EB871" s="133"/>
      <c r="EC871" s="133"/>
      <c r="ED871" s="133"/>
      <c r="EE871" s="133"/>
      <c r="EF871" s="133"/>
      <c r="EG871" s="133"/>
      <c r="EH871" s="133"/>
      <c r="EI871" s="133"/>
      <c r="EJ871" s="133"/>
      <c r="EK871" s="133"/>
      <c r="EL871" s="133"/>
      <c r="EM871" s="133"/>
      <c r="EN871" s="133"/>
      <c r="EO871" s="133"/>
      <c r="EP871" s="133"/>
      <c r="EQ871" s="133"/>
      <c r="ER871" s="133"/>
      <c r="ES871" s="133"/>
      <c r="ET871" s="133"/>
      <c r="EU871" s="133"/>
      <c r="EV871" s="133"/>
      <c r="EW871" s="133"/>
      <c r="EX871" s="133"/>
      <c r="EY871" s="133"/>
      <c r="EZ871" s="133"/>
      <c r="FA871" s="133"/>
      <c r="FB871" s="133"/>
      <c r="FC871" s="133"/>
      <c r="FD871" s="133"/>
      <c r="FE871" s="133"/>
      <c r="FF871" s="133"/>
      <c r="FG871" s="133"/>
      <c r="FH871" s="133"/>
      <c r="FI871" s="133"/>
      <c r="FJ871" s="133"/>
      <c r="FK871" s="133"/>
      <c r="FL871" s="133"/>
      <c r="FM871" s="133"/>
      <c r="FN871" s="133"/>
      <c r="FO871" s="133"/>
      <c r="FP871" s="133"/>
      <c r="FQ871" s="133"/>
      <c r="FR871" s="133"/>
      <c r="FS871" s="133"/>
      <c r="FT871" s="133"/>
      <c r="FU871" s="133"/>
      <c r="FV871" s="133"/>
      <c r="FW871" s="133"/>
      <c r="FX871" s="133"/>
      <c r="FY871" s="133"/>
      <c r="FZ871" s="133"/>
      <c r="GA871" s="133"/>
      <c r="GB871" s="133"/>
      <c r="GC871" s="133"/>
      <c r="GD871" s="133"/>
      <c r="GE871" s="133"/>
      <c r="GF871" s="133"/>
      <c r="GG871" s="133"/>
      <c r="GH871" s="133"/>
      <c r="GI871" s="133"/>
      <c r="GJ871" s="133"/>
      <c r="GK871" s="133"/>
      <c r="GL871" s="133"/>
      <c r="GM871" s="133"/>
      <c r="GN871" s="133"/>
      <c r="GO871" s="133"/>
      <c r="GP871" s="133"/>
      <c r="GQ871" s="133"/>
      <c r="GR871" s="133"/>
      <c r="GS871" s="133"/>
      <c r="GT871" s="133"/>
      <c r="GU871" s="133"/>
      <c r="GV871" s="133"/>
      <c r="GW871" s="133"/>
      <c r="GX871" s="133"/>
      <c r="GY871" s="133"/>
    </row>
    <row r="872" spans="1:207" s="94" customFormat="1" ht="25.15" customHeight="1" x14ac:dyDescent="0.25">
      <c r="A872" s="172" t="s">
        <v>1329</v>
      </c>
      <c r="B872" s="145" t="s">
        <v>472</v>
      </c>
      <c r="C872" s="51">
        <v>1966</v>
      </c>
      <c r="D872" s="136" t="s">
        <v>217</v>
      </c>
      <c r="E872" s="51" t="s">
        <v>20</v>
      </c>
      <c r="F872" s="174">
        <v>2</v>
      </c>
      <c r="G872" s="174">
        <v>3</v>
      </c>
      <c r="H872" s="41">
        <v>489</v>
      </c>
      <c r="I872" s="41">
        <v>62.5</v>
      </c>
      <c r="J872" s="41">
        <v>315.89999999999998</v>
      </c>
      <c r="K872" s="201">
        <f t="shared" si="248"/>
        <v>1898750</v>
      </c>
      <c r="L872" s="171">
        <v>0</v>
      </c>
      <c r="M872" s="171">
        <v>0</v>
      </c>
      <c r="N872" s="171">
        <v>0</v>
      </c>
      <c r="O872" s="41">
        <f>'[3]Прод. прилож'!$C$1264</f>
        <v>1898750</v>
      </c>
      <c r="P872" s="171">
        <f t="shared" si="267"/>
        <v>3882.9243353783231</v>
      </c>
      <c r="Q872" s="44">
        <v>9673</v>
      </c>
      <c r="R872" s="62" t="s">
        <v>96</v>
      </c>
      <c r="S872" s="15"/>
      <c r="T872" s="15"/>
      <c r="U872" s="15"/>
      <c r="V872" s="173"/>
      <c r="W872" s="173"/>
      <c r="X872" s="173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2"/>
      <c r="AT872" s="2"/>
      <c r="AU872" s="2"/>
      <c r="AV872" s="2"/>
      <c r="AW872" s="2"/>
      <c r="AX872" s="2"/>
      <c r="AY872" s="2"/>
      <c r="AZ872" s="2"/>
      <c r="BA872" s="2"/>
      <c r="BB872" s="2"/>
      <c r="BC872" s="2"/>
      <c r="BD872" s="2"/>
      <c r="BE872" s="2"/>
      <c r="BF872" s="2"/>
      <c r="BG872" s="2"/>
      <c r="BH872" s="2"/>
      <c r="BI872" s="2"/>
      <c r="BJ872" s="2"/>
      <c r="BK872" s="2"/>
      <c r="BL872" s="2"/>
      <c r="BM872" s="2"/>
      <c r="BN872" s="2"/>
      <c r="BO872" s="2"/>
      <c r="BP872" s="2"/>
      <c r="BQ872" s="2"/>
      <c r="BR872" s="2"/>
      <c r="BS872" s="2"/>
      <c r="BT872" s="2"/>
      <c r="BU872" s="2"/>
      <c r="BV872" s="2"/>
      <c r="BW872" s="2"/>
      <c r="BX872" s="2"/>
      <c r="BY872" s="2"/>
      <c r="BZ872" s="2"/>
      <c r="CA872" s="2"/>
      <c r="CB872" s="2"/>
      <c r="CC872" s="2"/>
      <c r="CD872" s="2"/>
      <c r="CE872" s="2"/>
      <c r="CF872" s="2"/>
      <c r="CG872" s="2"/>
      <c r="CH872" s="2"/>
      <c r="CI872" s="2"/>
      <c r="CJ872" s="2"/>
      <c r="CK872" s="2"/>
      <c r="CL872" s="2"/>
      <c r="CM872" s="2"/>
      <c r="CN872" s="2"/>
      <c r="CO872" s="2"/>
      <c r="CP872" s="2"/>
      <c r="CQ872" s="2"/>
      <c r="CR872" s="2"/>
      <c r="CS872" s="2"/>
      <c r="CT872" s="2"/>
      <c r="CU872" s="2"/>
      <c r="CV872" s="2"/>
      <c r="CW872" s="2"/>
      <c r="CX872" s="2"/>
      <c r="CY872" s="2"/>
      <c r="CZ872" s="2"/>
      <c r="DA872" s="2"/>
      <c r="DB872" s="2"/>
      <c r="DC872" s="2"/>
      <c r="DD872" s="2"/>
      <c r="DE872" s="2"/>
      <c r="DF872" s="2"/>
      <c r="DG872" s="2"/>
      <c r="DH872" s="2"/>
      <c r="DI872" s="2"/>
      <c r="DJ872" s="2"/>
      <c r="DK872" s="2"/>
      <c r="DL872" s="2"/>
      <c r="DM872" s="2"/>
      <c r="DN872" s="2"/>
      <c r="DO872" s="2"/>
      <c r="DP872" s="2"/>
      <c r="DQ872" s="2"/>
      <c r="DR872" s="2"/>
      <c r="DS872" s="2"/>
      <c r="DT872" s="2"/>
      <c r="DU872" s="2"/>
      <c r="DV872" s="2"/>
      <c r="DW872" s="2"/>
      <c r="DX872" s="2"/>
      <c r="DY872" s="2"/>
      <c r="DZ872" s="2"/>
      <c r="EA872" s="2"/>
      <c r="EB872" s="2"/>
      <c r="EC872" s="2"/>
      <c r="ED872" s="2"/>
      <c r="EE872" s="2"/>
      <c r="EF872" s="2"/>
      <c r="EG872" s="2"/>
      <c r="EH872" s="2"/>
      <c r="EI872" s="2"/>
      <c r="EJ872" s="2"/>
      <c r="EK872" s="2"/>
      <c r="EL872" s="2"/>
      <c r="EM872" s="2"/>
      <c r="EN872" s="2"/>
      <c r="EO872" s="2"/>
      <c r="EP872" s="2"/>
      <c r="EQ872" s="2"/>
      <c r="ER872" s="2"/>
      <c r="ES872" s="2"/>
      <c r="ET872" s="2"/>
      <c r="EU872" s="2"/>
      <c r="EV872" s="2"/>
      <c r="EW872" s="2"/>
      <c r="EX872" s="2"/>
      <c r="EY872" s="2"/>
      <c r="EZ872" s="2"/>
      <c r="FA872" s="2"/>
      <c r="FB872" s="2"/>
      <c r="FC872" s="2"/>
      <c r="FD872" s="2"/>
      <c r="FE872" s="2"/>
      <c r="FF872" s="2"/>
      <c r="FG872" s="2"/>
      <c r="FH872" s="2"/>
      <c r="FI872" s="2"/>
      <c r="FJ872" s="2"/>
      <c r="FK872" s="2"/>
      <c r="FL872" s="2"/>
      <c r="FM872" s="2"/>
      <c r="FN872" s="2"/>
      <c r="FO872" s="2"/>
      <c r="FP872" s="2"/>
      <c r="FQ872" s="2"/>
      <c r="FR872" s="2"/>
      <c r="FS872" s="2"/>
      <c r="FT872" s="2"/>
      <c r="FU872" s="2"/>
      <c r="FV872" s="2"/>
      <c r="FW872" s="2"/>
      <c r="FX872" s="2"/>
      <c r="FY872" s="2"/>
      <c r="FZ872" s="2"/>
      <c r="GA872" s="2"/>
      <c r="GB872" s="2"/>
      <c r="GC872" s="2"/>
      <c r="GD872" s="2"/>
      <c r="GE872" s="2"/>
      <c r="GF872" s="2"/>
      <c r="GG872" s="2"/>
      <c r="GH872" s="2"/>
      <c r="GI872" s="2"/>
      <c r="GJ872" s="2"/>
      <c r="GK872" s="2"/>
      <c r="GL872" s="2"/>
      <c r="GM872" s="2"/>
      <c r="GN872" s="2"/>
      <c r="GO872" s="2"/>
      <c r="GP872" s="2"/>
      <c r="GQ872" s="2"/>
      <c r="GR872" s="2"/>
      <c r="GS872" s="2"/>
      <c r="GT872" s="2"/>
      <c r="GU872" s="2"/>
      <c r="GV872" s="2"/>
      <c r="GW872" s="2"/>
      <c r="GX872" s="2"/>
      <c r="GY872" s="2"/>
    </row>
    <row r="873" spans="1:207" s="93" customFormat="1" ht="25.15" customHeight="1" x14ac:dyDescent="0.25">
      <c r="A873" s="172" t="s">
        <v>1330</v>
      </c>
      <c r="B873" s="145" t="s">
        <v>473</v>
      </c>
      <c r="C873" s="159">
        <v>1965</v>
      </c>
      <c r="D873" s="138" t="s">
        <v>217</v>
      </c>
      <c r="E873" s="159" t="s">
        <v>20</v>
      </c>
      <c r="F873" s="139">
        <v>2</v>
      </c>
      <c r="G873" s="139">
        <v>3</v>
      </c>
      <c r="H873" s="152">
        <v>467.6</v>
      </c>
      <c r="I873" s="188">
        <v>74.7</v>
      </c>
      <c r="J873" s="188">
        <v>296.60000000000002</v>
      </c>
      <c r="K873" s="201">
        <f t="shared" si="248"/>
        <v>4402000</v>
      </c>
      <c r="L873" s="171">
        <v>0</v>
      </c>
      <c r="M873" s="171">
        <v>0</v>
      </c>
      <c r="N873" s="171">
        <v>0</v>
      </c>
      <c r="O873" s="41">
        <f>'[3]Прод. прилож'!$C$1265</f>
        <v>4402000</v>
      </c>
      <c r="P873" s="171">
        <f t="shared" si="267"/>
        <v>9414.029084687767</v>
      </c>
      <c r="Q873" s="44">
        <v>9673</v>
      </c>
      <c r="R873" s="62" t="s">
        <v>96</v>
      </c>
      <c r="S873" s="14"/>
      <c r="T873" s="14"/>
      <c r="U873" s="14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2"/>
      <c r="AT873" s="2"/>
      <c r="AU873" s="2"/>
      <c r="AV873" s="2"/>
      <c r="AW873" s="2"/>
      <c r="AX873" s="2"/>
      <c r="AY873" s="2"/>
      <c r="AZ873" s="2"/>
      <c r="BA873" s="2"/>
      <c r="BB873" s="2"/>
      <c r="BC873" s="2"/>
      <c r="BD873" s="2"/>
      <c r="BE873" s="2"/>
      <c r="BF873" s="2"/>
      <c r="BG873" s="2"/>
      <c r="BH873" s="2"/>
      <c r="BI873" s="2"/>
      <c r="BJ873" s="2"/>
      <c r="BK873" s="2"/>
      <c r="BL873" s="2"/>
      <c r="BM873" s="2"/>
      <c r="BN873" s="2"/>
      <c r="BO873" s="2"/>
      <c r="BP873" s="2"/>
      <c r="BQ873" s="2"/>
      <c r="BR873" s="2"/>
      <c r="BS873" s="2"/>
      <c r="BT873" s="2"/>
      <c r="BU873" s="2"/>
      <c r="BV873" s="2"/>
      <c r="BW873" s="2"/>
      <c r="BX873" s="2"/>
      <c r="BY873" s="2"/>
      <c r="BZ873" s="2"/>
      <c r="CA873" s="2"/>
      <c r="CB873" s="2"/>
      <c r="CC873" s="2"/>
      <c r="CD873" s="2"/>
      <c r="CE873" s="2"/>
      <c r="CF873" s="2"/>
      <c r="CG873" s="2"/>
      <c r="CH873" s="2"/>
      <c r="CI873" s="2"/>
      <c r="CJ873" s="2"/>
      <c r="CK873" s="2"/>
      <c r="CL873" s="2"/>
      <c r="CM873" s="2"/>
      <c r="CN873" s="2"/>
      <c r="CO873" s="2"/>
      <c r="CP873" s="2"/>
      <c r="CQ873" s="2"/>
      <c r="CR873" s="2"/>
      <c r="CS873" s="2"/>
      <c r="CT873" s="2"/>
      <c r="CU873" s="2"/>
      <c r="CV873" s="2"/>
      <c r="CW873" s="2"/>
      <c r="CX873" s="2"/>
      <c r="CY873" s="2"/>
      <c r="CZ873" s="2"/>
      <c r="DA873" s="2"/>
      <c r="DB873" s="2"/>
      <c r="DC873" s="2"/>
      <c r="DD873" s="2"/>
      <c r="DE873" s="2"/>
      <c r="DF873" s="2"/>
      <c r="DG873" s="2"/>
      <c r="DH873" s="2"/>
      <c r="DI873" s="2"/>
      <c r="DJ873" s="2"/>
      <c r="DK873" s="2"/>
      <c r="DL873" s="2"/>
      <c r="DM873" s="2"/>
      <c r="DN873" s="2"/>
      <c r="DO873" s="2"/>
      <c r="DP873" s="2"/>
      <c r="DQ873" s="2"/>
      <c r="DR873" s="2"/>
      <c r="DS873" s="2"/>
      <c r="DT873" s="2"/>
      <c r="DU873" s="2"/>
      <c r="DV873" s="2"/>
      <c r="DW873" s="2"/>
      <c r="DX873" s="2"/>
      <c r="DY873" s="2"/>
      <c r="DZ873" s="2"/>
      <c r="EA873" s="2"/>
      <c r="EB873" s="2"/>
      <c r="EC873" s="2"/>
      <c r="ED873" s="2"/>
      <c r="EE873" s="2"/>
      <c r="EF873" s="2"/>
      <c r="EG873" s="2"/>
      <c r="EH873" s="2"/>
      <c r="EI873" s="2"/>
      <c r="EJ873" s="2"/>
      <c r="EK873" s="2"/>
      <c r="EL873" s="2"/>
      <c r="EM873" s="2"/>
      <c r="EN873" s="2"/>
      <c r="EO873" s="2"/>
      <c r="EP873" s="2"/>
      <c r="EQ873" s="2"/>
      <c r="ER873" s="2"/>
      <c r="ES873" s="2"/>
      <c r="ET873" s="2"/>
      <c r="EU873" s="2"/>
      <c r="EV873" s="2"/>
      <c r="EW873" s="2"/>
      <c r="EX873" s="2"/>
      <c r="EY873" s="2"/>
      <c r="EZ873" s="2"/>
      <c r="FA873" s="2"/>
      <c r="FB873" s="2"/>
      <c r="FC873" s="2"/>
      <c r="FD873" s="2"/>
      <c r="FE873" s="2"/>
      <c r="FF873" s="2"/>
      <c r="FG873" s="2"/>
      <c r="FH873" s="2"/>
      <c r="FI873" s="2"/>
      <c r="FJ873" s="2"/>
      <c r="FK873" s="2"/>
      <c r="FL873" s="2"/>
      <c r="FM873" s="2"/>
      <c r="FN873" s="2"/>
      <c r="FO873" s="2"/>
      <c r="FP873" s="2"/>
      <c r="FQ873" s="2"/>
      <c r="FR873" s="2"/>
      <c r="FS873" s="2"/>
      <c r="FT873" s="2"/>
      <c r="FU873" s="2"/>
      <c r="FV873" s="2"/>
      <c r="FW873" s="2"/>
      <c r="FX873" s="2"/>
      <c r="FY873" s="2"/>
      <c r="FZ873" s="2"/>
      <c r="GA873" s="2"/>
      <c r="GB873" s="2"/>
      <c r="GC873" s="2"/>
      <c r="GD873" s="2"/>
      <c r="GE873" s="2"/>
      <c r="GF873" s="2"/>
      <c r="GG873" s="2"/>
      <c r="GH873" s="2"/>
      <c r="GI873" s="2"/>
      <c r="GJ873" s="2"/>
      <c r="GK873" s="2"/>
      <c r="GL873" s="2"/>
      <c r="GM873" s="2"/>
      <c r="GN873" s="2"/>
      <c r="GO873" s="2"/>
      <c r="GP873" s="2"/>
      <c r="GQ873" s="2"/>
      <c r="GR873" s="2"/>
      <c r="GS873" s="2"/>
      <c r="GT873" s="2"/>
      <c r="GU873" s="2"/>
      <c r="GV873" s="2"/>
      <c r="GW873" s="2"/>
      <c r="GX873" s="2"/>
      <c r="GY873" s="2"/>
    </row>
    <row r="874" spans="1:207" s="94" customFormat="1" ht="25.15" customHeight="1" x14ac:dyDescent="0.25">
      <c r="A874" s="172" t="s">
        <v>1331</v>
      </c>
      <c r="B874" s="145" t="s">
        <v>474</v>
      </c>
      <c r="C874" s="51">
        <v>1963</v>
      </c>
      <c r="D874" s="136" t="s">
        <v>217</v>
      </c>
      <c r="E874" s="51" t="s">
        <v>20</v>
      </c>
      <c r="F874" s="28">
        <v>2</v>
      </c>
      <c r="G874" s="28">
        <v>1</v>
      </c>
      <c r="H874" s="41">
        <f>I874+J874</f>
        <v>291.2</v>
      </c>
      <c r="I874" s="238">
        <v>0</v>
      </c>
      <c r="J874" s="238">
        <v>291.2</v>
      </c>
      <c r="K874" s="201">
        <f t="shared" si="248"/>
        <v>2147525</v>
      </c>
      <c r="L874" s="171">
        <v>0</v>
      </c>
      <c r="M874" s="171">
        <v>0</v>
      </c>
      <c r="N874" s="171">
        <v>0</v>
      </c>
      <c r="O874" s="41">
        <f>'[1]Прод. прилож (2)'!$C$820</f>
        <v>2147525</v>
      </c>
      <c r="P874" s="171">
        <f t="shared" si="267"/>
        <v>7374.7424450549452</v>
      </c>
      <c r="Q874" s="44">
        <v>9673</v>
      </c>
      <c r="R874" s="62" t="s">
        <v>95</v>
      </c>
      <c r="S874" s="14"/>
      <c r="T874" s="14"/>
      <c r="U874" s="14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2"/>
      <c r="AT874" s="2"/>
      <c r="AU874" s="2"/>
      <c r="AV874" s="2"/>
      <c r="AW874" s="2"/>
      <c r="AX874" s="2"/>
      <c r="AY874" s="2"/>
      <c r="AZ874" s="2"/>
      <c r="BA874" s="2"/>
      <c r="BB874" s="2"/>
      <c r="BC874" s="2"/>
      <c r="BD874" s="2"/>
      <c r="BE874" s="2"/>
      <c r="BF874" s="2"/>
      <c r="BG874" s="2"/>
      <c r="BH874" s="2"/>
      <c r="BI874" s="2"/>
      <c r="BJ874" s="2"/>
      <c r="BK874" s="2"/>
      <c r="BL874" s="2"/>
      <c r="BM874" s="2"/>
      <c r="BN874" s="2"/>
      <c r="BO874" s="2"/>
      <c r="BP874" s="2"/>
      <c r="BQ874" s="2"/>
      <c r="BR874" s="2"/>
      <c r="BS874" s="2"/>
      <c r="BT874" s="2"/>
      <c r="BU874" s="2"/>
      <c r="BV874" s="2"/>
      <c r="BW874" s="2"/>
      <c r="BX874" s="2"/>
      <c r="BY874" s="2"/>
      <c r="BZ874" s="2"/>
      <c r="CA874" s="2"/>
      <c r="CB874" s="2"/>
      <c r="CC874" s="2"/>
      <c r="CD874" s="2"/>
      <c r="CE874" s="2"/>
      <c r="CF874" s="2"/>
      <c r="CG874" s="2"/>
      <c r="CH874" s="2"/>
      <c r="CI874" s="2"/>
      <c r="CJ874" s="2"/>
      <c r="CK874" s="2"/>
      <c r="CL874" s="2"/>
      <c r="CM874" s="2"/>
      <c r="CN874" s="2"/>
      <c r="CO874" s="2"/>
      <c r="CP874" s="2"/>
      <c r="CQ874" s="2"/>
      <c r="CR874" s="2"/>
      <c r="CS874" s="2"/>
      <c r="CT874" s="2"/>
      <c r="CU874" s="2"/>
      <c r="CV874" s="2"/>
      <c r="CW874" s="2"/>
      <c r="CX874" s="2"/>
      <c r="CY874" s="2"/>
      <c r="CZ874" s="2"/>
      <c r="DA874" s="2"/>
      <c r="DB874" s="2"/>
      <c r="DC874" s="2"/>
      <c r="DD874" s="2"/>
      <c r="DE874" s="2"/>
      <c r="DF874" s="2"/>
      <c r="DG874" s="2"/>
      <c r="DH874" s="2"/>
      <c r="DI874" s="2"/>
      <c r="DJ874" s="2"/>
      <c r="DK874" s="2"/>
      <c r="DL874" s="2"/>
      <c r="DM874" s="2"/>
      <c r="DN874" s="2"/>
      <c r="DO874" s="2"/>
      <c r="DP874" s="2"/>
      <c r="DQ874" s="2"/>
      <c r="DR874" s="2"/>
      <c r="DS874" s="2"/>
      <c r="DT874" s="2"/>
      <c r="DU874" s="2"/>
      <c r="DV874" s="2"/>
      <c r="DW874" s="2"/>
      <c r="DX874" s="2"/>
      <c r="DY874" s="2"/>
      <c r="DZ874" s="2"/>
      <c r="EA874" s="2"/>
      <c r="EB874" s="2"/>
      <c r="EC874" s="2"/>
      <c r="ED874" s="2"/>
      <c r="EE874" s="2"/>
      <c r="EF874" s="2"/>
      <c r="EG874" s="2"/>
      <c r="EH874" s="2"/>
      <c r="EI874" s="2"/>
      <c r="EJ874" s="2"/>
      <c r="EK874" s="2"/>
      <c r="EL874" s="2"/>
      <c r="EM874" s="2"/>
      <c r="EN874" s="2"/>
      <c r="EO874" s="2"/>
      <c r="EP874" s="2"/>
      <c r="EQ874" s="2"/>
      <c r="ER874" s="2"/>
      <c r="ES874" s="2"/>
      <c r="ET874" s="2"/>
      <c r="EU874" s="2"/>
      <c r="EV874" s="2"/>
      <c r="EW874" s="2"/>
      <c r="EX874" s="2"/>
      <c r="EY874" s="2"/>
      <c r="EZ874" s="2"/>
      <c r="FA874" s="2"/>
      <c r="FB874" s="2"/>
      <c r="FC874" s="2"/>
      <c r="FD874" s="2"/>
      <c r="FE874" s="2"/>
      <c r="FF874" s="2"/>
      <c r="FG874" s="2"/>
      <c r="FH874" s="2"/>
      <c r="FI874" s="2"/>
      <c r="FJ874" s="2"/>
      <c r="FK874" s="2"/>
      <c r="FL874" s="2"/>
      <c r="FM874" s="2"/>
      <c r="FN874" s="2"/>
      <c r="FO874" s="2"/>
      <c r="FP874" s="2"/>
      <c r="FQ874" s="2"/>
      <c r="FR874" s="2"/>
      <c r="FS874" s="2"/>
      <c r="FT874" s="2"/>
      <c r="FU874" s="2"/>
      <c r="FV874" s="2"/>
      <c r="FW874" s="2"/>
      <c r="FX874" s="2"/>
      <c r="FY874" s="2"/>
      <c r="FZ874" s="2"/>
      <c r="GA874" s="2"/>
      <c r="GB874" s="2"/>
      <c r="GC874" s="2"/>
      <c r="GD874" s="2"/>
      <c r="GE874" s="2"/>
      <c r="GF874" s="2"/>
      <c r="GG874" s="2"/>
      <c r="GH874" s="2"/>
      <c r="GI874" s="2"/>
      <c r="GJ874" s="2"/>
      <c r="GK874" s="2"/>
      <c r="GL874" s="2"/>
      <c r="GM874" s="2"/>
      <c r="GN874" s="2"/>
      <c r="GO874" s="2"/>
      <c r="GP874" s="2"/>
      <c r="GQ874" s="2"/>
      <c r="GR874" s="2"/>
      <c r="GS874" s="2"/>
      <c r="GT874" s="2"/>
      <c r="GU874" s="2"/>
      <c r="GV874" s="2"/>
      <c r="GW874" s="2"/>
      <c r="GX874" s="2"/>
      <c r="GY874" s="2"/>
    </row>
    <row r="875" spans="1:207" s="99" customFormat="1" ht="22.9" customHeight="1" x14ac:dyDescent="0.25">
      <c r="A875" s="295" t="s">
        <v>1332</v>
      </c>
      <c r="B875" s="297" t="s">
        <v>475</v>
      </c>
      <c r="C875" s="299">
        <v>1947</v>
      </c>
      <c r="D875" s="285" t="s">
        <v>217</v>
      </c>
      <c r="E875" s="285" t="s">
        <v>20</v>
      </c>
      <c r="F875" s="287">
        <v>3</v>
      </c>
      <c r="G875" s="287">
        <v>4</v>
      </c>
      <c r="H875" s="293">
        <v>1621.8</v>
      </c>
      <c r="I875" s="291">
        <v>218.3</v>
      </c>
      <c r="J875" s="309">
        <v>1091.8</v>
      </c>
      <c r="K875" s="201">
        <f t="shared" si="248"/>
        <v>526431.1</v>
      </c>
      <c r="L875" s="171">
        <v>0</v>
      </c>
      <c r="M875" s="171">
        <v>0</v>
      </c>
      <c r="N875" s="171">
        <v>0</v>
      </c>
      <c r="O875" s="41">
        <f>'[1]Прод. прилож (2)'!$C$264</f>
        <v>526431.1</v>
      </c>
      <c r="P875" s="171">
        <f t="shared" si="267"/>
        <v>324.59680601800466</v>
      </c>
      <c r="Q875" s="44">
        <v>9673</v>
      </c>
      <c r="R875" s="62" t="s">
        <v>94</v>
      </c>
      <c r="S875" s="15"/>
      <c r="T875" s="15"/>
      <c r="U875" s="15"/>
      <c r="V875" s="173"/>
      <c r="W875" s="173"/>
      <c r="X875" s="173"/>
      <c r="Y875" s="133"/>
      <c r="Z875" s="133"/>
      <c r="AA875" s="133"/>
      <c r="AB875" s="133"/>
      <c r="AC875" s="133"/>
      <c r="AD875" s="133"/>
      <c r="AE875" s="133"/>
      <c r="AF875" s="133"/>
      <c r="AG875" s="133"/>
      <c r="AH875" s="133"/>
      <c r="AI875" s="133"/>
      <c r="AJ875" s="133"/>
      <c r="AK875" s="133"/>
      <c r="AL875" s="133"/>
      <c r="AM875" s="133"/>
      <c r="AN875" s="133"/>
      <c r="AO875" s="133"/>
      <c r="AP875" s="133"/>
      <c r="AQ875" s="133"/>
      <c r="AR875" s="133"/>
      <c r="AS875" s="133"/>
      <c r="AT875" s="133"/>
      <c r="AU875" s="133"/>
      <c r="AV875" s="133"/>
      <c r="AW875" s="133"/>
      <c r="AX875" s="133"/>
      <c r="AY875" s="133"/>
      <c r="AZ875" s="133"/>
      <c r="BA875" s="133"/>
      <c r="BB875" s="133"/>
      <c r="BC875" s="133"/>
      <c r="BD875" s="133"/>
      <c r="BE875" s="133"/>
      <c r="BF875" s="133"/>
      <c r="BG875" s="133"/>
      <c r="BH875" s="133"/>
      <c r="BI875" s="133"/>
      <c r="BJ875" s="133"/>
      <c r="BK875" s="133"/>
      <c r="BL875" s="133"/>
      <c r="BM875" s="133"/>
      <c r="BN875" s="133"/>
      <c r="BO875" s="133"/>
      <c r="BP875" s="133"/>
      <c r="BQ875" s="133"/>
      <c r="BR875" s="133"/>
      <c r="BS875" s="133"/>
      <c r="BT875" s="133"/>
      <c r="BU875" s="133"/>
      <c r="BV875" s="133"/>
      <c r="BW875" s="133"/>
      <c r="BX875" s="133"/>
      <c r="BY875" s="133"/>
      <c r="BZ875" s="133"/>
      <c r="CA875" s="133"/>
      <c r="CB875" s="133"/>
      <c r="CC875" s="133"/>
      <c r="CD875" s="133"/>
      <c r="CE875" s="133"/>
      <c r="CF875" s="133"/>
      <c r="CG875" s="133"/>
      <c r="CH875" s="133"/>
      <c r="CI875" s="133"/>
      <c r="CJ875" s="133"/>
      <c r="CK875" s="133"/>
      <c r="CL875" s="133"/>
      <c r="CM875" s="133"/>
      <c r="CN875" s="133"/>
      <c r="CO875" s="133"/>
      <c r="CP875" s="133"/>
      <c r="CQ875" s="133"/>
      <c r="CR875" s="133"/>
      <c r="CS875" s="133"/>
      <c r="CT875" s="133"/>
      <c r="CU875" s="133"/>
      <c r="CV875" s="133"/>
      <c r="CW875" s="133"/>
      <c r="CX875" s="133"/>
      <c r="CY875" s="133"/>
      <c r="CZ875" s="133"/>
      <c r="DA875" s="133"/>
      <c r="DB875" s="133"/>
      <c r="DC875" s="133"/>
      <c r="DD875" s="133"/>
      <c r="DE875" s="133"/>
      <c r="DF875" s="133"/>
      <c r="DG875" s="133"/>
      <c r="DH875" s="133"/>
      <c r="DI875" s="133"/>
      <c r="DJ875" s="133"/>
      <c r="DK875" s="133"/>
      <c r="DL875" s="133"/>
      <c r="DM875" s="133"/>
      <c r="DN875" s="133"/>
      <c r="DO875" s="133"/>
      <c r="DP875" s="133"/>
      <c r="DQ875" s="133"/>
      <c r="DR875" s="133"/>
      <c r="DS875" s="133"/>
      <c r="DT875" s="133"/>
      <c r="DU875" s="133"/>
      <c r="DV875" s="133"/>
      <c r="DW875" s="133"/>
      <c r="DX875" s="133"/>
      <c r="DY875" s="133"/>
      <c r="DZ875" s="133"/>
      <c r="EA875" s="133"/>
      <c r="EB875" s="133"/>
      <c r="EC875" s="133"/>
      <c r="ED875" s="133"/>
      <c r="EE875" s="133"/>
      <c r="EF875" s="133"/>
      <c r="EG875" s="133"/>
      <c r="EH875" s="133"/>
      <c r="EI875" s="133"/>
      <c r="EJ875" s="133"/>
      <c r="EK875" s="133"/>
      <c r="EL875" s="133"/>
      <c r="EM875" s="133"/>
      <c r="EN875" s="133"/>
      <c r="EO875" s="133"/>
      <c r="EP875" s="133"/>
      <c r="EQ875" s="133"/>
      <c r="ER875" s="133"/>
      <c r="ES875" s="133"/>
      <c r="ET875" s="133"/>
      <c r="EU875" s="133"/>
      <c r="EV875" s="133"/>
      <c r="EW875" s="133"/>
      <c r="EX875" s="133"/>
      <c r="EY875" s="133"/>
      <c r="EZ875" s="133"/>
      <c r="FA875" s="133"/>
      <c r="FB875" s="133"/>
      <c r="FC875" s="133"/>
      <c r="FD875" s="133"/>
      <c r="FE875" s="133"/>
      <c r="FF875" s="133"/>
      <c r="FG875" s="133"/>
      <c r="FH875" s="133"/>
      <c r="FI875" s="133"/>
      <c r="FJ875" s="133"/>
      <c r="FK875" s="133"/>
      <c r="FL875" s="133"/>
      <c r="FM875" s="133"/>
      <c r="FN875" s="133"/>
      <c r="FO875" s="133"/>
      <c r="FP875" s="133"/>
      <c r="FQ875" s="133"/>
      <c r="FR875" s="133"/>
      <c r="FS875" s="133"/>
      <c r="FT875" s="133"/>
      <c r="FU875" s="133"/>
      <c r="FV875" s="133"/>
      <c r="FW875" s="133"/>
      <c r="FX875" s="133"/>
      <c r="FY875" s="133"/>
      <c r="FZ875" s="133"/>
      <c r="GA875" s="133"/>
      <c r="GB875" s="133"/>
      <c r="GC875" s="133"/>
      <c r="GD875" s="133"/>
      <c r="GE875" s="133"/>
      <c r="GF875" s="133"/>
      <c r="GG875" s="133"/>
      <c r="GH875" s="133"/>
      <c r="GI875" s="133"/>
      <c r="GJ875" s="133"/>
      <c r="GK875" s="133"/>
      <c r="GL875" s="133"/>
      <c r="GM875" s="133"/>
      <c r="GN875" s="133"/>
      <c r="GO875" s="133"/>
      <c r="GP875" s="133"/>
      <c r="GQ875" s="133"/>
      <c r="GR875" s="133"/>
      <c r="GS875" s="133"/>
      <c r="GT875" s="133"/>
      <c r="GU875" s="133"/>
      <c r="GV875" s="133"/>
      <c r="GW875" s="133"/>
      <c r="GX875" s="133"/>
      <c r="GY875" s="133"/>
    </row>
    <row r="876" spans="1:207" s="99" customFormat="1" ht="22.9" customHeight="1" x14ac:dyDescent="0.25">
      <c r="A876" s="296"/>
      <c r="B876" s="298"/>
      <c r="C876" s="300"/>
      <c r="D876" s="286"/>
      <c r="E876" s="286"/>
      <c r="F876" s="288"/>
      <c r="G876" s="288"/>
      <c r="H876" s="294"/>
      <c r="I876" s="292"/>
      <c r="J876" s="310"/>
      <c r="K876" s="201">
        <f t="shared" ref="K876" si="268">SUM(L876:O876)</f>
        <v>5439517.1999999993</v>
      </c>
      <c r="L876" s="171">
        <v>0</v>
      </c>
      <c r="M876" s="171">
        <v>0</v>
      </c>
      <c r="N876" s="171">
        <v>0</v>
      </c>
      <c r="O876" s="41">
        <f>'[1]Прод. прилож (2)'!$C$821</f>
        <v>5439517.1999999993</v>
      </c>
      <c r="P876" s="171">
        <f>K876/H875</f>
        <v>3353.9999999999995</v>
      </c>
      <c r="Q876" s="44">
        <v>9673</v>
      </c>
      <c r="R876" s="62" t="s">
        <v>95</v>
      </c>
      <c r="S876" s="15"/>
      <c r="T876" s="15"/>
      <c r="U876" s="15"/>
      <c r="V876" s="173"/>
      <c r="W876" s="173"/>
      <c r="X876" s="173"/>
      <c r="Y876" s="133"/>
      <c r="Z876" s="133"/>
      <c r="AA876" s="133"/>
      <c r="AB876" s="133"/>
      <c r="AC876" s="133"/>
      <c r="AD876" s="133"/>
      <c r="AE876" s="133"/>
      <c r="AF876" s="133"/>
      <c r="AG876" s="133"/>
      <c r="AH876" s="133"/>
      <c r="AI876" s="133"/>
      <c r="AJ876" s="133"/>
      <c r="AK876" s="133"/>
      <c r="AL876" s="133"/>
      <c r="AM876" s="133"/>
      <c r="AN876" s="133"/>
      <c r="AO876" s="133"/>
      <c r="AP876" s="133"/>
      <c r="AQ876" s="133"/>
      <c r="AR876" s="133"/>
      <c r="AS876" s="133"/>
      <c r="AT876" s="133"/>
      <c r="AU876" s="133"/>
      <c r="AV876" s="133"/>
      <c r="AW876" s="133"/>
      <c r="AX876" s="133"/>
      <c r="AY876" s="133"/>
      <c r="AZ876" s="133"/>
      <c r="BA876" s="133"/>
      <c r="BB876" s="133"/>
      <c r="BC876" s="133"/>
      <c r="BD876" s="133"/>
      <c r="BE876" s="133"/>
      <c r="BF876" s="133"/>
      <c r="BG876" s="133"/>
      <c r="BH876" s="133"/>
      <c r="BI876" s="133"/>
      <c r="BJ876" s="133"/>
      <c r="BK876" s="133"/>
      <c r="BL876" s="133"/>
      <c r="BM876" s="133"/>
      <c r="BN876" s="133"/>
      <c r="BO876" s="133"/>
      <c r="BP876" s="133"/>
      <c r="BQ876" s="133"/>
      <c r="BR876" s="133"/>
      <c r="BS876" s="133"/>
      <c r="BT876" s="133"/>
      <c r="BU876" s="133"/>
      <c r="BV876" s="133"/>
      <c r="BW876" s="133"/>
      <c r="BX876" s="133"/>
      <c r="BY876" s="133"/>
      <c r="BZ876" s="133"/>
      <c r="CA876" s="133"/>
      <c r="CB876" s="133"/>
      <c r="CC876" s="133"/>
      <c r="CD876" s="133"/>
      <c r="CE876" s="133"/>
      <c r="CF876" s="133"/>
      <c r="CG876" s="133"/>
      <c r="CH876" s="133"/>
      <c r="CI876" s="133"/>
      <c r="CJ876" s="133"/>
      <c r="CK876" s="133"/>
      <c r="CL876" s="133"/>
      <c r="CM876" s="133"/>
      <c r="CN876" s="133"/>
      <c r="CO876" s="133"/>
      <c r="CP876" s="133"/>
      <c r="CQ876" s="133"/>
      <c r="CR876" s="133"/>
      <c r="CS876" s="133"/>
      <c r="CT876" s="133"/>
      <c r="CU876" s="133"/>
      <c r="CV876" s="133"/>
      <c r="CW876" s="133"/>
      <c r="CX876" s="133"/>
      <c r="CY876" s="133"/>
      <c r="CZ876" s="133"/>
      <c r="DA876" s="133"/>
      <c r="DB876" s="133"/>
      <c r="DC876" s="133"/>
      <c r="DD876" s="133"/>
      <c r="DE876" s="133"/>
      <c r="DF876" s="133"/>
      <c r="DG876" s="133"/>
      <c r="DH876" s="133"/>
      <c r="DI876" s="133"/>
      <c r="DJ876" s="133"/>
      <c r="DK876" s="133"/>
      <c r="DL876" s="133"/>
      <c r="DM876" s="133"/>
      <c r="DN876" s="133"/>
      <c r="DO876" s="133"/>
      <c r="DP876" s="133"/>
      <c r="DQ876" s="133"/>
      <c r="DR876" s="133"/>
      <c r="DS876" s="133"/>
      <c r="DT876" s="133"/>
      <c r="DU876" s="133"/>
      <c r="DV876" s="133"/>
      <c r="DW876" s="133"/>
      <c r="DX876" s="133"/>
      <c r="DY876" s="133"/>
      <c r="DZ876" s="133"/>
      <c r="EA876" s="133"/>
      <c r="EB876" s="133"/>
      <c r="EC876" s="133"/>
      <c r="ED876" s="133"/>
      <c r="EE876" s="133"/>
      <c r="EF876" s="133"/>
      <c r="EG876" s="133"/>
      <c r="EH876" s="133"/>
      <c r="EI876" s="133"/>
      <c r="EJ876" s="133"/>
      <c r="EK876" s="133"/>
      <c r="EL876" s="133"/>
      <c r="EM876" s="133"/>
      <c r="EN876" s="133"/>
      <c r="EO876" s="133"/>
      <c r="EP876" s="133"/>
      <c r="EQ876" s="133"/>
      <c r="ER876" s="133"/>
      <c r="ES876" s="133"/>
      <c r="ET876" s="133"/>
      <c r="EU876" s="133"/>
      <c r="EV876" s="133"/>
      <c r="EW876" s="133"/>
      <c r="EX876" s="133"/>
      <c r="EY876" s="133"/>
      <c r="EZ876" s="133"/>
      <c r="FA876" s="133"/>
      <c r="FB876" s="133"/>
      <c r="FC876" s="133"/>
      <c r="FD876" s="133"/>
      <c r="FE876" s="133"/>
      <c r="FF876" s="133"/>
      <c r="FG876" s="133"/>
      <c r="FH876" s="133"/>
      <c r="FI876" s="133"/>
      <c r="FJ876" s="133"/>
      <c r="FK876" s="133"/>
      <c r="FL876" s="133"/>
      <c r="FM876" s="133"/>
      <c r="FN876" s="133"/>
      <c r="FO876" s="133"/>
      <c r="FP876" s="133"/>
      <c r="FQ876" s="133"/>
      <c r="FR876" s="133"/>
      <c r="FS876" s="133"/>
      <c r="FT876" s="133"/>
      <c r="FU876" s="133"/>
      <c r="FV876" s="133"/>
      <c r="FW876" s="133"/>
      <c r="FX876" s="133"/>
      <c r="FY876" s="133"/>
      <c r="FZ876" s="133"/>
      <c r="GA876" s="133"/>
      <c r="GB876" s="133"/>
      <c r="GC876" s="133"/>
      <c r="GD876" s="133"/>
      <c r="GE876" s="133"/>
      <c r="GF876" s="133"/>
      <c r="GG876" s="133"/>
      <c r="GH876" s="133"/>
      <c r="GI876" s="133"/>
      <c r="GJ876" s="133"/>
      <c r="GK876" s="133"/>
      <c r="GL876" s="133"/>
      <c r="GM876" s="133"/>
      <c r="GN876" s="133"/>
      <c r="GO876" s="133"/>
      <c r="GP876" s="133"/>
      <c r="GQ876" s="133"/>
      <c r="GR876" s="133"/>
      <c r="GS876" s="133"/>
      <c r="GT876" s="133"/>
      <c r="GU876" s="133"/>
      <c r="GV876" s="133"/>
      <c r="GW876" s="133"/>
      <c r="GX876" s="133"/>
      <c r="GY876" s="133"/>
    </row>
    <row r="877" spans="1:207" s="96" customFormat="1" ht="25.15" customHeight="1" x14ac:dyDescent="0.25">
      <c r="A877" s="172" t="s">
        <v>1333</v>
      </c>
      <c r="B877" s="170" t="s">
        <v>1707</v>
      </c>
      <c r="C877" s="138">
        <v>1959</v>
      </c>
      <c r="D877" s="138" t="s">
        <v>217</v>
      </c>
      <c r="E877" s="138" t="s">
        <v>20</v>
      </c>
      <c r="F877" s="160">
        <v>4</v>
      </c>
      <c r="G877" s="160">
        <v>4</v>
      </c>
      <c r="H877" s="164">
        <v>3087</v>
      </c>
      <c r="I877" s="252">
        <v>629.29999999999995</v>
      </c>
      <c r="J877" s="196">
        <v>1844.19</v>
      </c>
      <c r="K877" s="201">
        <f t="shared" si="248"/>
        <v>1319977.2</v>
      </c>
      <c r="L877" s="41">
        <v>0</v>
      </c>
      <c r="M877" s="41">
        <v>0</v>
      </c>
      <c r="N877" s="41">
        <v>0</v>
      </c>
      <c r="O877" s="171">
        <f>'[1]Прод. прилож (2)'!$C$265</f>
        <v>1319977.2</v>
      </c>
      <c r="P877" s="44">
        <f t="shared" si="267"/>
        <v>427.59222546161322</v>
      </c>
      <c r="Q877" s="178">
        <v>9673</v>
      </c>
      <c r="R877" s="134" t="s">
        <v>94</v>
      </c>
      <c r="S877" s="95"/>
      <c r="T877" s="95"/>
      <c r="U877" s="95"/>
    </row>
    <row r="878" spans="1:207" s="96" customFormat="1" ht="25.15" customHeight="1" x14ac:dyDescent="0.25">
      <c r="A878" s="172" t="s">
        <v>1334</v>
      </c>
      <c r="B878" s="91" t="s">
        <v>476</v>
      </c>
      <c r="C878" s="51">
        <v>1962</v>
      </c>
      <c r="D878" s="136" t="s">
        <v>217</v>
      </c>
      <c r="E878" s="136" t="s">
        <v>20</v>
      </c>
      <c r="F878" s="28">
        <v>5</v>
      </c>
      <c r="G878" s="28">
        <v>4</v>
      </c>
      <c r="H878" s="41">
        <f>I878+J878</f>
        <v>3061.42</v>
      </c>
      <c r="I878" s="238">
        <v>557.20000000000005</v>
      </c>
      <c r="J878" s="238">
        <v>2504.2199999999998</v>
      </c>
      <c r="K878" s="201">
        <f t="shared" si="248"/>
        <v>8538020</v>
      </c>
      <c r="L878" s="171">
        <v>0</v>
      </c>
      <c r="M878" s="171">
        <v>0</v>
      </c>
      <c r="N878" s="171">
        <v>0</v>
      </c>
      <c r="O878" s="41">
        <f>'[1]Прод. прилож (2)'!$C$266</f>
        <v>8538020</v>
      </c>
      <c r="P878" s="171">
        <f t="shared" si="267"/>
        <v>2788.9084150492254</v>
      </c>
      <c r="Q878" s="44">
        <v>9673</v>
      </c>
      <c r="R878" s="62" t="s">
        <v>94</v>
      </c>
      <c r="S878" s="15"/>
      <c r="T878" s="15"/>
      <c r="U878" s="15"/>
      <c r="V878" s="173"/>
      <c r="W878" s="173"/>
      <c r="X878" s="173"/>
      <c r="Y878" s="133"/>
      <c r="Z878" s="133"/>
      <c r="AA878" s="133"/>
      <c r="AB878" s="133"/>
      <c r="AC878" s="133"/>
      <c r="AD878" s="133"/>
      <c r="AE878" s="133"/>
      <c r="AF878" s="133"/>
      <c r="AG878" s="133"/>
      <c r="AH878" s="133"/>
      <c r="AI878" s="133"/>
      <c r="AJ878" s="133"/>
      <c r="AK878" s="133"/>
      <c r="AL878" s="133"/>
      <c r="AM878" s="133"/>
      <c r="AN878" s="133"/>
      <c r="AO878" s="133"/>
      <c r="AP878" s="133"/>
      <c r="AQ878" s="133"/>
      <c r="AR878" s="133"/>
      <c r="AS878" s="133"/>
      <c r="AT878" s="133"/>
      <c r="AU878" s="133"/>
      <c r="AV878" s="133"/>
      <c r="AW878" s="133"/>
      <c r="AX878" s="133"/>
      <c r="AY878" s="133"/>
      <c r="AZ878" s="133"/>
      <c r="BA878" s="133"/>
      <c r="BB878" s="133"/>
      <c r="BC878" s="133"/>
      <c r="BD878" s="133"/>
      <c r="BE878" s="133"/>
      <c r="BF878" s="133"/>
      <c r="BG878" s="133"/>
      <c r="BH878" s="133"/>
      <c r="BI878" s="133"/>
      <c r="BJ878" s="133"/>
      <c r="BK878" s="133"/>
      <c r="BL878" s="133"/>
      <c r="BM878" s="133"/>
      <c r="BN878" s="133"/>
      <c r="BO878" s="133"/>
      <c r="BP878" s="133"/>
      <c r="BQ878" s="133"/>
      <c r="BR878" s="133"/>
      <c r="BS878" s="133"/>
      <c r="BT878" s="133"/>
      <c r="BU878" s="133"/>
      <c r="BV878" s="133"/>
      <c r="BW878" s="133"/>
      <c r="BX878" s="133"/>
      <c r="BY878" s="133"/>
      <c r="BZ878" s="133"/>
      <c r="CA878" s="133"/>
      <c r="CB878" s="133"/>
      <c r="CC878" s="133"/>
      <c r="CD878" s="133"/>
      <c r="CE878" s="133"/>
      <c r="CF878" s="133"/>
      <c r="CG878" s="133"/>
      <c r="CH878" s="133"/>
      <c r="CI878" s="133"/>
      <c r="CJ878" s="133"/>
      <c r="CK878" s="133"/>
      <c r="CL878" s="133"/>
      <c r="CM878" s="133"/>
      <c r="CN878" s="133"/>
      <c r="CO878" s="133"/>
      <c r="CP878" s="133"/>
      <c r="CQ878" s="133"/>
      <c r="CR878" s="133"/>
      <c r="CS878" s="133"/>
      <c r="CT878" s="133"/>
      <c r="CU878" s="133"/>
      <c r="CV878" s="133"/>
      <c r="CW878" s="133"/>
      <c r="CX878" s="133"/>
      <c r="CY878" s="133"/>
      <c r="CZ878" s="133"/>
      <c r="DA878" s="133"/>
      <c r="DB878" s="133"/>
      <c r="DC878" s="133"/>
      <c r="DD878" s="133"/>
      <c r="DE878" s="133"/>
      <c r="DF878" s="133"/>
      <c r="DG878" s="133"/>
      <c r="DH878" s="133"/>
      <c r="DI878" s="133"/>
      <c r="DJ878" s="133"/>
      <c r="DK878" s="133"/>
      <c r="DL878" s="133"/>
      <c r="DM878" s="133"/>
      <c r="DN878" s="133"/>
      <c r="DO878" s="133"/>
      <c r="DP878" s="133"/>
      <c r="DQ878" s="133"/>
      <c r="DR878" s="133"/>
      <c r="DS878" s="133"/>
      <c r="DT878" s="133"/>
      <c r="DU878" s="133"/>
      <c r="DV878" s="133"/>
      <c r="DW878" s="133"/>
      <c r="DX878" s="133"/>
      <c r="DY878" s="133"/>
      <c r="DZ878" s="133"/>
      <c r="EA878" s="133"/>
      <c r="EB878" s="133"/>
      <c r="EC878" s="133"/>
      <c r="ED878" s="133"/>
      <c r="EE878" s="133"/>
      <c r="EF878" s="133"/>
      <c r="EG878" s="133"/>
      <c r="EH878" s="133"/>
      <c r="EI878" s="133"/>
      <c r="EJ878" s="133"/>
      <c r="EK878" s="133"/>
      <c r="EL878" s="133"/>
      <c r="EM878" s="133"/>
      <c r="EN878" s="133"/>
      <c r="EO878" s="133"/>
      <c r="EP878" s="133"/>
      <c r="EQ878" s="133"/>
      <c r="ER878" s="133"/>
      <c r="ES878" s="133"/>
      <c r="ET878" s="133"/>
      <c r="EU878" s="133"/>
      <c r="EV878" s="133"/>
      <c r="EW878" s="133"/>
      <c r="EX878" s="133"/>
      <c r="EY878" s="133"/>
      <c r="EZ878" s="133"/>
      <c r="FA878" s="133"/>
      <c r="FB878" s="133"/>
      <c r="FC878" s="133"/>
      <c r="FD878" s="133"/>
      <c r="FE878" s="133"/>
      <c r="FF878" s="133"/>
      <c r="FG878" s="133"/>
      <c r="FH878" s="133"/>
      <c r="FI878" s="133"/>
      <c r="FJ878" s="133"/>
      <c r="FK878" s="133"/>
      <c r="FL878" s="133"/>
      <c r="FM878" s="133"/>
      <c r="FN878" s="133"/>
      <c r="FO878" s="133"/>
      <c r="FP878" s="133"/>
      <c r="FQ878" s="133"/>
      <c r="FR878" s="133"/>
      <c r="FS878" s="133"/>
      <c r="FT878" s="133"/>
      <c r="FU878" s="133"/>
      <c r="FV878" s="133"/>
      <c r="FW878" s="133"/>
      <c r="FX878" s="133"/>
      <c r="FY878" s="133"/>
      <c r="FZ878" s="133"/>
      <c r="GA878" s="133"/>
      <c r="GB878" s="133"/>
      <c r="GC878" s="133"/>
      <c r="GD878" s="133"/>
      <c r="GE878" s="133"/>
      <c r="GF878" s="133"/>
      <c r="GG878" s="133"/>
      <c r="GH878" s="133"/>
      <c r="GI878" s="133"/>
      <c r="GJ878" s="133"/>
      <c r="GK878" s="133"/>
      <c r="GL878" s="133"/>
      <c r="GM878" s="133"/>
      <c r="GN878" s="133"/>
      <c r="GO878" s="133"/>
      <c r="GP878" s="133"/>
      <c r="GQ878" s="133"/>
      <c r="GR878" s="133"/>
      <c r="GS878" s="133"/>
      <c r="GT878" s="133"/>
      <c r="GU878" s="133"/>
      <c r="GV878" s="133"/>
      <c r="GW878" s="133"/>
      <c r="GX878" s="133"/>
      <c r="GY878" s="133"/>
    </row>
    <row r="879" spans="1:207" s="96" customFormat="1" ht="25.15" customHeight="1" x14ac:dyDescent="0.25">
      <c r="A879" s="172" t="s">
        <v>1335</v>
      </c>
      <c r="B879" s="166" t="s">
        <v>477</v>
      </c>
      <c r="C879" s="51">
        <v>1967</v>
      </c>
      <c r="D879" s="136" t="s">
        <v>217</v>
      </c>
      <c r="E879" s="51" t="s">
        <v>20</v>
      </c>
      <c r="F879" s="174">
        <v>4</v>
      </c>
      <c r="G879" s="174">
        <v>2</v>
      </c>
      <c r="H879" s="41">
        <f>I879+J879</f>
        <v>1270.18</v>
      </c>
      <c r="I879" s="41">
        <v>0</v>
      </c>
      <c r="J879" s="41">
        <v>1270.18</v>
      </c>
      <c r="K879" s="201">
        <f t="shared" si="248"/>
        <v>3026087.5</v>
      </c>
      <c r="L879" s="171">
        <v>0</v>
      </c>
      <c r="M879" s="171">
        <v>0</v>
      </c>
      <c r="N879" s="171">
        <v>0</v>
      </c>
      <c r="O879" s="41">
        <f>'[3]Прод. прилож'!$C$1267</f>
        <v>3026087.5</v>
      </c>
      <c r="P879" s="171">
        <f t="shared" si="267"/>
        <v>2382.4083988096172</v>
      </c>
      <c r="Q879" s="44">
        <v>9673</v>
      </c>
      <c r="R879" s="62" t="s">
        <v>96</v>
      </c>
      <c r="S879" s="15"/>
      <c r="T879" s="15"/>
      <c r="U879" s="15"/>
      <c r="V879" s="173"/>
      <c r="W879" s="173"/>
      <c r="X879" s="173"/>
      <c r="Y879" s="133"/>
      <c r="Z879" s="133"/>
      <c r="AA879" s="133"/>
      <c r="AB879" s="133"/>
      <c r="AC879" s="133"/>
      <c r="AD879" s="133"/>
      <c r="AE879" s="133"/>
      <c r="AF879" s="133"/>
      <c r="AG879" s="133"/>
      <c r="AH879" s="133"/>
      <c r="AI879" s="133"/>
      <c r="AJ879" s="133"/>
      <c r="AK879" s="133"/>
      <c r="AL879" s="133"/>
      <c r="AM879" s="133"/>
      <c r="AN879" s="133"/>
      <c r="AO879" s="133"/>
      <c r="AP879" s="133"/>
      <c r="AQ879" s="133"/>
      <c r="AR879" s="133"/>
      <c r="AS879" s="133"/>
      <c r="AT879" s="133"/>
      <c r="AU879" s="133"/>
      <c r="AV879" s="133"/>
      <c r="AW879" s="133"/>
      <c r="AX879" s="133"/>
      <c r="AY879" s="133"/>
      <c r="AZ879" s="133"/>
      <c r="BA879" s="133"/>
      <c r="BB879" s="133"/>
      <c r="BC879" s="133"/>
      <c r="BD879" s="133"/>
      <c r="BE879" s="133"/>
      <c r="BF879" s="133"/>
      <c r="BG879" s="133"/>
      <c r="BH879" s="133"/>
      <c r="BI879" s="133"/>
      <c r="BJ879" s="133"/>
      <c r="BK879" s="133"/>
      <c r="BL879" s="133"/>
      <c r="BM879" s="133"/>
      <c r="BN879" s="133"/>
      <c r="BO879" s="133"/>
      <c r="BP879" s="133"/>
      <c r="BQ879" s="133"/>
      <c r="BR879" s="133"/>
      <c r="BS879" s="133"/>
      <c r="BT879" s="133"/>
      <c r="BU879" s="133"/>
      <c r="BV879" s="133"/>
      <c r="BW879" s="133"/>
      <c r="BX879" s="133"/>
      <c r="BY879" s="133"/>
      <c r="BZ879" s="133"/>
      <c r="CA879" s="133"/>
      <c r="CB879" s="133"/>
      <c r="CC879" s="133"/>
      <c r="CD879" s="133"/>
      <c r="CE879" s="133"/>
      <c r="CF879" s="133"/>
      <c r="CG879" s="133"/>
      <c r="CH879" s="133"/>
      <c r="CI879" s="133"/>
      <c r="CJ879" s="133"/>
      <c r="CK879" s="133"/>
      <c r="CL879" s="133"/>
      <c r="CM879" s="133"/>
      <c r="CN879" s="133"/>
      <c r="CO879" s="133"/>
      <c r="CP879" s="133"/>
      <c r="CQ879" s="133"/>
      <c r="CR879" s="133"/>
      <c r="CS879" s="133"/>
      <c r="CT879" s="133"/>
      <c r="CU879" s="133"/>
      <c r="CV879" s="133"/>
      <c r="CW879" s="133"/>
      <c r="CX879" s="133"/>
      <c r="CY879" s="133"/>
      <c r="CZ879" s="133"/>
      <c r="DA879" s="133"/>
      <c r="DB879" s="133"/>
      <c r="DC879" s="133"/>
      <c r="DD879" s="133"/>
      <c r="DE879" s="133"/>
      <c r="DF879" s="133"/>
      <c r="DG879" s="133"/>
      <c r="DH879" s="133"/>
      <c r="DI879" s="133"/>
      <c r="DJ879" s="133"/>
      <c r="DK879" s="133"/>
      <c r="DL879" s="133"/>
      <c r="DM879" s="133"/>
      <c r="DN879" s="133"/>
      <c r="DO879" s="133"/>
      <c r="DP879" s="133"/>
      <c r="DQ879" s="133"/>
      <c r="DR879" s="133"/>
      <c r="DS879" s="133"/>
      <c r="DT879" s="133"/>
      <c r="DU879" s="133"/>
      <c r="DV879" s="133"/>
      <c r="DW879" s="133"/>
      <c r="DX879" s="133"/>
      <c r="DY879" s="133"/>
      <c r="DZ879" s="133"/>
      <c r="EA879" s="133"/>
      <c r="EB879" s="133"/>
      <c r="EC879" s="133"/>
      <c r="ED879" s="133"/>
      <c r="EE879" s="133"/>
      <c r="EF879" s="133"/>
      <c r="EG879" s="133"/>
      <c r="EH879" s="133"/>
      <c r="EI879" s="133"/>
      <c r="EJ879" s="133"/>
      <c r="EK879" s="133"/>
      <c r="EL879" s="133"/>
      <c r="EM879" s="133"/>
      <c r="EN879" s="133"/>
      <c r="EO879" s="133"/>
      <c r="EP879" s="133"/>
      <c r="EQ879" s="133"/>
      <c r="ER879" s="133"/>
      <c r="ES879" s="133"/>
      <c r="ET879" s="133"/>
      <c r="EU879" s="133"/>
      <c r="EV879" s="133"/>
      <c r="EW879" s="133"/>
      <c r="EX879" s="133"/>
      <c r="EY879" s="133"/>
      <c r="EZ879" s="133"/>
      <c r="FA879" s="133"/>
      <c r="FB879" s="133"/>
      <c r="FC879" s="133"/>
      <c r="FD879" s="133"/>
      <c r="FE879" s="133"/>
      <c r="FF879" s="133"/>
      <c r="FG879" s="133"/>
      <c r="FH879" s="133"/>
      <c r="FI879" s="133"/>
      <c r="FJ879" s="133"/>
      <c r="FK879" s="133"/>
      <c r="FL879" s="133"/>
      <c r="FM879" s="133"/>
      <c r="FN879" s="133"/>
      <c r="FO879" s="133"/>
      <c r="FP879" s="133"/>
      <c r="FQ879" s="133"/>
      <c r="FR879" s="133"/>
      <c r="FS879" s="133"/>
      <c r="FT879" s="133"/>
      <c r="FU879" s="133"/>
      <c r="FV879" s="133"/>
      <c r="FW879" s="133"/>
      <c r="FX879" s="133"/>
      <c r="FY879" s="133"/>
      <c r="FZ879" s="133"/>
      <c r="GA879" s="133"/>
      <c r="GB879" s="133"/>
      <c r="GC879" s="133"/>
      <c r="GD879" s="133"/>
      <c r="GE879" s="133"/>
      <c r="GF879" s="133"/>
      <c r="GG879" s="133"/>
      <c r="GH879" s="133"/>
      <c r="GI879" s="133"/>
      <c r="GJ879" s="133"/>
      <c r="GK879" s="133"/>
      <c r="GL879" s="133"/>
      <c r="GM879" s="133"/>
      <c r="GN879" s="133"/>
      <c r="GO879" s="133"/>
      <c r="GP879" s="133"/>
      <c r="GQ879" s="133"/>
      <c r="GR879" s="133"/>
      <c r="GS879" s="133"/>
      <c r="GT879" s="133"/>
      <c r="GU879" s="133"/>
      <c r="GV879" s="133"/>
      <c r="GW879" s="133"/>
      <c r="GX879" s="133"/>
      <c r="GY879" s="133"/>
    </row>
    <row r="880" spans="1:207" s="99" customFormat="1" ht="22.9" customHeight="1" x14ac:dyDescent="0.25">
      <c r="A880" s="295" t="s">
        <v>1336</v>
      </c>
      <c r="B880" s="297" t="s">
        <v>478</v>
      </c>
      <c r="C880" s="299">
        <v>1937</v>
      </c>
      <c r="D880" s="285" t="s">
        <v>217</v>
      </c>
      <c r="E880" s="285" t="s">
        <v>20</v>
      </c>
      <c r="F880" s="287">
        <v>5</v>
      </c>
      <c r="G880" s="287">
        <v>4</v>
      </c>
      <c r="H880" s="293">
        <v>3333</v>
      </c>
      <c r="I880" s="291">
        <v>0</v>
      </c>
      <c r="J880" s="291">
        <v>2127.02</v>
      </c>
      <c r="K880" s="201">
        <f t="shared" si="248"/>
        <v>257122.09</v>
      </c>
      <c r="L880" s="171">
        <v>0</v>
      </c>
      <c r="M880" s="171">
        <v>0</v>
      </c>
      <c r="N880" s="171">
        <v>0</v>
      </c>
      <c r="O880" s="41">
        <f>'[1]Прод. прилож (2)'!$C$267</f>
        <v>257122.09</v>
      </c>
      <c r="P880" s="171">
        <f t="shared" si="267"/>
        <v>77.144341434143413</v>
      </c>
      <c r="Q880" s="44">
        <v>9673</v>
      </c>
      <c r="R880" s="62" t="s">
        <v>94</v>
      </c>
      <c r="S880" s="15"/>
      <c r="T880" s="15"/>
      <c r="U880" s="15"/>
      <c r="V880" s="173"/>
      <c r="W880" s="173"/>
      <c r="X880" s="173"/>
      <c r="Y880" s="133"/>
      <c r="Z880" s="133"/>
      <c r="AA880" s="133"/>
      <c r="AB880" s="133"/>
      <c r="AC880" s="133"/>
      <c r="AD880" s="133"/>
      <c r="AE880" s="133"/>
      <c r="AF880" s="133"/>
      <c r="AG880" s="133"/>
      <c r="AH880" s="133"/>
      <c r="AI880" s="133"/>
      <c r="AJ880" s="133"/>
      <c r="AK880" s="133"/>
      <c r="AL880" s="133"/>
      <c r="AM880" s="133"/>
      <c r="AN880" s="133"/>
      <c r="AO880" s="133"/>
      <c r="AP880" s="133"/>
      <c r="AQ880" s="133"/>
      <c r="AR880" s="133"/>
      <c r="AS880" s="133"/>
      <c r="AT880" s="133"/>
      <c r="AU880" s="133"/>
      <c r="AV880" s="133"/>
      <c r="AW880" s="133"/>
      <c r="AX880" s="133"/>
      <c r="AY880" s="133"/>
      <c r="AZ880" s="133"/>
      <c r="BA880" s="133"/>
      <c r="BB880" s="133"/>
      <c r="BC880" s="133"/>
      <c r="BD880" s="133"/>
      <c r="BE880" s="133"/>
      <c r="BF880" s="133"/>
      <c r="BG880" s="133"/>
      <c r="BH880" s="133"/>
      <c r="BI880" s="133"/>
      <c r="BJ880" s="133"/>
      <c r="BK880" s="133"/>
      <c r="BL880" s="133"/>
      <c r="BM880" s="133"/>
      <c r="BN880" s="133"/>
      <c r="BO880" s="133"/>
      <c r="BP880" s="133"/>
      <c r="BQ880" s="133"/>
      <c r="BR880" s="133"/>
      <c r="BS880" s="133"/>
      <c r="BT880" s="133"/>
      <c r="BU880" s="133"/>
      <c r="BV880" s="133"/>
      <c r="BW880" s="133"/>
      <c r="BX880" s="133"/>
      <c r="BY880" s="133"/>
      <c r="BZ880" s="133"/>
      <c r="CA880" s="133"/>
      <c r="CB880" s="133"/>
      <c r="CC880" s="133"/>
      <c r="CD880" s="133"/>
      <c r="CE880" s="133"/>
      <c r="CF880" s="133"/>
      <c r="CG880" s="133"/>
      <c r="CH880" s="133"/>
      <c r="CI880" s="133"/>
      <c r="CJ880" s="133"/>
      <c r="CK880" s="133"/>
      <c r="CL880" s="133"/>
      <c r="CM880" s="133"/>
      <c r="CN880" s="133"/>
      <c r="CO880" s="133"/>
      <c r="CP880" s="133"/>
      <c r="CQ880" s="133"/>
      <c r="CR880" s="133"/>
      <c r="CS880" s="133"/>
      <c r="CT880" s="133"/>
      <c r="CU880" s="133"/>
      <c r="CV880" s="133"/>
      <c r="CW880" s="133"/>
      <c r="CX880" s="133"/>
      <c r="CY880" s="133"/>
      <c r="CZ880" s="133"/>
      <c r="DA880" s="133"/>
      <c r="DB880" s="133"/>
      <c r="DC880" s="133"/>
      <c r="DD880" s="133"/>
      <c r="DE880" s="133"/>
      <c r="DF880" s="133"/>
      <c r="DG880" s="133"/>
      <c r="DH880" s="133"/>
      <c r="DI880" s="133"/>
      <c r="DJ880" s="133"/>
      <c r="DK880" s="133"/>
      <c r="DL880" s="133"/>
      <c r="DM880" s="133"/>
      <c r="DN880" s="133"/>
      <c r="DO880" s="133"/>
      <c r="DP880" s="133"/>
      <c r="DQ880" s="133"/>
      <c r="DR880" s="133"/>
      <c r="DS880" s="133"/>
      <c r="DT880" s="133"/>
      <c r="DU880" s="133"/>
      <c r="DV880" s="133"/>
      <c r="DW880" s="133"/>
      <c r="DX880" s="133"/>
      <c r="DY880" s="133"/>
      <c r="DZ880" s="133"/>
      <c r="EA880" s="133"/>
      <c r="EB880" s="133"/>
      <c r="EC880" s="133"/>
      <c r="ED880" s="133"/>
      <c r="EE880" s="133"/>
      <c r="EF880" s="133"/>
      <c r="EG880" s="133"/>
      <c r="EH880" s="133"/>
      <c r="EI880" s="133"/>
      <c r="EJ880" s="133"/>
      <c r="EK880" s="133"/>
      <c r="EL880" s="133"/>
      <c r="EM880" s="133"/>
      <c r="EN880" s="133"/>
      <c r="EO880" s="133"/>
      <c r="EP880" s="133"/>
      <c r="EQ880" s="133"/>
      <c r="ER880" s="133"/>
      <c r="ES880" s="133"/>
      <c r="ET880" s="133"/>
      <c r="EU880" s="133"/>
      <c r="EV880" s="133"/>
      <c r="EW880" s="133"/>
      <c r="EX880" s="133"/>
      <c r="EY880" s="133"/>
      <c r="EZ880" s="133"/>
      <c r="FA880" s="133"/>
      <c r="FB880" s="133"/>
      <c r="FC880" s="133"/>
      <c r="FD880" s="133"/>
      <c r="FE880" s="133"/>
      <c r="FF880" s="133"/>
      <c r="FG880" s="133"/>
      <c r="FH880" s="133"/>
      <c r="FI880" s="133"/>
      <c r="FJ880" s="133"/>
      <c r="FK880" s="133"/>
      <c r="FL880" s="133"/>
      <c r="FM880" s="133"/>
      <c r="FN880" s="133"/>
      <c r="FO880" s="133"/>
      <c r="FP880" s="133"/>
      <c r="FQ880" s="133"/>
      <c r="FR880" s="133"/>
      <c r="FS880" s="133"/>
      <c r="FT880" s="133"/>
      <c r="FU880" s="133"/>
      <c r="FV880" s="133"/>
      <c r="FW880" s="133"/>
      <c r="FX880" s="133"/>
      <c r="FY880" s="133"/>
      <c r="FZ880" s="133"/>
      <c r="GA880" s="133"/>
      <c r="GB880" s="133"/>
      <c r="GC880" s="133"/>
      <c r="GD880" s="133"/>
      <c r="GE880" s="133"/>
      <c r="GF880" s="133"/>
      <c r="GG880" s="133"/>
      <c r="GH880" s="133"/>
      <c r="GI880" s="133"/>
      <c r="GJ880" s="133"/>
      <c r="GK880" s="133"/>
      <c r="GL880" s="133"/>
      <c r="GM880" s="133"/>
      <c r="GN880" s="133"/>
      <c r="GO880" s="133"/>
      <c r="GP880" s="133"/>
      <c r="GQ880" s="133"/>
      <c r="GR880" s="133"/>
      <c r="GS880" s="133"/>
      <c r="GT880" s="133"/>
      <c r="GU880" s="133"/>
      <c r="GV880" s="133"/>
      <c r="GW880" s="133"/>
      <c r="GX880" s="133"/>
      <c r="GY880" s="133"/>
    </row>
    <row r="881" spans="1:207" s="99" customFormat="1" ht="22.9" customHeight="1" x14ac:dyDescent="0.25">
      <c r="A881" s="296"/>
      <c r="B881" s="298"/>
      <c r="C881" s="300"/>
      <c r="D881" s="286"/>
      <c r="E881" s="286"/>
      <c r="F881" s="288"/>
      <c r="G881" s="288"/>
      <c r="H881" s="294"/>
      <c r="I881" s="292"/>
      <c r="J881" s="292"/>
      <c r="K881" s="201">
        <f t="shared" ref="K881" si="269">SUM(L881:O881)</f>
        <v>11178882</v>
      </c>
      <c r="L881" s="171">
        <v>0</v>
      </c>
      <c r="M881" s="171">
        <v>0</v>
      </c>
      <c r="N881" s="171">
        <v>0</v>
      </c>
      <c r="O881" s="41">
        <f>'[1]Прод. прилож (2)'!$C$822</f>
        <v>11178882</v>
      </c>
      <c r="P881" s="171">
        <f>K881/H880</f>
        <v>3354</v>
      </c>
      <c r="Q881" s="44">
        <v>9673</v>
      </c>
      <c r="R881" s="62" t="s">
        <v>95</v>
      </c>
      <c r="S881" s="15"/>
      <c r="T881" s="15"/>
      <c r="U881" s="15"/>
      <c r="V881" s="173"/>
      <c r="W881" s="173"/>
      <c r="X881" s="173"/>
      <c r="Y881" s="133"/>
      <c r="Z881" s="133"/>
      <c r="AA881" s="133"/>
      <c r="AB881" s="133"/>
      <c r="AC881" s="133"/>
      <c r="AD881" s="133"/>
      <c r="AE881" s="133"/>
      <c r="AF881" s="133"/>
      <c r="AG881" s="133"/>
      <c r="AH881" s="133"/>
      <c r="AI881" s="133"/>
      <c r="AJ881" s="133"/>
      <c r="AK881" s="133"/>
      <c r="AL881" s="133"/>
      <c r="AM881" s="133"/>
      <c r="AN881" s="133"/>
      <c r="AO881" s="133"/>
      <c r="AP881" s="133"/>
      <c r="AQ881" s="133"/>
      <c r="AR881" s="133"/>
      <c r="AS881" s="133"/>
      <c r="AT881" s="133"/>
      <c r="AU881" s="133"/>
      <c r="AV881" s="133"/>
      <c r="AW881" s="133"/>
      <c r="AX881" s="133"/>
      <c r="AY881" s="133"/>
      <c r="AZ881" s="133"/>
      <c r="BA881" s="133"/>
      <c r="BB881" s="133"/>
      <c r="BC881" s="133"/>
      <c r="BD881" s="133"/>
      <c r="BE881" s="133"/>
      <c r="BF881" s="133"/>
      <c r="BG881" s="133"/>
      <c r="BH881" s="133"/>
      <c r="BI881" s="133"/>
      <c r="BJ881" s="133"/>
      <c r="BK881" s="133"/>
      <c r="BL881" s="133"/>
      <c r="BM881" s="133"/>
      <c r="BN881" s="133"/>
      <c r="BO881" s="133"/>
      <c r="BP881" s="133"/>
      <c r="BQ881" s="133"/>
      <c r="BR881" s="133"/>
      <c r="BS881" s="133"/>
      <c r="BT881" s="133"/>
      <c r="BU881" s="133"/>
      <c r="BV881" s="133"/>
      <c r="BW881" s="133"/>
      <c r="BX881" s="133"/>
      <c r="BY881" s="133"/>
      <c r="BZ881" s="133"/>
      <c r="CA881" s="133"/>
      <c r="CB881" s="133"/>
      <c r="CC881" s="133"/>
      <c r="CD881" s="133"/>
      <c r="CE881" s="133"/>
      <c r="CF881" s="133"/>
      <c r="CG881" s="133"/>
      <c r="CH881" s="133"/>
      <c r="CI881" s="133"/>
      <c r="CJ881" s="133"/>
      <c r="CK881" s="133"/>
      <c r="CL881" s="133"/>
      <c r="CM881" s="133"/>
      <c r="CN881" s="133"/>
      <c r="CO881" s="133"/>
      <c r="CP881" s="133"/>
      <c r="CQ881" s="133"/>
      <c r="CR881" s="133"/>
      <c r="CS881" s="133"/>
      <c r="CT881" s="133"/>
      <c r="CU881" s="133"/>
      <c r="CV881" s="133"/>
      <c r="CW881" s="133"/>
      <c r="CX881" s="133"/>
      <c r="CY881" s="133"/>
      <c r="CZ881" s="133"/>
      <c r="DA881" s="133"/>
      <c r="DB881" s="133"/>
      <c r="DC881" s="133"/>
      <c r="DD881" s="133"/>
      <c r="DE881" s="133"/>
      <c r="DF881" s="133"/>
      <c r="DG881" s="133"/>
      <c r="DH881" s="133"/>
      <c r="DI881" s="133"/>
      <c r="DJ881" s="133"/>
      <c r="DK881" s="133"/>
      <c r="DL881" s="133"/>
      <c r="DM881" s="133"/>
      <c r="DN881" s="133"/>
      <c r="DO881" s="133"/>
      <c r="DP881" s="133"/>
      <c r="DQ881" s="133"/>
      <c r="DR881" s="133"/>
      <c r="DS881" s="133"/>
      <c r="DT881" s="133"/>
      <c r="DU881" s="133"/>
      <c r="DV881" s="133"/>
      <c r="DW881" s="133"/>
      <c r="DX881" s="133"/>
      <c r="DY881" s="133"/>
      <c r="DZ881" s="133"/>
      <c r="EA881" s="133"/>
      <c r="EB881" s="133"/>
      <c r="EC881" s="133"/>
      <c r="ED881" s="133"/>
      <c r="EE881" s="133"/>
      <c r="EF881" s="133"/>
      <c r="EG881" s="133"/>
      <c r="EH881" s="133"/>
      <c r="EI881" s="133"/>
      <c r="EJ881" s="133"/>
      <c r="EK881" s="133"/>
      <c r="EL881" s="133"/>
      <c r="EM881" s="133"/>
      <c r="EN881" s="133"/>
      <c r="EO881" s="133"/>
      <c r="EP881" s="133"/>
      <c r="EQ881" s="133"/>
      <c r="ER881" s="133"/>
      <c r="ES881" s="133"/>
      <c r="ET881" s="133"/>
      <c r="EU881" s="133"/>
      <c r="EV881" s="133"/>
      <c r="EW881" s="133"/>
      <c r="EX881" s="133"/>
      <c r="EY881" s="133"/>
      <c r="EZ881" s="133"/>
      <c r="FA881" s="133"/>
      <c r="FB881" s="133"/>
      <c r="FC881" s="133"/>
      <c r="FD881" s="133"/>
      <c r="FE881" s="133"/>
      <c r="FF881" s="133"/>
      <c r="FG881" s="133"/>
      <c r="FH881" s="133"/>
      <c r="FI881" s="133"/>
      <c r="FJ881" s="133"/>
      <c r="FK881" s="133"/>
      <c r="FL881" s="133"/>
      <c r="FM881" s="133"/>
      <c r="FN881" s="133"/>
      <c r="FO881" s="133"/>
      <c r="FP881" s="133"/>
      <c r="FQ881" s="133"/>
      <c r="FR881" s="133"/>
      <c r="FS881" s="133"/>
      <c r="FT881" s="133"/>
      <c r="FU881" s="133"/>
      <c r="FV881" s="133"/>
      <c r="FW881" s="133"/>
      <c r="FX881" s="133"/>
      <c r="FY881" s="133"/>
      <c r="FZ881" s="133"/>
      <c r="GA881" s="133"/>
      <c r="GB881" s="133"/>
      <c r="GC881" s="133"/>
      <c r="GD881" s="133"/>
      <c r="GE881" s="133"/>
      <c r="GF881" s="133"/>
      <c r="GG881" s="133"/>
      <c r="GH881" s="133"/>
      <c r="GI881" s="133"/>
      <c r="GJ881" s="133"/>
      <c r="GK881" s="133"/>
      <c r="GL881" s="133"/>
      <c r="GM881" s="133"/>
      <c r="GN881" s="133"/>
      <c r="GO881" s="133"/>
      <c r="GP881" s="133"/>
      <c r="GQ881" s="133"/>
      <c r="GR881" s="133"/>
      <c r="GS881" s="133"/>
      <c r="GT881" s="133"/>
      <c r="GU881" s="133"/>
      <c r="GV881" s="133"/>
      <c r="GW881" s="133"/>
      <c r="GX881" s="133"/>
      <c r="GY881" s="133"/>
    </row>
    <row r="882" spans="1:207" s="95" customFormat="1" ht="27" customHeight="1" x14ac:dyDescent="0.25">
      <c r="A882" s="142" t="s">
        <v>1337</v>
      </c>
      <c r="B882" s="166" t="s">
        <v>1709</v>
      </c>
      <c r="C882" s="136">
        <v>1959</v>
      </c>
      <c r="D882" s="136" t="s">
        <v>217</v>
      </c>
      <c r="E882" s="136" t="s">
        <v>20</v>
      </c>
      <c r="F882" s="57">
        <v>3</v>
      </c>
      <c r="G882" s="57">
        <v>2</v>
      </c>
      <c r="H882" s="171">
        <v>1254.4000000000001</v>
      </c>
      <c r="I882" s="202">
        <v>394.8</v>
      </c>
      <c r="J882" s="202">
        <v>1051</v>
      </c>
      <c r="K882" s="201">
        <f t="shared" si="248"/>
        <v>4324500</v>
      </c>
      <c r="L882" s="41">
        <v>0</v>
      </c>
      <c r="M882" s="41">
        <v>0</v>
      </c>
      <c r="N882" s="41">
        <v>0</v>
      </c>
      <c r="O882" s="171">
        <f>'[3]Прод. прилож'!$C$1268</f>
        <v>4324500</v>
      </c>
      <c r="P882" s="44">
        <f t="shared" si="267"/>
        <v>3447.4649234693875</v>
      </c>
      <c r="Q882" s="178">
        <v>9673</v>
      </c>
      <c r="R882" s="134" t="s">
        <v>96</v>
      </c>
      <c r="V882" s="96"/>
      <c r="W882" s="96"/>
      <c r="X882" s="96"/>
      <c r="Y882" s="96"/>
      <c r="Z882" s="96"/>
      <c r="AA882" s="96"/>
      <c r="AB882" s="96"/>
      <c r="AC882" s="96"/>
      <c r="AD882" s="96"/>
      <c r="AE882" s="96"/>
      <c r="AF882" s="96"/>
      <c r="AG882" s="96"/>
      <c r="AH882" s="96"/>
      <c r="AI882" s="96"/>
      <c r="AJ882" s="96"/>
      <c r="AK882" s="96"/>
      <c r="AL882" s="96"/>
      <c r="AM882" s="96"/>
      <c r="AN882" s="96"/>
      <c r="AO882" s="96"/>
      <c r="AP882" s="96"/>
      <c r="AQ882" s="96"/>
      <c r="AR882" s="96"/>
      <c r="AS882" s="96"/>
      <c r="AT882" s="96"/>
      <c r="AU882" s="96"/>
      <c r="AV882" s="96"/>
      <c r="AW882" s="96"/>
      <c r="AX882" s="96"/>
      <c r="AY882" s="96"/>
      <c r="AZ882" s="96"/>
      <c r="BA882" s="96"/>
      <c r="BB882" s="96"/>
      <c r="BC882" s="96"/>
      <c r="BD882" s="96"/>
      <c r="BE882" s="96"/>
      <c r="BF882" s="96"/>
      <c r="BG882" s="96"/>
      <c r="BH882" s="96"/>
      <c r="BI882" s="96"/>
      <c r="BJ882" s="96"/>
      <c r="BK882" s="96"/>
      <c r="BL882" s="96"/>
      <c r="BM882" s="96"/>
      <c r="BN882" s="96"/>
      <c r="BO882" s="96"/>
      <c r="BP882" s="96"/>
      <c r="BQ882" s="96"/>
      <c r="BR882" s="96"/>
      <c r="BS882" s="96"/>
      <c r="BT882" s="96"/>
      <c r="BU882" s="96"/>
      <c r="BV882" s="96"/>
      <c r="BW882" s="96"/>
      <c r="BX882" s="96"/>
      <c r="BY882" s="96"/>
      <c r="BZ882" s="96"/>
      <c r="CA882" s="96"/>
      <c r="CB882" s="96"/>
      <c r="CC882" s="96"/>
      <c r="CD882" s="96"/>
      <c r="CE882" s="96"/>
      <c r="CF882" s="96"/>
      <c r="CG882" s="96"/>
      <c r="CH882" s="96"/>
      <c r="CI882" s="96"/>
      <c r="CJ882" s="96"/>
      <c r="CK882" s="96"/>
      <c r="CL882" s="96"/>
      <c r="CM882" s="96"/>
      <c r="CN882" s="96"/>
      <c r="CO882" s="96"/>
      <c r="CP882" s="96"/>
      <c r="CQ882" s="96"/>
      <c r="CR882" s="96"/>
      <c r="CS882" s="96"/>
      <c r="CT882" s="96"/>
      <c r="CU882" s="96"/>
      <c r="CV882" s="96"/>
      <c r="CW882" s="96"/>
      <c r="CX882" s="96"/>
      <c r="CY882" s="96"/>
      <c r="CZ882" s="96"/>
      <c r="DA882" s="96"/>
      <c r="DB882" s="96"/>
      <c r="DC882" s="96"/>
      <c r="DD882" s="96"/>
      <c r="DE882" s="96"/>
      <c r="DF882" s="96"/>
      <c r="DG882" s="96"/>
      <c r="DH882" s="96"/>
      <c r="DI882" s="96"/>
      <c r="DJ882" s="96"/>
      <c r="DK882" s="96"/>
      <c r="DL882" s="96"/>
      <c r="DM882" s="96"/>
      <c r="DN882" s="96"/>
      <c r="DO882" s="96"/>
      <c r="DP882" s="96"/>
      <c r="DQ882" s="96"/>
      <c r="DR882" s="96"/>
      <c r="DS882" s="96"/>
      <c r="DT882" s="96"/>
      <c r="DU882" s="96"/>
      <c r="DV882" s="96"/>
      <c r="DW882" s="96"/>
      <c r="DX882" s="96"/>
      <c r="DY882" s="96"/>
      <c r="DZ882" s="96"/>
      <c r="EA882" s="96"/>
      <c r="EB882" s="96"/>
      <c r="EC882" s="96"/>
      <c r="ED882" s="96"/>
      <c r="EE882" s="96"/>
      <c r="EF882" s="96"/>
      <c r="EG882" s="96"/>
      <c r="EH882" s="96"/>
      <c r="EI882" s="96"/>
      <c r="EJ882" s="96"/>
      <c r="EK882" s="96"/>
      <c r="EL882" s="96"/>
      <c r="EM882" s="96"/>
      <c r="EN882" s="96"/>
      <c r="EO882" s="96"/>
      <c r="EP882" s="96"/>
      <c r="EQ882" s="96"/>
      <c r="ER882" s="96"/>
      <c r="ES882" s="96"/>
      <c r="ET882" s="96"/>
      <c r="EU882" s="96"/>
      <c r="EV882" s="96"/>
      <c r="EW882" s="96"/>
      <c r="EX882" s="96"/>
      <c r="EY882" s="96"/>
      <c r="EZ882" s="96"/>
      <c r="FA882" s="96"/>
      <c r="FB882" s="96"/>
      <c r="FC882" s="96"/>
      <c r="FD882" s="96"/>
      <c r="FE882" s="96"/>
      <c r="FF882" s="96"/>
      <c r="FG882" s="96"/>
      <c r="FH882" s="96"/>
      <c r="FI882" s="96"/>
      <c r="FJ882" s="96"/>
      <c r="FK882" s="96"/>
      <c r="FL882" s="96"/>
      <c r="FM882" s="96"/>
      <c r="FN882" s="96"/>
      <c r="FO882" s="96"/>
      <c r="FP882" s="96"/>
      <c r="FQ882" s="96"/>
      <c r="FR882" s="96"/>
      <c r="FS882" s="96"/>
      <c r="FT882" s="96"/>
      <c r="FU882" s="96"/>
      <c r="FV882" s="96"/>
      <c r="FW882" s="96"/>
      <c r="FX882" s="96"/>
      <c r="FY882" s="96"/>
      <c r="FZ882" s="96"/>
      <c r="GA882" s="96"/>
      <c r="GB882" s="96"/>
      <c r="GC882" s="96"/>
      <c r="GD882" s="96"/>
      <c r="GE882" s="96"/>
      <c r="GF882" s="96"/>
      <c r="GG882" s="96"/>
      <c r="GH882" s="96"/>
      <c r="GI882" s="96"/>
      <c r="GJ882" s="96"/>
      <c r="GK882" s="96"/>
      <c r="GL882" s="96"/>
      <c r="GM882" s="96"/>
      <c r="GN882" s="96"/>
      <c r="GO882" s="96"/>
      <c r="GP882" s="96"/>
      <c r="GQ882" s="96"/>
      <c r="GR882" s="96"/>
      <c r="GS882" s="96"/>
      <c r="GT882" s="96"/>
      <c r="GU882" s="96"/>
      <c r="GV882" s="96"/>
      <c r="GW882" s="96"/>
      <c r="GX882" s="96"/>
      <c r="GY882" s="96"/>
    </row>
    <row r="883" spans="1:207" s="133" customFormat="1" ht="25.15" customHeight="1" x14ac:dyDescent="0.25">
      <c r="A883" s="142" t="s">
        <v>1338</v>
      </c>
      <c r="B883" s="91" t="s">
        <v>1736</v>
      </c>
      <c r="C883" s="136">
        <v>1959</v>
      </c>
      <c r="D883" s="136" t="s">
        <v>217</v>
      </c>
      <c r="E883" s="136" t="s">
        <v>20</v>
      </c>
      <c r="F883" s="57">
        <v>4</v>
      </c>
      <c r="G883" s="57">
        <v>2</v>
      </c>
      <c r="H883" s="171">
        <v>745.5</v>
      </c>
      <c r="I883" s="202">
        <v>71.900000000000006</v>
      </c>
      <c r="J883" s="202">
        <v>673.6</v>
      </c>
      <c r="K883" s="201">
        <f t="shared" si="248"/>
        <v>4439200</v>
      </c>
      <c r="L883" s="41">
        <v>0</v>
      </c>
      <c r="M883" s="41">
        <v>0</v>
      </c>
      <c r="N883" s="41">
        <v>0</v>
      </c>
      <c r="O883" s="171">
        <f>'[3]Прод. прилож'!$C$1266</f>
        <v>4439200</v>
      </c>
      <c r="P883" s="44">
        <f t="shared" si="267"/>
        <v>5954.6613011401741</v>
      </c>
      <c r="Q883" s="178">
        <v>9673</v>
      </c>
      <c r="R883" s="134" t="s">
        <v>96</v>
      </c>
      <c r="S883" s="98" t="s">
        <v>1735</v>
      </c>
      <c r="T883" s="95"/>
      <c r="U883" s="95"/>
      <c r="V883" s="96"/>
      <c r="W883" s="96"/>
      <c r="X883" s="96"/>
      <c r="Y883" s="96"/>
      <c r="Z883" s="96"/>
      <c r="AA883" s="96"/>
      <c r="AB883" s="96"/>
      <c r="AC883" s="96"/>
      <c r="AD883" s="96"/>
      <c r="AE883" s="96"/>
      <c r="AF883" s="96"/>
      <c r="AG883" s="96"/>
      <c r="AH883" s="96"/>
      <c r="AI883" s="96"/>
      <c r="AJ883" s="96"/>
      <c r="AK883" s="96"/>
      <c r="AL883" s="96"/>
      <c r="AM883" s="96"/>
      <c r="AN883" s="96"/>
      <c r="AO883" s="96"/>
      <c r="AP883" s="96"/>
      <c r="AQ883" s="96"/>
      <c r="AR883" s="96"/>
      <c r="AS883" s="96"/>
      <c r="AT883" s="96"/>
      <c r="AU883" s="96"/>
      <c r="AV883" s="96"/>
      <c r="AW883" s="96"/>
      <c r="AX883" s="96"/>
      <c r="AY883" s="96"/>
      <c r="AZ883" s="96"/>
      <c r="BA883" s="96"/>
      <c r="BB883" s="96"/>
      <c r="BC883" s="96"/>
      <c r="BD883" s="96"/>
      <c r="BE883" s="96"/>
      <c r="BF883" s="96"/>
      <c r="BG883" s="96"/>
      <c r="BH883" s="96"/>
      <c r="BI883" s="96"/>
      <c r="BJ883" s="96"/>
      <c r="BK883" s="96"/>
      <c r="BL883" s="96"/>
      <c r="BM883" s="96"/>
      <c r="BN883" s="96"/>
      <c r="BO883" s="96"/>
      <c r="BP883" s="96"/>
      <c r="BQ883" s="96"/>
      <c r="BR883" s="96"/>
      <c r="BS883" s="96"/>
      <c r="BT883" s="96"/>
      <c r="BU883" s="96"/>
      <c r="BV883" s="96"/>
      <c r="BW883" s="96"/>
      <c r="BX883" s="96"/>
      <c r="BY883" s="96"/>
      <c r="BZ883" s="96"/>
      <c r="CA883" s="96"/>
      <c r="CB883" s="96"/>
      <c r="CC883" s="96"/>
      <c r="CD883" s="96"/>
      <c r="CE883" s="96"/>
      <c r="CF883" s="96"/>
      <c r="CG883" s="96"/>
      <c r="CH883" s="96"/>
      <c r="CI883" s="96"/>
      <c r="CJ883" s="96"/>
      <c r="CK883" s="96"/>
      <c r="CL883" s="96"/>
      <c r="CM883" s="96"/>
      <c r="CN883" s="96"/>
      <c r="CO883" s="96"/>
      <c r="CP883" s="96"/>
      <c r="CQ883" s="96"/>
      <c r="CR883" s="96"/>
      <c r="CS883" s="96"/>
      <c r="CT883" s="96"/>
      <c r="CU883" s="96"/>
      <c r="CV883" s="96"/>
      <c r="CW883" s="96"/>
      <c r="CX883" s="96"/>
      <c r="CY883" s="96"/>
      <c r="CZ883" s="96"/>
      <c r="DA883" s="96"/>
      <c r="DB883" s="96"/>
      <c r="DC883" s="96"/>
      <c r="DD883" s="96"/>
      <c r="DE883" s="96"/>
      <c r="DF883" s="96"/>
      <c r="DG883" s="96"/>
      <c r="DH883" s="96"/>
      <c r="DI883" s="96"/>
      <c r="DJ883" s="96"/>
      <c r="DK883" s="96"/>
      <c r="DL883" s="96"/>
      <c r="DM883" s="96"/>
      <c r="DN883" s="96"/>
      <c r="DO883" s="96"/>
      <c r="DP883" s="96"/>
      <c r="DQ883" s="96"/>
      <c r="DR883" s="96"/>
      <c r="DS883" s="96"/>
      <c r="DT883" s="96"/>
      <c r="DU883" s="96"/>
      <c r="DV883" s="96"/>
      <c r="DW883" s="96"/>
      <c r="DX883" s="96"/>
      <c r="DY883" s="96"/>
      <c r="DZ883" s="96"/>
      <c r="EA883" s="96"/>
      <c r="EB883" s="96"/>
      <c r="EC883" s="96"/>
      <c r="ED883" s="96"/>
      <c r="EE883" s="96"/>
      <c r="EF883" s="96"/>
      <c r="EG883" s="96"/>
      <c r="EH883" s="96"/>
      <c r="EI883" s="96"/>
      <c r="EJ883" s="96"/>
      <c r="EK883" s="96"/>
      <c r="EL883" s="96"/>
      <c r="EM883" s="96"/>
      <c r="EN883" s="96"/>
      <c r="EO883" s="96"/>
      <c r="EP883" s="96"/>
      <c r="EQ883" s="96"/>
      <c r="ER883" s="96"/>
      <c r="ES883" s="96"/>
      <c r="ET883" s="96"/>
      <c r="EU883" s="96"/>
      <c r="EV883" s="96"/>
      <c r="EW883" s="96"/>
      <c r="EX883" s="96"/>
      <c r="EY883" s="96"/>
      <c r="EZ883" s="96"/>
      <c r="FA883" s="96"/>
      <c r="FB883" s="96"/>
      <c r="FC883" s="96"/>
      <c r="FD883" s="96"/>
      <c r="FE883" s="96"/>
      <c r="FF883" s="96"/>
      <c r="FG883" s="96"/>
      <c r="FH883" s="96"/>
      <c r="FI883" s="96"/>
      <c r="FJ883" s="96"/>
      <c r="FK883" s="96"/>
      <c r="FL883" s="96"/>
      <c r="FM883" s="96"/>
      <c r="FN883" s="96"/>
      <c r="FO883" s="96"/>
      <c r="FP883" s="96"/>
      <c r="FQ883" s="96"/>
      <c r="FR883" s="96"/>
      <c r="FS883" s="96"/>
      <c r="FT883" s="96"/>
      <c r="FU883" s="96"/>
      <c r="FV883" s="96"/>
      <c r="FW883" s="96"/>
      <c r="FX883" s="96"/>
      <c r="FY883" s="96"/>
      <c r="FZ883" s="96"/>
      <c r="GA883" s="96"/>
      <c r="GB883" s="96"/>
      <c r="GC883" s="96"/>
      <c r="GD883" s="96"/>
      <c r="GE883" s="96"/>
      <c r="GF883" s="96"/>
      <c r="GG883" s="96"/>
      <c r="GH883" s="96"/>
      <c r="GI883" s="96"/>
      <c r="GJ883" s="96"/>
      <c r="GK883" s="96"/>
      <c r="GL883" s="96"/>
      <c r="GM883" s="96"/>
      <c r="GN883" s="96"/>
      <c r="GO883" s="96"/>
      <c r="GP883" s="96"/>
      <c r="GQ883" s="96"/>
      <c r="GR883" s="96"/>
      <c r="GS883" s="96"/>
      <c r="GT883" s="96"/>
      <c r="GU883" s="96"/>
      <c r="GV883" s="96"/>
      <c r="GW883" s="96"/>
      <c r="GX883" s="96"/>
      <c r="GY883" s="96"/>
    </row>
    <row r="884" spans="1:207" s="133" customFormat="1" ht="25.15" customHeight="1" x14ac:dyDescent="0.25">
      <c r="A884" s="295" t="s">
        <v>1339</v>
      </c>
      <c r="B884" s="297" t="s">
        <v>479</v>
      </c>
      <c r="C884" s="301">
        <v>1958</v>
      </c>
      <c r="D884" s="285" t="s">
        <v>217</v>
      </c>
      <c r="E884" s="299" t="s">
        <v>20</v>
      </c>
      <c r="F884" s="287">
        <v>5</v>
      </c>
      <c r="G884" s="287">
        <v>3</v>
      </c>
      <c r="H884" s="293">
        <v>4564</v>
      </c>
      <c r="I884" s="291">
        <v>886.1</v>
      </c>
      <c r="J884" s="293">
        <v>2948.18</v>
      </c>
      <c r="K884" s="201">
        <f t="shared" ref="K884" si="270">SUM(L884:O884)</f>
        <v>4060436.04</v>
      </c>
      <c r="L884" s="171">
        <v>0</v>
      </c>
      <c r="M884" s="171">
        <v>0</v>
      </c>
      <c r="N884" s="171">
        <v>0</v>
      </c>
      <c r="O884" s="41">
        <f>'[1]Прод. прилож (2)'!$C$268</f>
        <v>4060436.04</v>
      </c>
      <c r="P884" s="171">
        <f t="shared" ref="P884" si="271">K884/H884</f>
        <v>889.6660911481157</v>
      </c>
      <c r="Q884" s="44">
        <v>9673</v>
      </c>
      <c r="R884" s="62" t="s">
        <v>94</v>
      </c>
      <c r="S884" s="50"/>
      <c r="T884" s="15"/>
      <c r="U884" s="15"/>
      <c r="V884" s="173"/>
      <c r="W884" s="173"/>
      <c r="X884" s="173"/>
    </row>
    <row r="885" spans="1:207" s="133" customFormat="1" ht="25.15" customHeight="1" x14ac:dyDescent="0.25">
      <c r="A885" s="296"/>
      <c r="B885" s="298"/>
      <c r="C885" s="302"/>
      <c r="D885" s="286"/>
      <c r="E885" s="300"/>
      <c r="F885" s="288"/>
      <c r="G885" s="288"/>
      <c r="H885" s="294"/>
      <c r="I885" s="292"/>
      <c r="J885" s="294"/>
      <c r="K885" s="201">
        <f t="shared" si="248"/>
        <v>10186848</v>
      </c>
      <c r="L885" s="171">
        <v>0</v>
      </c>
      <c r="M885" s="171">
        <v>0</v>
      </c>
      <c r="N885" s="171">
        <v>0</v>
      </c>
      <c r="O885" s="41">
        <f>'[1]Прод. прилож (2)'!$C$824</f>
        <v>10186848</v>
      </c>
      <c r="P885" s="171">
        <f>K885/H884</f>
        <v>2232</v>
      </c>
      <c r="Q885" s="44">
        <v>9673</v>
      </c>
      <c r="R885" s="62" t="s">
        <v>95</v>
      </c>
      <c r="S885" s="50"/>
      <c r="T885" s="15"/>
      <c r="U885" s="15"/>
      <c r="V885" s="173"/>
      <c r="W885" s="173"/>
      <c r="X885" s="173"/>
    </row>
    <row r="886" spans="1:207" s="180" customFormat="1" ht="25.15" customHeight="1" x14ac:dyDescent="0.25">
      <c r="A886" s="172" t="s">
        <v>1340</v>
      </c>
      <c r="B886" s="91" t="s">
        <v>2649</v>
      </c>
      <c r="C886" s="51">
        <v>1991</v>
      </c>
      <c r="D886" s="136" t="s">
        <v>217</v>
      </c>
      <c r="E886" s="51" t="s">
        <v>20</v>
      </c>
      <c r="F886" s="28">
        <v>9</v>
      </c>
      <c r="G886" s="28">
        <v>2</v>
      </c>
      <c r="H886" s="41">
        <v>11324.79</v>
      </c>
      <c r="I886" s="238">
        <v>0</v>
      </c>
      <c r="J886" s="41">
        <v>11324.79</v>
      </c>
      <c r="K886" s="201">
        <f t="shared" si="248"/>
        <v>7100000</v>
      </c>
      <c r="L886" s="171">
        <v>0</v>
      </c>
      <c r="M886" s="171">
        <v>0</v>
      </c>
      <c r="N886" s="171">
        <v>0</v>
      </c>
      <c r="O886" s="41">
        <f>'[1]Прод. прилож (2)'!$C$823</f>
        <v>7100000</v>
      </c>
      <c r="P886" s="171">
        <f>K886/H886</f>
        <v>626.94319276560532</v>
      </c>
      <c r="Q886" s="44">
        <v>9673</v>
      </c>
      <c r="R886" s="62" t="s">
        <v>95</v>
      </c>
      <c r="S886" s="50"/>
      <c r="T886" s="15"/>
      <c r="U886" s="15"/>
      <c r="V886" s="173"/>
      <c r="W886" s="173"/>
      <c r="X886" s="173"/>
    </row>
    <row r="887" spans="1:207" s="180" customFormat="1" ht="25.15" customHeight="1" x14ac:dyDescent="0.25">
      <c r="A887" s="172" t="s">
        <v>1341</v>
      </c>
      <c r="B887" s="91" t="s">
        <v>2578</v>
      </c>
      <c r="C887" s="51">
        <v>1978</v>
      </c>
      <c r="D887" s="136" t="s">
        <v>217</v>
      </c>
      <c r="E887" s="51" t="s">
        <v>22</v>
      </c>
      <c r="F887" s="28">
        <v>9</v>
      </c>
      <c r="G887" s="28">
        <v>3</v>
      </c>
      <c r="H887" s="41">
        <v>10056.06</v>
      </c>
      <c r="I887" s="238">
        <v>0</v>
      </c>
      <c r="J887" s="41">
        <v>10056.06</v>
      </c>
      <c r="K887" s="201">
        <f t="shared" si="248"/>
        <v>10600000</v>
      </c>
      <c r="L887" s="171">
        <v>0</v>
      </c>
      <c r="M887" s="171">
        <v>0</v>
      </c>
      <c r="N887" s="171">
        <v>0</v>
      </c>
      <c r="O887" s="41">
        <f>'[1]Прод. прилож (2)'!$C$825</f>
        <v>10600000</v>
      </c>
      <c r="P887" s="171">
        <f t="shared" ref="P887:P890" si="272">K887/H886</f>
        <v>935.99969624160792</v>
      </c>
      <c r="Q887" s="44">
        <v>9673</v>
      </c>
      <c r="R887" s="62" t="s">
        <v>95</v>
      </c>
      <c r="S887" s="50"/>
      <c r="T887" s="15"/>
      <c r="U887" s="15"/>
      <c r="V887" s="173"/>
      <c r="W887" s="173"/>
      <c r="X887" s="173"/>
    </row>
    <row r="888" spans="1:207" s="180" customFormat="1" ht="25.15" customHeight="1" x14ac:dyDescent="0.25">
      <c r="A888" s="172" t="s">
        <v>1342</v>
      </c>
      <c r="B888" s="91" t="s">
        <v>2579</v>
      </c>
      <c r="C888" s="51">
        <v>1986</v>
      </c>
      <c r="D888" s="136" t="s">
        <v>217</v>
      </c>
      <c r="E888" s="51" t="s">
        <v>22</v>
      </c>
      <c r="F888" s="28">
        <v>9</v>
      </c>
      <c r="G888" s="28">
        <v>3</v>
      </c>
      <c r="H888" s="41">
        <v>14859.74</v>
      </c>
      <c r="I888" s="238">
        <v>0</v>
      </c>
      <c r="J888" s="41">
        <v>14859.74</v>
      </c>
      <c r="K888" s="201">
        <f t="shared" ref="K888" si="273">SUM(L888:O888)</f>
        <v>17600000</v>
      </c>
      <c r="L888" s="171">
        <v>0</v>
      </c>
      <c r="M888" s="171">
        <v>0</v>
      </c>
      <c r="N888" s="171">
        <v>0</v>
      </c>
      <c r="O888" s="41">
        <f>'[1]Прод. прилож (2)'!$C$826</f>
        <v>17600000</v>
      </c>
      <c r="P888" s="171">
        <f t="shared" si="272"/>
        <v>1750.1884435852612</v>
      </c>
      <c r="Q888" s="44">
        <v>9673</v>
      </c>
      <c r="R888" s="62" t="s">
        <v>95</v>
      </c>
      <c r="S888" s="50"/>
      <c r="T888" s="15"/>
      <c r="U888" s="15"/>
      <c r="V888" s="173"/>
      <c r="W888" s="173"/>
      <c r="X888" s="173"/>
    </row>
    <row r="889" spans="1:207" s="180" customFormat="1" ht="25.15" customHeight="1" x14ac:dyDescent="0.25">
      <c r="A889" s="172" t="s">
        <v>1343</v>
      </c>
      <c r="B889" s="91" t="s">
        <v>2580</v>
      </c>
      <c r="C889" s="51">
        <v>1976</v>
      </c>
      <c r="D889" s="136" t="s">
        <v>217</v>
      </c>
      <c r="E889" s="51" t="s">
        <v>22</v>
      </c>
      <c r="F889" s="28">
        <v>9</v>
      </c>
      <c r="G889" s="28">
        <v>4</v>
      </c>
      <c r="H889" s="41">
        <v>10480.9</v>
      </c>
      <c r="I889" s="238">
        <v>0</v>
      </c>
      <c r="J889" s="41">
        <v>10480.9</v>
      </c>
      <c r="K889" s="201">
        <f t="shared" si="248"/>
        <v>14100000</v>
      </c>
      <c r="L889" s="171">
        <v>0</v>
      </c>
      <c r="M889" s="171">
        <v>0</v>
      </c>
      <c r="N889" s="171">
        <v>0</v>
      </c>
      <c r="O889" s="41">
        <f>'[1]Прод. прилож (2)'!$C$827</f>
        <v>14100000</v>
      </c>
      <c r="P889" s="171">
        <f t="shared" si="272"/>
        <v>948.87259131048052</v>
      </c>
      <c r="Q889" s="44">
        <v>9673</v>
      </c>
      <c r="R889" s="62" t="s">
        <v>95</v>
      </c>
      <c r="S889" s="50"/>
      <c r="T889" s="15"/>
      <c r="U889" s="15"/>
      <c r="V889" s="173"/>
      <c r="W889" s="173"/>
      <c r="X889" s="173"/>
    </row>
    <row r="890" spans="1:207" s="133" customFormat="1" ht="25.15" customHeight="1" x14ac:dyDescent="0.25">
      <c r="A890" s="172" t="s">
        <v>1344</v>
      </c>
      <c r="B890" s="91" t="s">
        <v>480</v>
      </c>
      <c r="C890" s="51">
        <v>1972</v>
      </c>
      <c r="D890" s="136" t="s">
        <v>217</v>
      </c>
      <c r="E890" s="51" t="s">
        <v>22</v>
      </c>
      <c r="F890" s="174">
        <v>5</v>
      </c>
      <c r="G890" s="174">
        <v>8</v>
      </c>
      <c r="H890" s="41">
        <f t="shared" ref="H890:H900" si="274">I890+J890</f>
        <v>5808.49</v>
      </c>
      <c r="I890" s="41">
        <v>0</v>
      </c>
      <c r="J890" s="41">
        <v>5808.49</v>
      </c>
      <c r="K890" s="201">
        <f t="shared" si="248"/>
        <v>4207257.6000000006</v>
      </c>
      <c r="L890" s="171">
        <v>0</v>
      </c>
      <c r="M890" s="171">
        <v>0</v>
      </c>
      <c r="N890" s="171">
        <v>0</v>
      </c>
      <c r="O890" s="41">
        <f>'[3]Прод. прилож'!$C$1269</f>
        <v>4207257.6000000006</v>
      </c>
      <c r="P890" s="171">
        <f t="shared" si="272"/>
        <v>401.42140465036408</v>
      </c>
      <c r="Q890" s="44">
        <v>9673</v>
      </c>
      <c r="R890" s="62" t="s">
        <v>96</v>
      </c>
      <c r="S890" s="50"/>
      <c r="T890" s="15"/>
      <c r="U890" s="15"/>
      <c r="V890" s="173"/>
      <c r="W890" s="173"/>
      <c r="X890" s="173"/>
    </row>
    <row r="891" spans="1:207" s="225" customFormat="1" ht="25.15" customHeight="1" x14ac:dyDescent="0.25">
      <c r="A891" s="172" t="s">
        <v>1900</v>
      </c>
      <c r="B891" s="91" t="s">
        <v>2650</v>
      </c>
      <c r="C891" s="51">
        <v>1939</v>
      </c>
      <c r="D891" s="136" t="s">
        <v>217</v>
      </c>
      <c r="E891" s="51" t="s">
        <v>20</v>
      </c>
      <c r="F891" s="28">
        <v>4</v>
      </c>
      <c r="G891" s="28">
        <v>4</v>
      </c>
      <c r="H891" s="41">
        <v>6786.35</v>
      </c>
      <c r="I891" s="41">
        <v>219</v>
      </c>
      <c r="J891" s="41">
        <v>4490.5</v>
      </c>
      <c r="K891" s="201">
        <f t="shared" si="248"/>
        <v>17644287.18</v>
      </c>
      <c r="L891" s="171">
        <v>0</v>
      </c>
      <c r="M891" s="171">
        <v>0</v>
      </c>
      <c r="N891" s="171">
        <v>0</v>
      </c>
      <c r="O891" s="41">
        <f>'[1]Прод. прилож (2)'!$C$828</f>
        <v>17644287.18</v>
      </c>
      <c r="P891" s="171">
        <f>K891/H891</f>
        <v>2599.9671664444068</v>
      </c>
      <c r="Q891" s="44">
        <v>9673</v>
      </c>
      <c r="R891" s="62" t="s">
        <v>95</v>
      </c>
      <c r="S891" s="50"/>
      <c r="T891" s="15"/>
      <c r="U891" s="15"/>
      <c r="V891" s="173"/>
      <c r="W891" s="173"/>
      <c r="X891" s="173"/>
    </row>
    <row r="892" spans="1:207" s="180" customFormat="1" ht="25.15" customHeight="1" x14ac:dyDescent="0.25">
      <c r="A892" s="172" t="s">
        <v>1345</v>
      </c>
      <c r="B892" s="91" t="s">
        <v>2581</v>
      </c>
      <c r="C892" s="51">
        <v>1978</v>
      </c>
      <c r="D892" s="136" t="s">
        <v>217</v>
      </c>
      <c r="E892" s="51" t="s">
        <v>20</v>
      </c>
      <c r="F892" s="28">
        <v>9</v>
      </c>
      <c r="G892" s="28">
        <v>2</v>
      </c>
      <c r="H892" s="41">
        <v>5493.98</v>
      </c>
      <c r="I892" s="238">
        <v>0</v>
      </c>
      <c r="J892" s="41">
        <v>4990</v>
      </c>
      <c r="K892" s="201">
        <f t="shared" ref="K892" si="275">SUM(L892:O892)</f>
        <v>7100000</v>
      </c>
      <c r="L892" s="171">
        <v>0</v>
      </c>
      <c r="M892" s="171">
        <v>0</v>
      </c>
      <c r="N892" s="171">
        <v>0</v>
      </c>
      <c r="O892" s="41">
        <f>'[1]Прод. прилож (2)'!$C$829</f>
        <v>7100000</v>
      </c>
      <c r="P892" s="171">
        <f>K892/H892</f>
        <v>1292.3235978288965</v>
      </c>
      <c r="Q892" s="44">
        <v>9673</v>
      </c>
      <c r="R892" s="62" t="s">
        <v>95</v>
      </c>
      <c r="S892" s="50"/>
      <c r="T892" s="15"/>
      <c r="U892" s="15"/>
      <c r="V892" s="173"/>
      <c r="W892" s="173"/>
      <c r="X892" s="173"/>
    </row>
    <row r="893" spans="1:207" s="133" customFormat="1" ht="25.15" customHeight="1" x14ac:dyDescent="0.25">
      <c r="A893" s="172" t="s">
        <v>1346</v>
      </c>
      <c r="B893" s="166" t="s">
        <v>481</v>
      </c>
      <c r="C893" s="51">
        <v>1965</v>
      </c>
      <c r="D893" s="136" t="s">
        <v>217</v>
      </c>
      <c r="E893" s="51" t="s">
        <v>20</v>
      </c>
      <c r="F893" s="174">
        <v>5</v>
      </c>
      <c r="G893" s="174">
        <v>2</v>
      </c>
      <c r="H893" s="41">
        <f t="shared" si="274"/>
        <v>1619.92</v>
      </c>
      <c r="I893" s="41">
        <v>115.2</v>
      </c>
      <c r="J893" s="41">
        <v>1504.72</v>
      </c>
      <c r="K893" s="201">
        <f t="shared" si="248"/>
        <v>7061018.3999999994</v>
      </c>
      <c r="L893" s="171">
        <v>0</v>
      </c>
      <c r="M893" s="171">
        <v>0</v>
      </c>
      <c r="N893" s="171">
        <v>0</v>
      </c>
      <c r="O893" s="41">
        <f>'[3]Прод. прилож'!$C$1270</f>
        <v>7061018.3999999994</v>
      </c>
      <c r="P893" s="171">
        <f t="shared" si="267"/>
        <v>4358.8685861030172</v>
      </c>
      <c r="Q893" s="44">
        <v>9673</v>
      </c>
      <c r="R893" s="62" t="s">
        <v>96</v>
      </c>
      <c r="S893" s="50"/>
      <c r="T893" s="15"/>
      <c r="U893" s="15"/>
      <c r="V893" s="173"/>
      <c r="W893" s="173"/>
      <c r="X893" s="173"/>
    </row>
    <row r="894" spans="1:207" s="133" customFormat="1" ht="25.15" customHeight="1" x14ac:dyDescent="0.25">
      <c r="A894" s="172" t="s">
        <v>1347</v>
      </c>
      <c r="B894" s="166" t="s">
        <v>482</v>
      </c>
      <c r="C894" s="51">
        <v>1954</v>
      </c>
      <c r="D894" s="136" t="s">
        <v>217</v>
      </c>
      <c r="E894" s="51" t="s">
        <v>20</v>
      </c>
      <c r="F894" s="28">
        <v>2</v>
      </c>
      <c r="G894" s="28">
        <v>2</v>
      </c>
      <c r="H894" s="41">
        <v>497</v>
      </c>
      <c r="I894" s="238">
        <v>0</v>
      </c>
      <c r="J894" s="238">
        <v>381.89</v>
      </c>
      <c r="K894" s="201">
        <f t="shared" si="248"/>
        <v>447668.16</v>
      </c>
      <c r="L894" s="171">
        <v>0</v>
      </c>
      <c r="M894" s="171">
        <v>0</v>
      </c>
      <c r="N894" s="171">
        <v>0</v>
      </c>
      <c r="O894" s="41">
        <f>'[1]Прод. прилож (2)'!$C$269</f>
        <v>447668.16</v>
      </c>
      <c r="P894" s="171">
        <f t="shared" si="267"/>
        <v>900.74076458752506</v>
      </c>
      <c r="Q894" s="44">
        <v>9673</v>
      </c>
      <c r="R894" s="62" t="s">
        <v>94</v>
      </c>
      <c r="S894" s="50"/>
      <c r="T894" s="15"/>
      <c r="U894" s="15"/>
      <c r="V894" s="173"/>
      <c r="W894" s="173"/>
      <c r="X894" s="173"/>
    </row>
    <row r="895" spans="1:207" s="133" customFormat="1" ht="25.15" customHeight="1" x14ac:dyDescent="0.25">
      <c r="A895" s="172" t="s">
        <v>2517</v>
      </c>
      <c r="B895" s="166" t="s">
        <v>483</v>
      </c>
      <c r="C895" s="51">
        <v>1965</v>
      </c>
      <c r="D895" s="136" t="s">
        <v>217</v>
      </c>
      <c r="E895" s="51" t="s">
        <v>20</v>
      </c>
      <c r="F895" s="174">
        <v>5</v>
      </c>
      <c r="G895" s="174">
        <v>2</v>
      </c>
      <c r="H895" s="41">
        <f t="shared" si="274"/>
        <v>1606.54</v>
      </c>
      <c r="I895" s="41">
        <v>0</v>
      </c>
      <c r="J895" s="41">
        <v>1606.54</v>
      </c>
      <c r="K895" s="201">
        <f t="shared" si="248"/>
        <v>4708900</v>
      </c>
      <c r="L895" s="171">
        <v>0</v>
      </c>
      <c r="M895" s="171">
        <v>0</v>
      </c>
      <c r="N895" s="171">
        <v>0</v>
      </c>
      <c r="O895" s="41">
        <f>'[3]Прод. прилож'!$C$1271</f>
        <v>4708900</v>
      </c>
      <c r="P895" s="171">
        <f t="shared" si="267"/>
        <v>2931.0817035367936</v>
      </c>
      <c r="Q895" s="44">
        <v>9673</v>
      </c>
      <c r="R895" s="62" t="s">
        <v>96</v>
      </c>
      <c r="S895" s="50"/>
      <c r="T895" s="15"/>
      <c r="U895" s="15"/>
      <c r="V895" s="173"/>
      <c r="W895" s="173"/>
      <c r="X895" s="173"/>
    </row>
    <row r="896" spans="1:207" s="133" customFormat="1" ht="25.15" customHeight="1" x14ac:dyDescent="0.25">
      <c r="A896" s="172" t="s">
        <v>1348</v>
      </c>
      <c r="B896" s="91" t="s">
        <v>484</v>
      </c>
      <c r="C896" s="51">
        <v>1964</v>
      </c>
      <c r="D896" s="136" t="s">
        <v>217</v>
      </c>
      <c r="E896" s="51" t="s">
        <v>20</v>
      </c>
      <c r="F896" s="28">
        <v>5</v>
      </c>
      <c r="G896" s="28">
        <v>2</v>
      </c>
      <c r="H896" s="41">
        <f t="shared" si="274"/>
        <v>1606.69</v>
      </c>
      <c r="I896" s="238">
        <v>0</v>
      </c>
      <c r="J896" s="41">
        <v>1606.69</v>
      </c>
      <c r="K896" s="201">
        <f t="shared" si="248"/>
        <v>3664975</v>
      </c>
      <c r="L896" s="171">
        <v>0</v>
      </c>
      <c r="M896" s="171">
        <v>0</v>
      </c>
      <c r="N896" s="171">
        <v>0</v>
      </c>
      <c r="O896" s="41">
        <f>'[1]Прод. прилож (2)'!$C$831</f>
        <v>3664975</v>
      </c>
      <c r="P896" s="171">
        <f t="shared" si="267"/>
        <v>2281.0716441877398</v>
      </c>
      <c r="Q896" s="44">
        <v>9673</v>
      </c>
      <c r="R896" s="62" t="s">
        <v>95</v>
      </c>
      <c r="S896" s="50"/>
      <c r="T896" s="15"/>
      <c r="U896" s="15"/>
      <c r="V896" s="173"/>
      <c r="W896" s="173"/>
      <c r="X896" s="173"/>
    </row>
    <row r="897" spans="1:207" s="96" customFormat="1" ht="22.9" customHeight="1" x14ac:dyDescent="0.25">
      <c r="A897" s="172" t="s">
        <v>1349</v>
      </c>
      <c r="B897" s="91" t="s">
        <v>485</v>
      </c>
      <c r="C897" s="51">
        <v>1964</v>
      </c>
      <c r="D897" s="136" t="s">
        <v>217</v>
      </c>
      <c r="E897" s="51" t="s">
        <v>20</v>
      </c>
      <c r="F897" s="28">
        <v>5</v>
      </c>
      <c r="G897" s="28">
        <v>3</v>
      </c>
      <c r="H897" s="41">
        <f t="shared" si="274"/>
        <v>2548.4699999999998</v>
      </c>
      <c r="I897" s="238">
        <v>0</v>
      </c>
      <c r="J897" s="41">
        <v>2548.4699999999998</v>
      </c>
      <c r="K897" s="201">
        <f t="shared" ref="K897:K981" si="276">SUM(L897:O897)</f>
        <v>4439975</v>
      </c>
      <c r="L897" s="171">
        <v>0</v>
      </c>
      <c r="M897" s="171">
        <v>0</v>
      </c>
      <c r="N897" s="171">
        <v>0</v>
      </c>
      <c r="O897" s="41">
        <f>'[1]Прод. прилож (2)'!$C$832</f>
        <v>4439975</v>
      </c>
      <c r="P897" s="171">
        <f t="shared" si="267"/>
        <v>1742.2119938629846</v>
      </c>
      <c r="Q897" s="44">
        <v>9673</v>
      </c>
      <c r="R897" s="62" t="s">
        <v>95</v>
      </c>
      <c r="S897" s="15"/>
      <c r="T897" s="15"/>
      <c r="U897" s="15"/>
      <c r="V897" s="173"/>
      <c r="W897" s="173"/>
      <c r="X897" s="173"/>
      <c r="Y897" s="133"/>
      <c r="Z897" s="133"/>
      <c r="AA897" s="133"/>
      <c r="AB897" s="133"/>
      <c r="AC897" s="133"/>
      <c r="AD897" s="133"/>
      <c r="AE897" s="133"/>
      <c r="AF897" s="133"/>
      <c r="AG897" s="133"/>
      <c r="AH897" s="133"/>
      <c r="AI897" s="133"/>
      <c r="AJ897" s="133"/>
      <c r="AK897" s="133"/>
      <c r="AL897" s="133"/>
      <c r="AM897" s="133"/>
      <c r="AN897" s="133"/>
      <c r="AO897" s="133"/>
      <c r="AP897" s="133"/>
      <c r="AQ897" s="133"/>
      <c r="AR897" s="133"/>
      <c r="AS897" s="133"/>
      <c r="AT897" s="133"/>
      <c r="AU897" s="133"/>
      <c r="AV897" s="133"/>
      <c r="AW897" s="133"/>
      <c r="AX897" s="133"/>
      <c r="AY897" s="133"/>
      <c r="AZ897" s="133"/>
      <c r="BA897" s="133"/>
      <c r="BB897" s="133"/>
      <c r="BC897" s="133"/>
      <c r="BD897" s="133"/>
      <c r="BE897" s="133"/>
      <c r="BF897" s="133"/>
      <c r="BG897" s="133"/>
      <c r="BH897" s="133"/>
      <c r="BI897" s="133"/>
      <c r="BJ897" s="133"/>
      <c r="BK897" s="133"/>
      <c r="BL897" s="133"/>
      <c r="BM897" s="133"/>
      <c r="BN897" s="133"/>
      <c r="BO897" s="133"/>
      <c r="BP897" s="133"/>
      <c r="BQ897" s="133"/>
      <c r="BR897" s="133"/>
      <c r="BS897" s="133"/>
      <c r="BT897" s="133"/>
      <c r="BU897" s="133"/>
      <c r="BV897" s="133"/>
      <c r="BW897" s="133"/>
      <c r="BX897" s="133"/>
      <c r="BY897" s="133"/>
      <c r="BZ897" s="133"/>
      <c r="CA897" s="133"/>
      <c r="CB897" s="133"/>
      <c r="CC897" s="133"/>
      <c r="CD897" s="133"/>
      <c r="CE897" s="133"/>
      <c r="CF897" s="133"/>
      <c r="CG897" s="133"/>
      <c r="CH897" s="133"/>
      <c r="CI897" s="133"/>
      <c r="CJ897" s="133"/>
      <c r="CK897" s="133"/>
      <c r="CL897" s="133"/>
      <c r="CM897" s="133"/>
      <c r="CN897" s="133"/>
      <c r="CO897" s="133"/>
      <c r="CP897" s="133"/>
      <c r="CQ897" s="133"/>
      <c r="CR897" s="133"/>
      <c r="CS897" s="133"/>
      <c r="CT897" s="133"/>
      <c r="CU897" s="133"/>
      <c r="CV897" s="133"/>
      <c r="CW897" s="133"/>
      <c r="CX897" s="133"/>
      <c r="CY897" s="133"/>
      <c r="CZ897" s="133"/>
      <c r="DA897" s="133"/>
      <c r="DB897" s="133"/>
      <c r="DC897" s="133"/>
      <c r="DD897" s="133"/>
      <c r="DE897" s="133"/>
      <c r="DF897" s="133"/>
      <c r="DG897" s="133"/>
      <c r="DH897" s="133"/>
      <c r="DI897" s="133"/>
      <c r="DJ897" s="133"/>
      <c r="DK897" s="133"/>
      <c r="DL897" s="133"/>
      <c r="DM897" s="133"/>
      <c r="DN897" s="133"/>
      <c r="DO897" s="133"/>
      <c r="DP897" s="133"/>
      <c r="DQ897" s="133"/>
      <c r="DR897" s="133"/>
      <c r="DS897" s="133"/>
      <c r="DT897" s="133"/>
      <c r="DU897" s="133"/>
      <c r="DV897" s="133"/>
      <c r="DW897" s="133"/>
      <c r="DX897" s="133"/>
      <c r="DY897" s="133"/>
      <c r="DZ897" s="133"/>
      <c r="EA897" s="133"/>
      <c r="EB897" s="133"/>
      <c r="EC897" s="133"/>
      <c r="ED897" s="133"/>
      <c r="EE897" s="133"/>
      <c r="EF897" s="133"/>
      <c r="EG897" s="133"/>
      <c r="EH897" s="133"/>
      <c r="EI897" s="133"/>
      <c r="EJ897" s="133"/>
      <c r="EK897" s="133"/>
      <c r="EL897" s="133"/>
      <c r="EM897" s="133"/>
      <c r="EN897" s="133"/>
      <c r="EO897" s="133"/>
      <c r="EP897" s="133"/>
      <c r="EQ897" s="133"/>
      <c r="ER897" s="133"/>
      <c r="ES897" s="133"/>
      <c r="ET897" s="133"/>
      <c r="EU897" s="133"/>
      <c r="EV897" s="133"/>
      <c r="EW897" s="133"/>
      <c r="EX897" s="133"/>
      <c r="EY897" s="133"/>
      <c r="EZ897" s="133"/>
      <c r="FA897" s="133"/>
      <c r="FB897" s="133"/>
      <c r="FC897" s="133"/>
      <c r="FD897" s="133"/>
      <c r="FE897" s="133"/>
      <c r="FF897" s="133"/>
      <c r="FG897" s="133"/>
      <c r="FH897" s="133"/>
      <c r="FI897" s="133"/>
      <c r="FJ897" s="133"/>
      <c r="FK897" s="133"/>
      <c r="FL897" s="133"/>
      <c r="FM897" s="133"/>
      <c r="FN897" s="133"/>
      <c r="FO897" s="133"/>
      <c r="FP897" s="133"/>
      <c r="FQ897" s="133"/>
      <c r="FR897" s="133"/>
      <c r="FS897" s="133"/>
      <c r="FT897" s="133"/>
      <c r="FU897" s="133"/>
      <c r="FV897" s="133"/>
      <c r="FW897" s="133"/>
      <c r="FX897" s="133"/>
      <c r="FY897" s="133"/>
      <c r="FZ897" s="133"/>
      <c r="GA897" s="133"/>
      <c r="GB897" s="133"/>
      <c r="GC897" s="133"/>
      <c r="GD897" s="133"/>
      <c r="GE897" s="133"/>
      <c r="GF897" s="133"/>
      <c r="GG897" s="133"/>
      <c r="GH897" s="133"/>
      <c r="GI897" s="133"/>
      <c r="GJ897" s="133"/>
      <c r="GK897" s="133"/>
      <c r="GL897" s="133"/>
      <c r="GM897" s="133"/>
      <c r="GN897" s="133"/>
      <c r="GO897" s="133"/>
      <c r="GP897" s="133"/>
      <c r="GQ897" s="133"/>
      <c r="GR897" s="133"/>
      <c r="GS897" s="133"/>
      <c r="GT897" s="133"/>
      <c r="GU897" s="133"/>
      <c r="GV897" s="133"/>
      <c r="GW897" s="133"/>
      <c r="GX897" s="133"/>
      <c r="GY897" s="133"/>
    </row>
    <row r="898" spans="1:207" s="133" customFormat="1" ht="25.15" customHeight="1" x14ac:dyDescent="0.25">
      <c r="A898" s="172" t="s">
        <v>1350</v>
      </c>
      <c r="B898" s="91" t="s">
        <v>486</v>
      </c>
      <c r="C898" s="54">
        <v>1955</v>
      </c>
      <c r="D898" s="136" t="s">
        <v>217</v>
      </c>
      <c r="E898" s="51" t="s">
        <v>20</v>
      </c>
      <c r="F898" s="28">
        <v>2</v>
      </c>
      <c r="G898" s="28">
        <v>1</v>
      </c>
      <c r="H898" s="41">
        <f t="shared" si="274"/>
        <v>537.4</v>
      </c>
      <c r="I898" s="238">
        <v>0</v>
      </c>
      <c r="J898" s="41">
        <v>537.4</v>
      </c>
      <c r="K898" s="201">
        <f t="shared" si="276"/>
        <v>4541310.53</v>
      </c>
      <c r="L898" s="171">
        <v>0</v>
      </c>
      <c r="M898" s="171">
        <v>0</v>
      </c>
      <c r="N898" s="171">
        <v>0</v>
      </c>
      <c r="O898" s="41">
        <f>'[1]Прод. прилож (2)'!$C$270</f>
        <v>4541310.53</v>
      </c>
      <c r="P898" s="171">
        <f t="shared" si="267"/>
        <v>8450.5220133978419</v>
      </c>
      <c r="Q898" s="44">
        <v>9673</v>
      </c>
      <c r="R898" s="62" t="s">
        <v>94</v>
      </c>
      <c r="S898" s="50"/>
      <c r="T898" s="15"/>
      <c r="U898" s="15"/>
      <c r="V898" s="173"/>
      <c r="W898" s="173"/>
      <c r="X898" s="173"/>
    </row>
    <row r="899" spans="1:207" s="133" customFormat="1" ht="25.15" customHeight="1" x14ac:dyDescent="0.25">
      <c r="A899" s="172" t="s">
        <v>1351</v>
      </c>
      <c r="B899" s="166" t="s">
        <v>487</v>
      </c>
      <c r="C899" s="136">
        <v>1957</v>
      </c>
      <c r="D899" s="136" t="s">
        <v>217</v>
      </c>
      <c r="E899" s="136" t="s">
        <v>20</v>
      </c>
      <c r="F899" s="28">
        <v>2</v>
      </c>
      <c r="G899" s="28">
        <v>2</v>
      </c>
      <c r="H899" s="41">
        <f t="shared" si="274"/>
        <v>633.5</v>
      </c>
      <c r="I899" s="238">
        <v>0</v>
      </c>
      <c r="J899" s="41">
        <v>633.5</v>
      </c>
      <c r="K899" s="201">
        <f t="shared" si="276"/>
        <v>6890334.3200000003</v>
      </c>
      <c r="L899" s="171">
        <v>0</v>
      </c>
      <c r="M899" s="171">
        <v>0</v>
      </c>
      <c r="N899" s="171">
        <v>0</v>
      </c>
      <c r="O899" s="41">
        <f>'[1]Прод. прилож (2)'!$C$271</f>
        <v>6890334.3200000003</v>
      </c>
      <c r="P899" s="171">
        <f t="shared" si="267"/>
        <v>10876.612975532755</v>
      </c>
      <c r="Q899" s="44">
        <v>9673</v>
      </c>
      <c r="R899" s="62" t="s">
        <v>94</v>
      </c>
      <c r="S899" s="50"/>
      <c r="T899" s="15"/>
      <c r="U899" s="15"/>
      <c r="V899" s="173"/>
      <c r="W899" s="173"/>
      <c r="X899" s="173"/>
    </row>
    <row r="900" spans="1:207" s="133" customFormat="1" ht="25.15" customHeight="1" x14ac:dyDescent="0.25">
      <c r="A900" s="172" t="s">
        <v>1352</v>
      </c>
      <c r="B900" s="91" t="s">
        <v>488</v>
      </c>
      <c r="C900" s="54">
        <v>1955</v>
      </c>
      <c r="D900" s="136" t="s">
        <v>217</v>
      </c>
      <c r="E900" s="51" t="s">
        <v>20</v>
      </c>
      <c r="F900" s="28">
        <v>2</v>
      </c>
      <c r="G900" s="28">
        <v>2</v>
      </c>
      <c r="H900" s="41">
        <f t="shared" si="274"/>
        <v>630.1</v>
      </c>
      <c r="I900" s="238">
        <v>0</v>
      </c>
      <c r="J900" s="41">
        <v>630.1</v>
      </c>
      <c r="K900" s="201">
        <f t="shared" si="276"/>
        <v>4377200</v>
      </c>
      <c r="L900" s="171">
        <v>0</v>
      </c>
      <c r="M900" s="171">
        <v>0</v>
      </c>
      <c r="N900" s="171">
        <v>0</v>
      </c>
      <c r="O900" s="41">
        <f>'[1]Прод. прилож (2)'!$C$272</f>
        <v>4377200</v>
      </c>
      <c r="P900" s="171">
        <f t="shared" si="267"/>
        <v>6946.8338358990632</v>
      </c>
      <c r="Q900" s="44">
        <v>9673</v>
      </c>
      <c r="R900" s="62" t="s">
        <v>94</v>
      </c>
      <c r="S900" s="50"/>
      <c r="T900" s="15"/>
      <c r="U900" s="15"/>
      <c r="V900" s="173"/>
      <c r="W900" s="173"/>
      <c r="X900" s="173"/>
    </row>
    <row r="901" spans="1:207" s="173" customFormat="1" ht="25.15" customHeight="1" x14ac:dyDescent="0.25">
      <c r="A901" s="349" t="s">
        <v>1353</v>
      </c>
      <c r="B901" s="303" t="s">
        <v>489</v>
      </c>
      <c r="C901" s="299">
        <v>1953</v>
      </c>
      <c r="D901" s="285" t="s">
        <v>217</v>
      </c>
      <c r="E901" s="299" t="s">
        <v>20</v>
      </c>
      <c r="F901" s="287">
        <v>2</v>
      </c>
      <c r="G901" s="287">
        <v>2</v>
      </c>
      <c r="H901" s="293">
        <v>812.8</v>
      </c>
      <c r="I901" s="291">
        <v>0</v>
      </c>
      <c r="J901" s="291">
        <v>616.1</v>
      </c>
      <c r="K901" s="201">
        <f t="shared" ref="K901" si="277">SUM(L901:O901)</f>
        <v>3398122.25</v>
      </c>
      <c r="L901" s="171">
        <v>0</v>
      </c>
      <c r="M901" s="171">
        <v>0</v>
      </c>
      <c r="N901" s="171">
        <v>0</v>
      </c>
      <c r="O901" s="41">
        <f>'[1]Прод. прилож (2)'!$C$273</f>
        <v>3398122.25</v>
      </c>
      <c r="P901" s="171">
        <f t="shared" ref="P901" si="278">K901/H901</f>
        <v>4180.7606422244098</v>
      </c>
      <c r="Q901" s="44">
        <v>9673</v>
      </c>
      <c r="R901" s="62" t="s">
        <v>94</v>
      </c>
      <c r="S901" s="58"/>
      <c r="T901" s="16"/>
      <c r="U901" s="15"/>
    </row>
    <row r="902" spans="1:207" s="133" customFormat="1" ht="25.15" customHeight="1" x14ac:dyDescent="0.25">
      <c r="A902" s="350"/>
      <c r="B902" s="304"/>
      <c r="C902" s="300"/>
      <c r="D902" s="286"/>
      <c r="E902" s="300"/>
      <c r="F902" s="288"/>
      <c r="G902" s="288"/>
      <c r="H902" s="294"/>
      <c r="I902" s="292"/>
      <c r="J902" s="292"/>
      <c r="K902" s="201">
        <f t="shared" si="276"/>
        <v>2072640</v>
      </c>
      <c r="L902" s="171">
        <v>0</v>
      </c>
      <c r="M902" s="171">
        <v>0</v>
      </c>
      <c r="N902" s="171">
        <v>0</v>
      </c>
      <c r="O902" s="41">
        <f>'[1]Прод. прилож (2)'!$C$833</f>
        <v>2072640</v>
      </c>
      <c r="P902" s="171">
        <f>K902/H901</f>
        <v>2550</v>
      </c>
      <c r="Q902" s="44">
        <v>9673</v>
      </c>
      <c r="R902" s="62" t="s">
        <v>95</v>
      </c>
      <c r="S902" s="58"/>
      <c r="T902" s="16"/>
      <c r="U902" s="15"/>
      <c r="V902" s="173"/>
      <c r="W902" s="173"/>
      <c r="X902" s="173"/>
    </row>
    <row r="903" spans="1:207" s="133" customFormat="1" ht="31.9" customHeight="1" x14ac:dyDescent="0.25">
      <c r="A903" s="172" t="s">
        <v>1354</v>
      </c>
      <c r="B903" s="166" t="s">
        <v>2658</v>
      </c>
      <c r="C903" s="136">
        <v>1966</v>
      </c>
      <c r="D903" s="136" t="s">
        <v>217</v>
      </c>
      <c r="E903" s="51" t="s">
        <v>20</v>
      </c>
      <c r="F903" s="174">
        <v>5</v>
      </c>
      <c r="G903" s="174">
        <v>3</v>
      </c>
      <c r="H903" s="41">
        <v>2683.2</v>
      </c>
      <c r="I903" s="41">
        <v>609.29999999999995</v>
      </c>
      <c r="J903" s="41">
        <v>2073.9</v>
      </c>
      <c r="K903" s="201">
        <f t="shared" si="276"/>
        <v>4696500</v>
      </c>
      <c r="L903" s="171">
        <v>0</v>
      </c>
      <c r="M903" s="171">
        <v>0</v>
      </c>
      <c r="N903" s="171">
        <v>0</v>
      </c>
      <c r="O903" s="41">
        <f>'[3]Прод. прилож'!$C$1272</f>
        <v>4696500</v>
      </c>
      <c r="P903" s="171">
        <f t="shared" si="267"/>
        <v>1750.3354203935601</v>
      </c>
      <c r="Q903" s="44">
        <v>9673</v>
      </c>
      <c r="R903" s="62" t="s">
        <v>96</v>
      </c>
      <c r="S903" s="50"/>
      <c r="T903" s="15"/>
      <c r="U903" s="15"/>
      <c r="V903" s="15"/>
      <c r="W903" s="15"/>
      <c r="X903" s="15"/>
      <c r="Y903" s="15"/>
      <c r="Z903" s="15"/>
      <c r="AA903" s="15"/>
      <c r="AB903" s="15"/>
      <c r="AC903" s="15"/>
      <c r="AD903" s="15"/>
      <c r="AE903" s="15"/>
      <c r="AF903" s="15"/>
      <c r="AG903" s="15"/>
      <c r="AH903" s="15"/>
      <c r="AI903" s="15"/>
      <c r="AJ903" s="15"/>
      <c r="AK903" s="15"/>
      <c r="AL903" s="15"/>
      <c r="AM903" s="15"/>
      <c r="AN903" s="15"/>
      <c r="AO903" s="15"/>
      <c r="AP903" s="15"/>
      <c r="AQ903" s="15"/>
      <c r="AR903" s="15"/>
      <c r="AS903" s="15"/>
      <c r="AT903" s="15"/>
      <c r="AU903" s="15"/>
      <c r="AV903" s="15"/>
      <c r="AW903" s="15"/>
      <c r="AX903" s="15"/>
      <c r="AY903" s="15"/>
      <c r="AZ903" s="15"/>
      <c r="BA903" s="15"/>
      <c r="BB903" s="15"/>
      <c r="BC903" s="15"/>
      <c r="BD903" s="15"/>
      <c r="BE903" s="15"/>
      <c r="BF903" s="15"/>
      <c r="BG903" s="15"/>
      <c r="BH903" s="15"/>
      <c r="BI903" s="15"/>
      <c r="BJ903" s="15"/>
      <c r="BK903" s="15"/>
      <c r="BL903" s="15"/>
      <c r="BM903" s="15"/>
      <c r="BN903" s="15"/>
      <c r="BO903" s="15"/>
      <c r="BP903" s="15"/>
      <c r="BQ903" s="15"/>
      <c r="BR903" s="15"/>
      <c r="BS903" s="15"/>
      <c r="BT903" s="15"/>
      <c r="BU903" s="15"/>
      <c r="BV903" s="15"/>
      <c r="BW903" s="15"/>
      <c r="BX903" s="15"/>
      <c r="BY903" s="15"/>
      <c r="BZ903" s="15"/>
      <c r="CA903" s="15"/>
      <c r="CB903" s="15"/>
      <c r="CC903" s="15"/>
      <c r="CD903" s="15"/>
      <c r="CE903" s="15"/>
      <c r="CF903" s="15"/>
      <c r="CG903" s="15"/>
      <c r="CH903" s="15"/>
      <c r="CI903" s="15"/>
      <c r="CJ903" s="15"/>
      <c r="CK903" s="15"/>
      <c r="CL903" s="15"/>
      <c r="CM903" s="15"/>
      <c r="CN903" s="15"/>
      <c r="CO903" s="15"/>
      <c r="CP903" s="15"/>
      <c r="CQ903" s="15"/>
      <c r="CR903" s="15"/>
      <c r="CS903" s="15"/>
      <c r="CT903" s="15"/>
      <c r="CU903" s="15"/>
      <c r="CV903" s="15"/>
      <c r="CW903" s="15"/>
      <c r="CX903" s="15"/>
      <c r="CY903" s="15"/>
      <c r="CZ903" s="15"/>
      <c r="DA903" s="15"/>
      <c r="DB903" s="15"/>
      <c r="DC903" s="15"/>
      <c r="DD903" s="15"/>
      <c r="DE903" s="15"/>
      <c r="DF903" s="15"/>
      <c r="DG903" s="15"/>
      <c r="DH903" s="15"/>
      <c r="DI903" s="15"/>
      <c r="DJ903" s="15"/>
      <c r="DK903" s="15"/>
      <c r="DL903" s="15"/>
      <c r="DM903" s="15"/>
      <c r="DN903" s="15"/>
      <c r="DO903" s="15"/>
      <c r="DP903" s="15"/>
      <c r="DQ903" s="15"/>
      <c r="DR903" s="15"/>
      <c r="DS903" s="15"/>
      <c r="DT903" s="15"/>
      <c r="DU903" s="15"/>
      <c r="DV903" s="15"/>
      <c r="DW903" s="15"/>
      <c r="DX903" s="15"/>
      <c r="DY903" s="15"/>
      <c r="DZ903" s="15"/>
      <c r="EA903" s="15"/>
      <c r="EB903" s="15"/>
      <c r="EC903" s="15"/>
      <c r="ED903" s="15"/>
      <c r="EE903" s="15"/>
      <c r="EF903" s="15"/>
      <c r="EG903" s="15"/>
      <c r="EH903" s="15"/>
      <c r="EI903" s="15"/>
      <c r="EJ903" s="15"/>
      <c r="EK903" s="15"/>
      <c r="EL903" s="15"/>
      <c r="EM903" s="15"/>
      <c r="EN903" s="15"/>
      <c r="EO903" s="15"/>
      <c r="EP903" s="15"/>
      <c r="EQ903" s="15"/>
      <c r="ER903" s="15"/>
      <c r="ES903" s="15"/>
      <c r="ET903" s="15"/>
      <c r="EU903" s="15"/>
      <c r="EV903" s="15"/>
      <c r="EW903" s="15"/>
      <c r="EX903" s="15"/>
      <c r="EY903" s="15"/>
      <c r="EZ903" s="15"/>
      <c r="FA903" s="15"/>
      <c r="FB903" s="15"/>
      <c r="FC903" s="15"/>
      <c r="FD903" s="15"/>
      <c r="FE903" s="15"/>
      <c r="FF903" s="15"/>
      <c r="FG903" s="15"/>
      <c r="FH903" s="15"/>
      <c r="FI903" s="15"/>
      <c r="FJ903" s="15"/>
      <c r="FK903" s="15"/>
      <c r="FL903" s="15"/>
      <c r="FM903" s="15"/>
      <c r="FN903" s="15"/>
      <c r="FO903" s="15"/>
      <c r="FP903" s="15"/>
      <c r="FQ903" s="15"/>
      <c r="FR903" s="15"/>
      <c r="FS903" s="15"/>
      <c r="FT903" s="15"/>
      <c r="FU903" s="15"/>
      <c r="FV903" s="15"/>
      <c r="FW903" s="15"/>
      <c r="FX903" s="15"/>
      <c r="FY903" s="15"/>
      <c r="FZ903" s="15"/>
      <c r="GA903" s="15"/>
      <c r="GB903" s="15"/>
      <c r="GC903" s="15"/>
      <c r="GD903" s="15"/>
      <c r="GE903" s="15"/>
      <c r="GF903" s="15"/>
      <c r="GG903" s="15"/>
      <c r="GH903" s="15"/>
      <c r="GI903" s="15"/>
      <c r="GJ903" s="15"/>
      <c r="GK903" s="15"/>
      <c r="GL903" s="15"/>
      <c r="GM903" s="15"/>
      <c r="GN903" s="15"/>
      <c r="GO903" s="15"/>
      <c r="GP903" s="15"/>
      <c r="GQ903" s="15"/>
      <c r="GR903" s="15"/>
      <c r="GS903" s="15"/>
      <c r="GT903" s="15"/>
      <c r="GU903" s="15"/>
      <c r="GV903" s="15"/>
      <c r="GW903" s="15"/>
      <c r="GX903" s="15"/>
      <c r="GY903" s="15"/>
    </row>
    <row r="904" spans="1:207" s="133" customFormat="1" ht="25.15" customHeight="1" x14ac:dyDescent="0.25">
      <c r="A904" s="172" t="s">
        <v>1355</v>
      </c>
      <c r="B904" s="166" t="s">
        <v>490</v>
      </c>
      <c r="C904" s="136">
        <v>1963</v>
      </c>
      <c r="D904" s="136" t="s">
        <v>217</v>
      </c>
      <c r="E904" s="136" t="s">
        <v>20</v>
      </c>
      <c r="F904" s="28">
        <v>2</v>
      </c>
      <c r="G904" s="28">
        <v>2</v>
      </c>
      <c r="H904" s="41">
        <f>J904+I904</f>
        <v>779.78</v>
      </c>
      <c r="I904" s="237">
        <v>415.39</v>
      </c>
      <c r="J904" s="41">
        <v>364.39</v>
      </c>
      <c r="K904" s="201">
        <f t="shared" si="276"/>
        <v>3036450</v>
      </c>
      <c r="L904" s="171">
        <v>0</v>
      </c>
      <c r="M904" s="171">
        <v>0</v>
      </c>
      <c r="N904" s="171">
        <v>0</v>
      </c>
      <c r="O904" s="41">
        <f>'[1]Прод. прилож (2)'!$C$834</f>
        <v>3036450</v>
      </c>
      <c r="P904" s="171">
        <f t="shared" si="267"/>
        <v>3893.9829182589961</v>
      </c>
      <c r="Q904" s="44">
        <v>9673</v>
      </c>
      <c r="R904" s="62" t="s">
        <v>95</v>
      </c>
      <c r="S904" s="50"/>
      <c r="T904" s="15"/>
      <c r="U904" s="15"/>
      <c r="V904" s="15"/>
      <c r="W904" s="15"/>
      <c r="X904" s="15"/>
      <c r="Y904" s="15"/>
      <c r="Z904" s="15"/>
      <c r="AA904" s="15"/>
      <c r="AB904" s="15"/>
      <c r="AC904" s="15"/>
      <c r="AD904" s="15"/>
      <c r="AE904" s="15"/>
      <c r="AF904" s="15"/>
      <c r="AG904" s="15"/>
      <c r="AH904" s="15"/>
      <c r="AI904" s="15"/>
      <c r="AJ904" s="15"/>
      <c r="AK904" s="15"/>
      <c r="AL904" s="15"/>
      <c r="AM904" s="15"/>
      <c r="AN904" s="15"/>
      <c r="AO904" s="15"/>
      <c r="AP904" s="15"/>
      <c r="AQ904" s="15"/>
      <c r="AR904" s="15"/>
      <c r="AS904" s="15"/>
      <c r="AT904" s="15"/>
      <c r="AU904" s="15"/>
      <c r="AV904" s="15"/>
      <c r="AW904" s="15"/>
      <c r="AX904" s="15"/>
      <c r="AY904" s="15"/>
      <c r="AZ904" s="15"/>
      <c r="BA904" s="15"/>
      <c r="BB904" s="15"/>
      <c r="BC904" s="15"/>
      <c r="BD904" s="15"/>
      <c r="BE904" s="15"/>
      <c r="BF904" s="15"/>
      <c r="BG904" s="15"/>
      <c r="BH904" s="15"/>
      <c r="BI904" s="15"/>
      <c r="BJ904" s="15"/>
      <c r="BK904" s="15"/>
      <c r="BL904" s="15"/>
      <c r="BM904" s="15"/>
      <c r="BN904" s="15"/>
      <c r="BO904" s="15"/>
      <c r="BP904" s="15"/>
      <c r="BQ904" s="15"/>
      <c r="BR904" s="15"/>
      <c r="BS904" s="15"/>
      <c r="BT904" s="15"/>
      <c r="BU904" s="15"/>
      <c r="BV904" s="15"/>
      <c r="BW904" s="15"/>
      <c r="BX904" s="15"/>
      <c r="BY904" s="15"/>
      <c r="BZ904" s="15"/>
      <c r="CA904" s="15"/>
      <c r="CB904" s="15"/>
      <c r="CC904" s="15"/>
      <c r="CD904" s="15"/>
      <c r="CE904" s="15"/>
      <c r="CF904" s="15"/>
      <c r="CG904" s="15"/>
      <c r="CH904" s="15"/>
      <c r="CI904" s="15"/>
      <c r="CJ904" s="15"/>
      <c r="CK904" s="15"/>
      <c r="CL904" s="15"/>
      <c r="CM904" s="15"/>
      <c r="CN904" s="15"/>
      <c r="CO904" s="15"/>
      <c r="CP904" s="15"/>
      <c r="CQ904" s="15"/>
      <c r="CR904" s="15"/>
      <c r="CS904" s="15"/>
      <c r="CT904" s="15"/>
      <c r="CU904" s="15"/>
      <c r="CV904" s="15"/>
      <c r="CW904" s="15"/>
      <c r="CX904" s="15"/>
      <c r="CY904" s="15"/>
      <c r="CZ904" s="15"/>
      <c r="DA904" s="15"/>
      <c r="DB904" s="15"/>
      <c r="DC904" s="15"/>
      <c r="DD904" s="15"/>
      <c r="DE904" s="15"/>
      <c r="DF904" s="15"/>
      <c r="DG904" s="15"/>
      <c r="DH904" s="15"/>
      <c r="DI904" s="15"/>
      <c r="DJ904" s="15"/>
      <c r="DK904" s="15"/>
      <c r="DL904" s="15"/>
      <c r="DM904" s="15"/>
      <c r="DN904" s="15"/>
      <c r="DO904" s="15"/>
      <c r="DP904" s="15"/>
      <c r="DQ904" s="15"/>
      <c r="DR904" s="15"/>
      <c r="DS904" s="15"/>
      <c r="DT904" s="15"/>
      <c r="DU904" s="15"/>
      <c r="DV904" s="15"/>
      <c r="DW904" s="15"/>
      <c r="DX904" s="15"/>
      <c r="DY904" s="15"/>
      <c r="DZ904" s="15"/>
      <c r="EA904" s="15"/>
      <c r="EB904" s="15"/>
      <c r="EC904" s="15"/>
      <c r="ED904" s="15"/>
      <c r="EE904" s="15"/>
      <c r="EF904" s="15"/>
      <c r="EG904" s="15"/>
      <c r="EH904" s="15"/>
      <c r="EI904" s="15"/>
      <c r="EJ904" s="15"/>
      <c r="EK904" s="15"/>
      <c r="EL904" s="15"/>
      <c r="EM904" s="15"/>
      <c r="EN904" s="15"/>
      <c r="EO904" s="15"/>
      <c r="EP904" s="15"/>
      <c r="EQ904" s="15"/>
      <c r="ER904" s="15"/>
      <c r="ES904" s="15"/>
      <c r="ET904" s="15"/>
      <c r="EU904" s="15"/>
      <c r="EV904" s="15"/>
      <c r="EW904" s="15"/>
      <c r="EX904" s="15"/>
      <c r="EY904" s="15"/>
      <c r="EZ904" s="15"/>
      <c r="FA904" s="15"/>
      <c r="FB904" s="15"/>
      <c r="FC904" s="15"/>
      <c r="FD904" s="15"/>
      <c r="FE904" s="15"/>
      <c r="FF904" s="15"/>
      <c r="FG904" s="15"/>
      <c r="FH904" s="15"/>
      <c r="FI904" s="15"/>
      <c r="FJ904" s="15"/>
      <c r="FK904" s="15"/>
      <c r="FL904" s="15"/>
      <c r="FM904" s="15"/>
      <c r="FN904" s="15"/>
      <c r="FO904" s="15"/>
      <c r="FP904" s="15"/>
      <c r="FQ904" s="15"/>
      <c r="FR904" s="15"/>
      <c r="FS904" s="15"/>
      <c r="FT904" s="15"/>
      <c r="FU904" s="15"/>
      <c r="FV904" s="15"/>
      <c r="FW904" s="15"/>
      <c r="FX904" s="15"/>
      <c r="FY904" s="15"/>
      <c r="FZ904" s="15"/>
      <c r="GA904" s="15"/>
      <c r="GB904" s="15"/>
      <c r="GC904" s="15"/>
      <c r="GD904" s="15"/>
      <c r="GE904" s="15"/>
      <c r="GF904" s="15"/>
      <c r="GG904" s="15"/>
      <c r="GH904" s="15"/>
      <c r="GI904" s="15"/>
      <c r="GJ904" s="15"/>
      <c r="GK904" s="15"/>
      <c r="GL904" s="15"/>
      <c r="GM904" s="15"/>
      <c r="GN904" s="15"/>
      <c r="GO904" s="15"/>
      <c r="GP904" s="15"/>
      <c r="GQ904" s="15"/>
      <c r="GR904" s="15"/>
      <c r="GS904" s="15"/>
      <c r="GT904" s="15"/>
      <c r="GU904" s="15"/>
      <c r="GV904" s="15"/>
      <c r="GW904" s="15"/>
      <c r="GX904" s="15"/>
      <c r="GY904" s="15"/>
    </row>
    <row r="905" spans="1:207" s="133" customFormat="1" ht="25.15" customHeight="1" x14ac:dyDescent="0.25">
      <c r="A905" s="172" t="s">
        <v>1356</v>
      </c>
      <c r="B905" s="166" t="s">
        <v>491</v>
      </c>
      <c r="C905" s="51">
        <v>1965</v>
      </c>
      <c r="D905" s="136" t="s">
        <v>217</v>
      </c>
      <c r="E905" s="174" t="s">
        <v>20</v>
      </c>
      <c r="F905" s="174">
        <v>2</v>
      </c>
      <c r="G905" s="174">
        <v>2</v>
      </c>
      <c r="H905" s="41">
        <f>J905+I905</f>
        <v>793.56</v>
      </c>
      <c r="I905" s="41">
        <v>421.78</v>
      </c>
      <c r="J905" s="41">
        <v>371.78</v>
      </c>
      <c r="K905" s="201">
        <f t="shared" si="276"/>
        <v>29092308</v>
      </c>
      <c r="L905" s="171">
        <v>0</v>
      </c>
      <c r="M905" s="171">
        <v>0</v>
      </c>
      <c r="N905" s="171">
        <v>0</v>
      </c>
      <c r="O905" s="41">
        <f>'[3]Прод. прилож'!$C$1273</f>
        <v>29092308</v>
      </c>
      <c r="P905" s="171">
        <f t="shared" si="267"/>
        <v>36660.502041433545</v>
      </c>
      <c r="Q905" s="44">
        <v>9673</v>
      </c>
      <c r="R905" s="62" t="s">
        <v>96</v>
      </c>
      <c r="S905" s="50"/>
      <c r="T905" s="15"/>
      <c r="U905" s="15"/>
      <c r="V905" s="15"/>
      <c r="W905" s="15"/>
      <c r="X905" s="15"/>
      <c r="Y905" s="15"/>
      <c r="Z905" s="15"/>
      <c r="AA905" s="15"/>
      <c r="AB905" s="15"/>
      <c r="AC905" s="15"/>
      <c r="AD905" s="15"/>
      <c r="AE905" s="15"/>
      <c r="AF905" s="15"/>
      <c r="AG905" s="15"/>
      <c r="AH905" s="15"/>
      <c r="AI905" s="15"/>
      <c r="AJ905" s="15"/>
      <c r="AK905" s="15"/>
      <c r="AL905" s="15"/>
      <c r="AM905" s="15"/>
      <c r="AN905" s="15"/>
      <c r="AO905" s="15"/>
      <c r="AP905" s="15"/>
      <c r="AQ905" s="15"/>
      <c r="AR905" s="15"/>
      <c r="AS905" s="15"/>
      <c r="AT905" s="15"/>
      <c r="AU905" s="15"/>
      <c r="AV905" s="15"/>
      <c r="AW905" s="15"/>
      <c r="AX905" s="15"/>
      <c r="AY905" s="15"/>
      <c r="AZ905" s="15"/>
      <c r="BA905" s="15"/>
      <c r="BB905" s="15"/>
      <c r="BC905" s="15"/>
      <c r="BD905" s="15"/>
      <c r="BE905" s="15"/>
      <c r="BF905" s="15"/>
      <c r="BG905" s="15"/>
      <c r="BH905" s="15"/>
      <c r="BI905" s="15"/>
      <c r="BJ905" s="15"/>
      <c r="BK905" s="15"/>
      <c r="BL905" s="15"/>
      <c r="BM905" s="15"/>
      <c r="BN905" s="15"/>
      <c r="BO905" s="15"/>
      <c r="BP905" s="15"/>
      <c r="BQ905" s="15"/>
      <c r="BR905" s="15"/>
      <c r="BS905" s="15"/>
      <c r="BT905" s="15"/>
      <c r="BU905" s="15"/>
      <c r="BV905" s="15"/>
      <c r="BW905" s="15"/>
      <c r="BX905" s="15"/>
      <c r="BY905" s="15"/>
      <c r="BZ905" s="15"/>
      <c r="CA905" s="15"/>
      <c r="CB905" s="15"/>
      <c r="CC905" s="15"/>
      <c r="CD905" s="15"/>
      <c r="CE905" s="15"/>
      <c r="CF905" s="15"/>
      <c r="CG905" s="15"/>
      <c r="CH905" s="15"/>
      <c r="CI905" s="15"/>
      <c r="CJ905" s="15"/>
      <c r="CK905" s="15"/>
      <c r="CL905" s="15"/>
      <c r="CM905" s="15"/>
      <c r="CN905" s="15"/>
      <c r="CO905" s="15"/>
      <c r="CP905" s="15"/>
      <c r="CQ905" s="15"/>
      <c r="CR905" s="15"/>
      <c r="CS905" s="15"/>
      <c r="CT905" s="15"/>
      <c r="CU905" s="15"/>
      <c r="CV905" s="15"/>
      <c r="CW905" s="15"/>
      <c r="CX905" s="15"/>
      <c r="CY905" s="15"/>
      <c r="CZ905" s="15"/>
      <c r="DA905" s="15"/>
      <c r="DB905" s="15"/>
      <c r="DC905" s="15"/>
      <c r="DD905" s="15"/>
      <c r="DE905" s="15"/>
      <c r="DF905" s="15"/>
      <c r="DG905" s="15"/>
      <c r="DH905" s="15"/>
      <c r="DI905" s="15"/>
      <c r="DJ905" s="15"/>
      <c r="DK905" s="15"/>
      <c r="DL905" s="15"/>
      <c r="DM905" s="15"/>
      <c r="DN905" s="15"/>
      <c r="DO905" s="15"/>
      <c r="DP905" s="15"/>
      <c r="DQ905" s="15"/>
      <c r="DR905" s="15"/>
      <c r="DS905" s="15"/>
      <c r="DT905" s="15"/>
      <c r="DU905" s="15"/>
      <c r="DV905" s="15"/>
      <c r="DW905" s="15"/>
      <c r="DX905" s="15"/>
      <c r="DY905" s="15"/>
      <c r="DZ905" s="15"/>
      <c r="EA905" s="15"/>
      <c r="EB905" s="15"/>
      <c r="EC905" s="15"/>
      <c r="ED905" s="15"/>
      <c r="EE905" s="15"/>
      <c r="EF905" s="15"/>
      <c r="EG905" s="15"/>
      <c r="EH905" s="15"/>
      <c r="EI905" s="15"/>
      <c r="EJ905" s="15"/>
      <c r="EK905" s="15"/>
      <c r="EL905" s="15"/>
      <c r="EM905" s="15"/>
      <c r="EN905" s="15"/>
      <c r="EO905" s="15"/>
      <c r="EP905" s="15"/>
      <c r="EQ905" s="15"/>
      <c r="ER905" s="15"/>
      <c r="ES905" s="15"/>
      <c r="ET905" s="15"/>
      <c r="EU905" s="15"/>
      <c r="EV905" s="15"/>
      <c r="EW905" s="15"/>
      <c r="EX905" s="15"/>
      <c r="EY905" s="15"/>
      <c r="EZ905" s="15"/>
      <c r="FA905" s="15"/>
      <c r="FB905" s="15"/>
      <c r="FC905" s="15"/>
      <c r="FD905" s="15"/>
      <c r="FE905" s="15"/>
      <c r="FF905" s="15"/>
      <c r="FG905" s="15"/>
      <c r="FH905" s="15"/>
      <c r="FI905" s="15"/>
      <c r="FJ905" s="15"/>
      <c r="FK905" s="15"/>
      <c r="FL905" s="15"/>
      <c r="FM905" s="15"/>
      <c r="FN905" s="15"/>
      <c r="FO905" s="15"/>
      <c r="FP905" s="15"/>
      <c r="FQ905" s="15"/>
      <c r="FR905" s="15"/>
      <c r="FS905" s="15"/>
      <c r="FT905" s="15"/>
      <c r="FU905" s="15"/>
      <c r="FV905" s="15"/>
      <c r="FW905" s="15"/>
      <c r="FX905" s="15"/>
      <c r="FY905" s="15"/>
      <c r="FZ905" s="15"/>
      <c r="GA905" s="15"/>
      <c r="GB905" s="15"/>
      <c r="GC905" s="15"/>
      <c r="GD905" s="15"/>
      <c r="GE905" s="15"/>
      <c r="GF905" s="15"/>
      <c r="GG905" s="15"/>
      <c r="GH905" s="15"/>
      <c r="GI905" s="15"/>
      <c r="GJ905" s="15"/>
      <c r="GK905" s="15"/>
      <c r="GL905" s="15"/>
      <c r="GM905" s="15"/>
      <c r="GN905" s="15"/>
      <c r="GO905" s="15"/>
      <c r="GP905" s="15"/>
      <c r="GQ905" s="15"/>
      <c r="GR905" s="15"/>
      <c r="GS905" s="15"/>
      <c r="GT905" s="15"/>
      <c r="GU905" s="15"/>
      <c r="GV905" s="15"/>
      <c r="GW905" s="15"/>
      <c r="GX905" s="15"/>
      <c r="GY905" s="15"/>
    </row>
    <row r="906" spans="1:207" s="133" customFormat="1" ht="25.15" customHeight="1" x14ac:dyDescent="0.25">
      <c r="A906" s="172" t="s">
        <v>1357</v>
      </c>
      <c r="B906" s="166" t="s">
        <v>492</v>
      </c>
      <c r="C906" s="51">
        <v>1967</v>
      </c>
      <c r="D906" s="136" t="s">
        <v>217</v>
      </c>
      <c r="E906" s="51" t="s">
        <v>20</v>
      </c>
      <c r="F906" s="174">
        <v>2</v>
      </c>
      <c r="G906" s="174">
        <v>2</v>
      </c>
      <c r="H906" s="41">
        <f>J906+I906</f>
        <v>916.4</v>
      </c>
      <c r="I906" s="41">
        <v>491.28</v>
      </c>
      <c r="J906" s="41">
        <v>425.12</v>
      </c>
      <c r="K906" s="201">
        <f t="shared" si="276"/>
        <v>3082950</v>
      </c>
      <c r="L906" s="171">
        <v>0</v>
      </c>
      <c r="M906" s="171">
        <v>0</v>
      </c>
      <c r="N906" s="171">
        <v>0</v>
      </c>
      <c r="O906" s="41">
        <f>'[3]Прод. прилож'!$C$1274</f>
        <v>3082950</v>
      </c>
      <c r="P906" s="171">
        <f t="shared" si="267"/>
        <v>3364.1968572675687</v>
      </c>
      <c r="Q906" s="44">
        <v>9673</v>
      </c>
      <c r="R906" s="62" t="s">
        <v>96</v>
      </c>
      <c r="S906" s="58"/>
      <c r="T906" s="16"/>
      <c r="U906" s="15"/>
      <c r="V906" s="15"/>
      <c r="W906" s="15"/>
      <c r="X906" s="15"/>
      <c r="Y906" s="15"/>
      <c r="Z906" s="15"/>
      <c r="AA906" s="15"/>
      <c r="AB906" s="15"/>
      <c r="AC906" s="15"/>
      <c r="AD906" s="15"/>
      <c r="AE906" s="15"/>
      <c r="AF906" s="15"/>
      <c r="AG906" s="15"/>
      <c r="AH906" s="15"/>
      <c r="AI906" s="15"/>
      <c r="AJ906" s="15"/>
      <c r="AK906" s="15"/>
      <c r="AL906" s="15"/>
      <c r="AM906" s="15"/>
      <c r="AN906" s="15"/>
      <c r="AO906" s="15"/>
      <c r="AP906" s="15"/>
      <c r="AQ906" s="15"/>
      <c r="AR906" s="15"/>
      <c r="AS906" s="15"/>
      <c r="AT906" s="15"/>
      <c r="AU906" s="15"/>
      <c r="AV906" s="15"/>
      <c r="AW906" s="15"/>
      <c r="AX906" s="15"/>
      <c r="AY906" s="15"/>
      <c r="AZ906" s="15"/>
      <c r="BA906" s="15"/>
      <c r="BB906" s="15"/>
      <c r="BC906" s="15"/>
      <c r="BD906" s="15"/>
      <c r="BE906" s="15"/>
      <c r="BF906" s="15"/>
      <c r="BG906" s="15"/>
      <c r="BH906" s="15"/>
      <c r="BI906" s="15"/>
      <c r="BJ906" s="15"/>
      <c r="BK906" s="15"/>
      <c r="BL906" s="15"/>
      <c r="BM906" s="15"/>
      <c r="BN906" s="15"/>
      <c r="BO906" s="15"/>
      <c r="BP906" s="15"/>
      <c r="BQ906" s="15"/>
      <c r="BR906" s="15"/>
      <c r="BS906" s="15"/>
      <c r="BT906" s="15"/>
      <c r="BU906" s="15"/>
      <c r="BV906" s="15"/>
      <c r="BW906" s="15"/>
      <c r="BX906" s="15"/>
      <c r="BY906" s="15"/>
      <c r="BZ906" s="15"/>
      <c r="CA906" s="15"/>
      <c r="CB906" s="15"/>
      <c r="CC906" s="15"/>
      <c r="CD906" s="15"/>
      <c r="CE906" s="15"/>
      <c r="CF906" s="15"/>
      <c r="CG906" s="15"/>
      <c r="CH906" s="15"/>
      <c r="CI906" s="15"/>
      <c r="CJ906" s="15"/>
      <c r="CK906" s="15"/>
      <c r="CL906" s="15"/>
      <c r="CM906" s="15"/>
      <c r="CN906" s="15"/>
      <c r="CO906" s="15"/>
      <c r="CP906" s="15"/>
      <c r="CQ906" s="15"/>
      <c r="CR906" s="15"/>
      <c r="CS906" s="15"/>
      <c r="CT906" s="15"/>
      <c r="CU906" s="15"/>
      <c r="CV906" s="15"/>
      <c r="CW906" s="15"/>
      <c r="CX906" s="15"/>
      <c r="CY906" s="15"/>
      <c r="CZ906" s="15"/>
      <c r="DA906" s="15"/>
      <c r="DB906" s="15"/>
      <c r="DC906" s="15"/>
      <c r="DD906" s="15"/>
      <c r="DE906" s="15"/>
      <c r="DF906" s="15"/>
      <c r="DG906" s="15"/>
      <c r="DH906" s="15"/>
      <c r="DI906" s="15"/>
      <c r="DJ906" s="15"/>
      <c r="DK906" s="15"/>
      <c r="DL906" s="15"/>
      <c r="DM906" s="15"/>
      <c r="DN906" s="15"/>
      <c r="DO906" s="15"/>
      <c r="DP906" s="15"/>
      <c r="DQ906" s="15"/>
      <c r="DR906" s="15"/>
      <c r="DS906" s="15"/>
      <c r="DT906" s="15"/>
      <c r="DU906" s="15"/>
      <c r="DV906" s="15"/>
      <c r="DW906" s="15"/>
      <c r="DX906" s="15"/>
      <c r="DY906" s="15"/>
      <c r="DZ906" s="15"/>
      <c r="EA906" s="15"/>
      <c r="EB906" s="15"/>
      <c r="EC906" s="15"/>
      <c r="ED906" s="15"/>
      <c r="EE906" s="15"/>
      <c r="EF906" s="15"/>
      <c r="EG906" s="15"/>
      <c r="EH906" s="15"/>
      <c r="EI906" s="15"/>
      <c r="EJ906" s="15"/>
      <c r="EK906" s="15"/>
      <c r="EL906" s="15"/>
      <c r="EM906" s="15"/>
      <c r="EN906" s="15"/>
      <c r="EO906" s="15"/>
      <c r="EP906" s="15"/>
      <c r="EQ906" s="15"/>
      <c r="ER906" s="15"/>
      <c r="ES906" s="15"/>
      <c r="ET906" s="15"/>
      <c r="EU906" s="15"/>
      <c r="EV906" s="15"/>
      <c r="EW906" s="15"/>
      <c r="EX906" s="15"/>
      <c r="EY906" s="15"/>
      <c r="EZ906" s="15"/>
      <c r="FA906" s="15"/>
      <c r="FB906" s="15"/>
      <c r="FC906" s="15"/>
      <c r="FD906" s="15"/>
      <c r="FE906" s="15"/>
      <c r="FF906" s="15"/>
      <c r="FG906" s="15"/>
      <c r="FH906" s="15"/>
      <c r="FI906" s="15"/>
      <c r="FJ906" s="15"/>
      <c r="FK906" s="15"/>
      <c r="FL906" s="15"/>
      <c r="FM906" s="15"/>
      <c r="FN906" s="15"/>
      <c r="FO906" s="15"/>
      <c r="FP906" s="15"/>
      <c r="FQ906" s="15"/>
      <c r="FR906" s="15"/>
      <c r="FS906" s="15"/>
      <c r="FT906" s="15"/>
      <c r="FU906" s="15"/>
      <c r="FV906" s="15"/>
      <c r="FW906" s="15"/>
      <c r="FX906" s="15"/>
      <c r="FY906" s="15"/>
      <c r="FZ906" s="15"/>
      <c r="GA906" s="15"/>
      <c r="GB906" s="15"/>
      <c r="GC906" s="15"/>
      <c r="GD906" s="15"/>
      <c r="GE906" s="15"/>
      <c r="GF906" s="15"/>
      <c r="GG906" s="15"/>
      <c r="GH906" s="15"/>
      <c r="GI906" s="15"/>
      <c r="GJ906" s="15"/>
      <c r="GK906" s="15"/>
      <c r="GL906" s="15"/>
      <c r="GM906" s="15"/>
      <c r="GN906" s="15"/>
      <c r="GO906" s="15"/>
      <c r="GP906" s="15"/>
      <c r="GQ906" s="15"/>
      <c r="GR906" s="15"/>
      <c r="GS906" s="15"/>
      <c r="GT906" s="15"/>
      <c r="GU906" s="15"/>
      <c r="GV906" s="15"/>
      <c r="GW906" s="15"/>
      <c r="GX906" s="15"/>
      <c r="GY906" s="15"/>
    </row>
    <row r="907" spans="1:207" s="133" customFormat="1" ht="25.15" customHeight="1" x14ac:dyDescent="0.25">
      <c r="A907" s="172" t="s">
        <v>1358</v>
      </c>
      <c r="B907" s="166" t="s">
        <v>493</v>
      </c>
      <c r="C907" s="136">
        <v>1953</v>
      </c>
      <c r="D907" s="136" t="s">
        <v>217</v>
      </c>
      <c r="E907" s="136" t="s">
        <v>20</v>
      </c>
      <c r="F907" s="28">
        <v>2</v>
      </c>
      <c r="G907" s="28">
        <v>2</v>
      </c>
      <c r="H907" s="41">
        <v>493.05</v>
      </c>
      <c r="I907" s="238">
        <v>422.4</v>
      </c>
      <c r="J907" s="41">
        <v>381.4</v>
      </c>
      <c r="K907" s="201">
        <f t="shared" si="276"/>
        <v>2277288.96</v>
      </c>
      <c r="L907" s="171">
        <v>0</v>
      </c>
      <c r="M907" s="171">
        <v>0</v>
      </c>
      <c r="N907" s="171">
        <v>0</v>
      </c>
      <c r="O907" s="41">
        <f>'[1]Прод. прилож (2)'!$C$274</f>
        <v>2277288.96</v>
      </c>
      <c r="P907" s="171">
        <f t="shared" si="267"/>
        <v>4618.7789473684206</v>
      </c>
      <c r="Q907" s="44">
        <v>9673</v>
      </c>
      <c r="R907" s="62" t="s">
        <v>94</v>
      </c>
      <c r="S907" s="58"/>
      <c r="T907" s="16"/>
      <c r="U907" s="15"/>
      <c r="V907" s="15"/>
      <c r="W907" s="15"/>
      <c r="X907" s="15"/>
      <c r="Y907" s="15"/>
      <c r="Z907" s="15"/>
      <c r="AA907" s="15"/>
      <c r="AB907" s="15"/>
      <c r="AC907" s="15"/>
      <c r="AD907" s="15"/>
      <c r="AE907" s="15"/>
      <c r="AF907" s="15"/>
      <c r="AG907" s="15"/>
      <c r="AH907" s="15"/>
      <c r="AI907" s="15"/>
      <c r="AJ907" s="15"/>
      <c r="AK907" s="15"/>
      <c r="AL907" s="15"/>
      <c r="AM907" s="15"/>
      <c r="AN907" s="15"/>
      <c r="AO907" s="15"/>
      <c r="AP907" s="15"/>
      <c r="AQ907" s="15"/>
      <c r="AR907" s="15"/>
      <c r="AS907" s="15"/>
      <c r="AT907" s="15"/>
      <c r="AU907" s="15"/>
      <c r="AV907" s="15"/>
      <c r="AW907" s="15"/>
      <c r="AX907" s="15"/>
      <c r="AY907" s="15"/>
      <c r="AZ907" s="15"/>
      <c r="BA907" s="15"/>
      <c r="BB907" s="15"/>
      <c r="BC907" s="15"/>
      <c r="BD907" s="15"/>
      <c r="BE907" s="15"/>
      <c r="BF907" s="15"/>
      <c r="BG907" s="15"/>
      <c r="BH907" s="15"/>
      <c r="BI907" s="15"/>
      <c r="BJ907" s="15"/>
      <c r="BK907" s="15"/>
      <c r="BL907" s="15"/>
      <c r="BM907" s="15"/>
      <c r="BN907" s="15"/>
      <c r="BO907" s="15"/>
      <c r="BP907" s="15"/>
      <c r="BQ907" s="15"/>
      <c r="BR907" s="15"/>
      <c r="BS907" s="15"/>
      <c r="BT907" s="15"/>
      <c r="BU907" s="15"/>
      <c r="BV907" s="15"/>
      <c r="BW907" s="15"/>
      <c r="BX907" s="15"/>
      <c r="BY907" s="15"/>
      <c r="BZ907" s="15"/>
      <c r="CA907" s="15"/>
      <c r="CB907" s="15"/>
      <c r="CC907" s="15"/>
      <c r="CD907" s="15"/>
      <c r="CE907" s="15"/>
      <c r="CF907" s="15"/>
      <c r="CG907" s="15"/>
      <c r="CH907" s="15"/>
      <c r="CI907" s="15"/>
      <c r="CJ907" s="15"/>
      <c r="CK907" s="15"/>
      <c r="CL907" s="15"/>
      <c r="CM907" s="15"/>
      <c r="CN907" s="15"/>
      <c r="CO907" s="15"/>
      <c r="CP907" s="15"/>
      <c r="CQ907" s="15"/>
      <c r="CR907" s="15"/>
      <c r="CS907" s="15"/>
      <c r="CT907" s="15"/>
      <c r="CU907" s="15"/>
      <c r="CV907" s="15"/>
      <c r="CW907" s="15"/>
      <c r="CX907" s="15"/>
      <c r="CY907" s="15"/>
      <c r="CZ907" s="15"/>
      <c r="DA907" s="15"/>
      <c r="DB907" s="15"/>
      <c r="DC907" s="15"/>
      <c r="DD907" s="15"/>
      <c r="DE907" s="15"/>
      <c r="DF907" s="15"/>
      <c r="DG907" s="15"/>
      <c r="DH907" s="15"/>
      <c r="DI907" s="15"/>
      <c r="DJ907" s="15"/>
      <c r="DK907" s="15"/>
      <c r="DL907" s="15"/>
      <c r="DM907" s="15"/>
      <c r="DN907" s="15"/>
      <c r="DO907" s="15"/>
      <c r="DP907" s="15"/>
      <c r="DQ907" s="15"/>
      <c r="DR907" s="15"/>
      <c r="DS907" s="15"/>
      <c r="DT907" s="15"/>
      <c r="DU907" s="15"/>
      <c r="DV907" s="15"/>
      <c r="DW907" s="15"/>
      <c r="DX907" s="15"/>
      <c r="DY907" s="15"/>
      <c r="DZ907" s="15"/>
      <c r="EA907" s="15"/>
      <c r="EB907" s="15"/>
      <c r="EC907" s="15"/>
      <c r="ED907" s="15"/>
      <c r="EE907" s="15"/>
      <c r="EF907" s="15"/>
      <c r="EG907" s="15"/>
      <c r="EH907" s="15"/>
      <c r="EI907" s="15"/>
      <c r="EJ907" s="15"/>
      <c r="EK907" s="15"/>
      <c r="EL907" s="15"/>
      <c r="EM907" s="15"/>
      <c r="EN907" s="15"/>
      <c r="EO907" s="15"/>
      <c r="EP907" s="15"/>
      <c r="EQ907" s="15"/>
      <c r="ER907" s="15"/>
      <c r="ES907" s="15"/>
      <c r="ET907" s="15"/>
      <c r="EU907" s="15"/>
      <c r="EV907" s="15"/>
      <c r="EW907" s="15"/>
      <c r="EX907" s="15"/>
      <c r="EY907" s="15"/>
      <c r="EZ907" s="15"/>
      <c r="FA907" s="15"/>
      <c r="FB907" s="15"/>
      <c r="FC907" s="15"/>
      <c r="FD907" s="15"/>
      <c r="FE907" s="15"/>
      <c r="FF907" s="15"/>
      <c r="FG907" s="15"/>
      <c r="FH907" s="15"/>
      <c r="FI907" s="15"/>
      <c r="FJ907" s="15"/>
      <c r="FK907" s="15"/>
      <c r="FL907" s="15"/>
      <c r="FM907" s="15"/>
      <c r="FN907" s="15"/>
      <c r="FO907" s="15"/>
      <c r="FP907" s="15"/>
      <c r="FQ907" s="15"/>
      <c r="FR907" s="15"/>
      <c r="FS907" s="15"/>
      <c r="FT907" s="15"/>
      <c r="FU907" s="15"/>
      <c r="FV907" s="15"/>
      <c r="FW907" s="15"/>
      <c r="FX907" s="15"/>
      <c r="FY907" s="15"/>
      <c r="FZ907" s="15"/>
      <c r="GA907" s="15"/>
      <c r="GB907" s="15"/>
      <c r="GC907" s="15"/>
      <c r="GD907" s="15"/>
      <c r="GE907" s="15"/>
      <c r="GF907" s="15"/>
      <c r="GG907" s="15"/>
      <c r="GH907" s="15"/>
      <c r="GI907" s="15"/>
      <c r="GJ907" s="15"/>
      <c r="GK907" s="15"/>
      <c r="GL907" s="15"/>
      <c r="GM907" s="15"/>
      <c r="GN907" s="15"/>
      <c r="GO907" s="15"/>
      <c r="GP907" s="15"/>
      <c r="GQ907" s="15"/>
      <c r="GR907" s="15"/>
      <c r="GS907" s="15"/>
      <c r="GT907" s="15"/>
      <c r="GU907" s="15"/>
      <c r="GV907" s="15"/>
      <c r="GW907" s="15"/>
      <c r="GX907" s="15"/>
      <c r="GY907" s="15"/>
    </row>
    <row r="908" spans="1:207" s="133" customFormat="1" ht="25.15" customHeight="1" x14ac:dyDescent="0.25">
      <c r="A908" s="172" t="s">
        <v>1359</v>
      </c>
      <c r="B908" s="166" t="s">
        <v>1868</v>
      </c>
      <c r="C908" s="138">
        <v>1959</v>
      </c>
      <c r="D908" s="138" t="s">
        <v>217</v>
      </c>
      <c r="E908" s="138" t="s">
        <v>20</v>
      </c>
      <c r="F908" s="160">
        <v>2</v>
      </c>
      <c r="G908" s="160">
        <v>2</v>
      </c>
      <c r="H908" s="156">
        <v>547.97</v>
      </c>
      <c r="I908" s="251">
        <v>0</v>
      </c>
      <c r="J908" s="41">
        <v>547.97</v>
      </c>
      <c r="K908" s="201">
        <f t="shared" si="276"/>
        <v>3968000</v>
      </c>
      <c r="L908" s="41">
        <v>0</v>
      </c>
      <c r="M908" s="41">
        <v>0</v>
      </c>
      <c r="N908" s="41">
        <v>0</v>
      </c>
      <c r="O908" s="171">
        <f>'[1]Прод. прилож (2)'!$C$275</f>
        <v>3968000</v>
      </c>
      <c r="P908" s="44">
        <f>O908/H908</f>
        <v>7241.2723324269573</v>
      </c>
      <c r="Q908" s="178">
        <v>9673</v>
      </c>
      <c r="R908" s="134" t="s">
        <v>94</v>
      </c>
      <c r="S908" s="100"/>
      <c r="T908" s="99"/>
      <c r="U908" s="99"/>
      <c r="V908" s="99"/>
      <c r="W908" s="99"/>
      <c r="X908" s="99"/>
      <c r="Y908" s="99"/>
      <c r="Z908" s="99"/>
      <c r="AA908" s="99"/>
      <c r="AB908" s="99"/>
      <c r="AC908" s="99"/>
      <c r="AD908" s="99"/>
      <c r="AE908" s="99"/>
      <c r="AF908" s="99"/>
      <c r="AG908" s="99"/>
      <c r="AH908" s="99"/>
      <c r="AI908" s="99"/>
      <c r="AJ908" s="99"/>
      <c r="AK908" s="99"/>
      <c r="AL908" s="99"/>
      <c r="AM908" s="99"/>
      <c r="AN908" s="99"/>
      <c r="AO908" s="99"/>
      <c r="AP908" s="99"/>
      <c r="AQ908" s="99"/>
      <c r="AR908" s="99"/>
      <c r="AS908" s="99"/>
      <c r="AT908" s="99"/>
      <c r="AU908" s="99"/>
      <c r="AV908" s="99"/>
      <c r="AW908" s="99"/>
      <c r="AX908" s="99"/>
      <c r="AY908" s="99"/>
      <c r="AZ908" s="99"/>
      <c r="BA908" s="99"/>
      <c r="BB908" s="99"/>
      <c r="BC908" s="99"/>
      <c r="BD908" s="99"/>
      <c r="BE908" s="99"/>
      <c r="BF908" s="99"/>
      <c r="BG908" s="99"/>
      <c r="BH908" s="99"/>
      <c r="BI908" s="99"/>
      <c r="BJ908" s="99"/>
      <c r="BK908" s="99"/>
      <c r="BL908" s="99"/>
      <c r="BM908" s="99"/>
      <c r="BN908" s="99"/>
      <c r="BO908" s="99"/>
      <c r="BP908" s="99"/>
      <c r="BQ908" s="99"/>
      <c r="BR908" s="99"/>
      <c r="BS908" s="99"/>
      <c r="BT908" s="99"/>
      <c r="BU908" s="99"/>
      <c r="BV908" s="99"/>
      <c r="BW908" s="99"/>
      <c r="BX908" s="99"/>
      <c r="BY908" s="99"/>
      <c r="BZ908" s="99"/>
      <c r="CA908" s="99"/>
      <c r="CB908" s="99"/>
      <c r="CC908" s="99"/>
      <c r="CD908" s="99"/>
      <c r="CE908" s="99"/>
      <c r="CF908" s="99"/>
      <c r="CG908" s="99"/>
      <c r="CH908" s="99"/>
      <c r="CI908" s="99"/>
      <c r="CJ908" s="99"/>
      <c r="CK908" s="99"/>
      <c r="CL908" s="99"/>
      <c r="CM908" s="99"/>
      <c r="CN908" s="99"/>
      <c r="CO908" s="99"/>
      <c r="CP908" s="99"/>
      <c r="CQ908" s="99"/>
      <c r="CR908" s="99"/>
      <c r="CS908" s="99"/>
      <c r="CT908" s="99"/>
      <c r="CU908" s="99"/>
      <c r="CV908" s="99"/>
      <c r="CW908" s="99"/>
      <c r="CX908" s="99"/>
      <c r="CY908" s="99"/>
      <c r="CZ908" s="99"/>
      <c r="DA908" s="99"/>
      <c r="DB908" s="99"/>
      <c r="DC908" s="99"/>
      <c r="DD908" s="99"/>
      <c r="DE908" s="99"/>
      <c r="DF908" s="99"/>
      <c r="DG908" s="99"/>
      <c r="DH908" s="99"/>
      <c r="DI908" s="99"/>
      <c r="DJ908" s="99"/>
      <c r="DK908" s="99"/>
      <c r="DL908" s="99"/>
      <c r="DM908" s="99"/>
      <c r="DN908" s="99"/>
      <c r="DO908" s="99"/>
      <c r="DP908" s="99"/>
      <c r="DQ908" s="99"/>
      <c r="DR908" s="99"/>
      <c r="DS908" s="99"/>
      <c r="DT908" s="99"/>
      <c r="DU908" s="99"/>
      <c r="DV908" s="99"/>
      <c r="DW908" s="99"/>
      <c r="DX908" s="99"/>
      <c r="DY908" s="99"/>
      <c r="DZ908" s="99"/>
      <c r="EA908" s="99"/>
      <c r="EB908" s="99"/>
      <c r="EC908" s="99"/>
      <c r="ED908" s="99"/>
      <c r="EE908" s="99"/>
      <c r="EF908" s="99"/>
      <c r="EG908" s="99"/>
      <c r="EH908" s="99"/>
      <c r="EI908" s="99"/>
      <c r="EJ908" s="99"/>
      <c r="EK908" s="99"/>
      <c r="EL908" s="99"/>
      <c r="EM908" s="99"/>
      <c r="EN908" s="99"/>
      <c r="EO908" s="99"/>
      <c r="EP908" s="99"/>
      <c r="EQ908" s="99"/>
      <c r="ER908" s="99"/>
      <c r="ES908" s="99"/>
      <c r="ET908" s="99"/>
      <c r="EU908" s="99"/>
      <c r="EV908" s="99"/>
      <c r="EW908" s="99"/>
      <c r="EX908" s="99"/>
      <c r="EY908" s="99"/>
      <c r="EZ908" s="99"/>
      <c r="FA908" s="99"/>
      <c r="FB908" s="99"/>
      <c r="FC908" s="99"/>
      <c r="FD908" s="99"/>
      <c r="FE908" s="99"/>
      <c r="FF908" s="99"/>
      <c r="FG908" s="99"/>
      <c r="FH908" s="99"/>
      <c r="FI908" s="99"/>
      <c r="FJ908" s="99"/>
      <c r="FK908" s="99"/>
      <c r="FL908" s="99"/>
      <c r="FM908" s="99"/>
      <c r="FN908" s="99"/>
      <c r="FO908" s="99"/>
      <c r="FP908" s="99"/>
      <c r="FQ908" s="99"/>
      <c r="FR908" s="99"/>
      <c r="FS908" s="99"/>
      <c r="FT908" s="99"/>
      <c r="FU908" s="99"/>
      <c r="FV908" s="99"/>
      <c r="FW908" s="99"/>
      <c r="FX908" s="99"/>
      <c r="FY908" s="99"/>
      <c r="FZ908" s="99"/>
      <c r="GA908" s="99"/>
      <c r="GB908" s="99"/>
      <c r="GC908" s="99"/>
      <c r="GD908" s="99"/>
      <c r="GE908" s="99"/>
      <c r="GF908" s="99"/>
      <c r="GG908" s="99"/>
      <c r="GH908" s="99"/>
      <c r="GI908" s="99"/>
      <c r="GJ908" s="99"/>
      <c r="GK908" s="99"/>
      <c r="GL908" s="99"/>
      <c r="GM908" s="99"/>
      <c r="GN908" s="99"/>
      <c r="GO908" s="99"/>
      <c r="GP908" s="99"/>
      <c r="GQ908" s="99"/>
      <c r="GR908" s="99"/>
      <c r="GS908" s="99"/>
      <c r="GT908" s="99"/>
      <c r="GU908" s="99"/>
      <c r="GV908" s="99"/>
      <c r="GW908" s="99"/>
      <c r="GX908" s="99"/>
      <c r="GY908" s="99"/>
    </row>
    <row r="909" spans="1:207" s="133" customFormat="1" ht="25.15" customHeight="1" x14ac:dyDescent="0.25">
      <c r="A909" s="172" t="s">
        <v>1360</v>
      </c>
      <c r="B909" s="166" t="s">
        <v>494</v>
      </c>
      <c r="C909" s="51">
        <v>1963</v>
      </c>
      <c r="D909" s="136" t="s">
        <v>217</v>
      </c>
      <c r="E909" s="51" t="s">
        <v>20</v>
      </c>
      <c r="F909" s="28">
        <v>3</v>
      </c>
      <c r="G909" s="28">
        <v>2</v>
      </c>
      <c r="H909" s="41">
        <f>I909+J909</f>
        <v>838.06</v>
      </c>
      <c r="I909" s="238">
        <v>0</v>
      </c>
      <c r="J909" s="41">
        <v>838.06</v>
      </c>
      <c r="K909" s="201">
        <f t="shared" si="276"/>
        <v>3854075</v>
      </c>
      <c r="L909" s="171">
        <v>0</v>
      </c>
      <c r="M909" s="171">
        <v>0</v>
      </c>
      <c r="N909" s="171">
        <v>0</v>
      </c>
      <c r="O909" s="41">
        <f>'[1]Прод. прилож (2)'!$C$835</f>
        <v>3854075</v>
      </c>
      <c r="P909" s="171">
        <f t="shared" ref="P909:P935" si="279">K909/H909</f>
        <v>4598.8055747798489</v>
      </c>
      <c r="Q909" s="44">
        <v>9673</v>
      </c>
      <c r="R909" s="62" t="s">
        <v>95</v>
      </c>
      <c r="S909" s="50"/>
      <c r="T909" s="15"/>
      <c r="U909" s="15"/>
      <c r="V909" s="15"/>
      <c r="W909" s="15"/>
      <c r="X909" s="15"/>
      <c r="Y909" s="15"/>
      <c r="Z909" s="15"/>
      <c r="AA909" s="15"/>
      <c r="AB909" s="15"/>
      <c r="AC909" s="15"/>
      <c r="AD909" s="15"/>
      <c r="AE909" s="15"/>
      <c r="AF909" s="15"/>
      <c r="AG909" s="15"/>
      <c r="AH909" s="15"/>
      <c r="AI909" s="15"/>
      <c r="AJ909" s="15"/>
      <c r="AK909" s="15"/>
      <c r="AL909" s="15"/>
      <c r="AM909" s="15"/>
      <c r="AN909" s="15"/>
      <c r="AO909" s="15"/>
      <c r="AP909" s="15"/>
      <c r="AQ909" s="15"/>
      <c r="AR909" s="15"/>
      <c r="AS909" s="15"/>
      <c r="AT909" s="15"/>
      <c r="AU909" s="15"/>
      <c r="AV909" s="15"/>
      <c r="AW909" s="15"/>
      <c r="AX909" s="15"/>
      <c r="AY909" s="15"/>
      <c r="AZ909" s="15"/>
      <c r="BA909" s="15"/>
      <c r="BB909" s="15"/>
      <c r="BC909" s="15"/>
      <c r="BD909" s="15"/>
      <c r="BE909" s="15"/>
      <c r="BF909" s="15"/>
      <c r="BG909" s="15"/>
      <c r="BH909" s="15"/>
      <c r="BI909" s="15"/>
      <c r="BJ909" s="15"/>
      <c r="BK909" s="15"/>
      <c r="BL909" s="15"/>
      <c r="BM909" s="15"/>
      <c r="BN909" s="15"/>
      <c r="BO909" s="15"/>
      <c r="BP909" s="15"/>
      <c r="BQ909" s="15"/>
      <c r="BR909" s="15"/>
      <c r="BS909" s="15"/>
      <c r="BT909" s="15"/>
      <c r="BU909" s="15"/>
      <c r="BV909" s="15"/>
      <c r="BW909" s="15"/>
      <c r="BX909" s="15"/>
      <c r="BY909" s="15"/>
      <c r="BZ909" s="15"/>
      <c r="CA909" s="15"/>
      <c r="CB909" s="15"/>
      <c r="CC909" s="15"/>
      <c r="CD909" s="15"/>
      <c r="CE909" s="15"/>
      <c r="CF909" s="15"/>
      <c r="CG909" s="15"/>
      <c r="CH909" s="15"/>
      <c r="CI909" s="15"/>
      <c r="CJ909" s="15"/>
      <c r="CK909" s="15"/>
      <c r="CL909" s="15"/>
      <c r="CM909" s="15"/>
      <c r="CN909" s="15"/>
      <c r="CO909" s="15"/>
      <c r="CP909" s="15"/>
      <c r="CQ909" s="15"/>
      <c r="CR909" s="15"/>
      <c r="CS909" s="15"/>
      <c r="CT909" s="15"/>
      <c r="CU909" s="15"/>
      <c r="CV909" s="15"/>
      <c r="CW909" s="15"/>
      <c r="CX909" s="15"/>
      <c r="CY909" s="15"/>
      <c r="CZ909" s="15"/>
      <c r="DA909" s="15"/>
      <c r="DB909" s="15"/>
      <c r="DC909" s="15"/>
      <c r="DD909" s="15"/>
      <c r="DE909" s="15"/>
      <c r="DF909" s="15"/>
      <c r="DG909" s="15"/>
      <c r="DH909" s="15"/>
      <c r="DI909" s="15"/>
      <c r="DJ909" s="15"/>
      <c r="DK909" s="15"/>
      <c r="DL909" s="15"/>
      <c r="DM909" s="15"/>
      <c r="DN909" s="15"/>
      <c r="DO909" s="15"/>
      <c r="DP909" s="15"/>
      <c r="DQ909" s="15"/>
      <c r="DR909" s="15"/>
      <c r="DS909" s="15"/>
      <c r="DT909" s="15"/>
      <c r="DU909" s="15"/>
      <c r="DV909" s="15"/>
      <c r="DW909" s="15"/>
      <c r="DX909" s="15"/>
      <c r="DY909" s="15"/>
      <c r="DZ909" s="15"/>
      <c r="EA909" s="15"/>
      <c r="EB909" s="15"/>
      <c r="EC909" s="15"/>
      <c r="ED909" s="15"/>
      <c r="EE909" s="15"/>
      <c r="EF909" s="15"/>
      <c r="EG909" s="15"/>
      <c r="EH909" s="15"/>
      <c r="EI909" s="15"/>
      <c r="EJ909" s="15"/>
      <c r="EK909" s="15"/>
      <c r="EL909" s="15"/>
      <c r="EM909" s="15"/>
      <c r="EN909" s="15"/>
      <c r="EO909" s="15"/>
      <c r="EP909" s="15"/>
      <c r="EQ909" s="15"/>
      <c r="ER909" s="15"/>
      <c r="ES909" s="15"/>
      <c r="ET909" s="15"/>
      <c r="EU909" s="15"/>
      <c r="EV909" s="15"/>
      <c r="EW909" s="15"/>
      <c r="EX909" s="15"/>
      <c r="EY909" s="15"/>
      <c r="EZ909" s="15"/>
      <c r="FA909" s="15"/>
      <c r="FB909" s="15"/>
      <c r="FC909" s="15"/>
      <c r="FD909" s="15"/>
      <c r="FE909" s="15"/>
      <c r="FF909" s="15"/>
      <c r="FG909" s="15"/>
      <c r="FH909" s="15"/>
      <c r="FI909" s="15"/>
      <c r="FJ909" s="15"/>
      <c r="FK909" s="15"/>
      <c r="FL909" s="15"/>
      <c r="FM909" s="15"/>
      <c r="FN909" s="15"/>
      <c r="FO909" s="15"/>
      <c r="FP909" s="15"/>
      <c r="FQ909" s="15"/>
      <c r="FR909" s="15"/>
      <c r="FS909" s="15"/>
      <c r="FT909" s="15"/>
      <c r="FU909" s="15"/>
      <c r="FV909" s="15"/>
      <c r="FW909" s="15"/>
      <c r="FX909" s="15"/>
      <c r="FY909" s="15"/>
      <c r="FZ909" s="15"/>
      <c r="GA909" s="15"/>
      <c r="GB909" s="15"/>
      <c r="GC909" s="15"/>
      <c r="GD909" s="15"/>
      <c r="GE909" s="15"/>
      <c r="GF909" s="15"/>
      <c r="GG909" s="15"/>
      <c r="GH909" s="15"/>
      <c r="GI909" s="15"/>
      <c r="GJ909" s="15"/>
      <c r="GK909" s="15"/>
      <c r="GL909" s="15"/>
      <c r="GM909" s="15"/>
      <c r="GN909" s="15"/>
      <c r="GO909" s="15"/>
      <c r="GP909" s="15"/>
      <c r="GQ909" s="15"/>
      <c r="GR909" s="15"/>
      <c r="GS909" s="15"/>
      <c r="GT909" s="15"/>
      <c r="GU909" s="15"/>
      <c r="GV909" s="15"/>
      <c r="GW909" s="15"/>
      <c r="GX909" s="15"/>
      <c r="GY909" s="15"/>
    </row>
    <row r="910" spans="1:207" s="133" customFormat="1" ht="25.15" customHeight="1" x14ac:dyDescent="0.25">
      <c r="A910" s="172" t="s">
        <v>2037</v>
      </c>
      <c r="B910" s="166" t="s">
        <v>495</v>
      </c>
      <c r="C910" s="51">
        <v>1967</v>
      </c>
      <c r="D910" s="136" t="s">
        <v>217</v>
      </c>
      <c r="E910" s="51" t="s">
        <v>20</v>
      </c>
      <c r="F910" s="174">
        <v>5</v>
      </c>
      <c r="G910" s="174">
        <v>4</v>
      </c>
      <c r="H910" s="41">
        <f>I910+J910</f>
        <v>3178.25</v>
      </c>
      <c r="I910" s="41">
        <v>74.599999999999994</v>
      </c>
      <c r="J910" s="41">
        <v>3103.65</v>
      </c>
      <c r="K910" s="201">
        <f t="shared" si="276"/>
        <v>3828500</v>
      </c>
      <c r="L910" s="171">
        <v>0</v>
      </c>
      <c r="M910" s="171">
        <v>0</v>
      </c>
      <c r="N910" s="171">
        <v>0</v>
      </c>
      <c r="O910" s="41">
        <f>'[3]Прод. прилож'!$C$1275</f>
        <v>3828500</v>
      </c>
      <c r="P910" s="171">
        <f t="shared" si="279"/>
        <v>1204.5937229607489</v>
      </c>
      <c r="Q910" s="44">
        <v>9673</v>
      </c>
      <c r="R910" s="62" t="s">
        <v>96</v>
      </c>
      <c r="S910" s="50"/>
      <c r="T910" s="15"/>
      <c r="U910" s="15"/>
      <c r="V910" s="173"/>
      <c r="W910" s="173"/>
      <c r="X910" s="173"/>
    </row>
    <row r="911" spans="1:207" s="99" customFormat="1" ht="30" customHeight="1" x14ac:dyDescent="0.25">
      <c r="A911" s="172" t="s">
        <v>1361</v>
      </c>
      <c r="B911" s="145" t="s">
        <v>2168</v>
      </c>
      <c r="C911" s="159">
        <v>1975</v>
      </c>
      <c r="D911" s="138" t="s">
        <v>217</v>
      </c>
      <c r="E911" s="159" t="s">
        <v>22</v>
      </c>
      <c r="F911" s="249">
        <v>5</v>
      </c>
      <c r="G911" s="249">
        <v>4</v>
      </c>
      <c r="H911" s="152">
        <v>2687.54</v>
      </c>
      <c r="I911" s="246">
        <v>0</v>
      </c>
      <c r="J911" s="41">
        <v>2677</v>
      </c>
      <c r="K911" s="201">
        <f t="shared" si="276"/>
        <v>3374265.6</v>
      </c>
      <c r="L911" s="171">
        <v>0</v>
      </c>
      <c r="M911" s="171">
        <v>0</v>
      </c>
      <c r="N911" s="171">
        <v>0</v>
      </c>
      <c r="O911" s="41">
        <f>'[1]Прод. прилож (2)'!$C$276</f>
        <v>3374265.6</v>
      </c>
      <c r="P911" s="171">
        <f t="shared" si="279"/>
        <v>1255.5220015330005</v>
      </c>
      <c r="Q911" s="44">
        <v>9673</v>
      </c>
      <c r="R911" s="62" t="s">
        <v>94</v>
      </c>
      <c r="S911" s="15"/>
      <c r="T911" s="15"/>
      <c r="U911" s="15"/>
      <c r="V911" s="173"/>
      <c r="W911" s="173"/>
      <c r="X911" s="173"/>
      <c r="Y911" s="133"/>
      <c r="Z911" s="133"/>
      <c r="AA911" s="133"/>
      <c r="AB911" s="133"/>
      <c r="AC911" s="133"/>
      <c r="AD911" s="133"/>
      <c r="AE911" s="133"/>
      <c r="AF911" s="133"/>
      <c r="AG911" s="133"/>
      <c r="AH911" s="133"/>
      <c r="AI911" s="133"/>
      <c r="AJ911" s="133"/>
      <c r="AK911" s="133"/>
      <c r="AL911" s="133"/>
      <c r="AM911" s="133"/>
      <c r="AN911" s="133"/>
      <c r="AO911" s="133"/>
      <c r="AP911" s="133"/>
      <c r="AQ911" s="133"/>
      <c r="AR911" s="133"/>
      <c r="AS911" s="133"/>
      <c r="AT911" s="133"/>
      <c r="AU911" s="133"/>
      <c r="AV911" s="133"/>
      <c r="AW911" s="133"/>
      <c r="AX911" s="133"/>
      <c r="AY911" s="133"/>
      <c r="AZ911" s="133"/>
      <c r="BA911" s="133"/>
      <c r="BB911" s="133"/>
      <c r="BC911" s="133"/>
      <c r="BD911" s="133"/>
      <c r="BE911" s="133"/>
      <c r="BF911" s="133"/>
      <c r="BG911" s="133"/>
      <c r="BH911" s="133"/>
      <c r="BI911" s="133"/>
      <c r="BJ911" s="133"/>
      <c r="BK911" s="133"/>
      <c r="BL911" s="133"/>
      <c r="BM911" s="133"/>
      <c r="BN911" s="133"/>
      <c r="BO911" s="133"/>
      <c r="BP911" s="133"/>
      <c r="BQ911" s="133"/>
      <c r="BR911" s="133"/>
      <c r="BS911" s="133"/>
      <c r="BT911" s="133"/>
      <c r="BU911" s="133"/>
      <c r="BV911" s="133"/>
      <c r="BW911" s="133"/>
      <c r="BX911" s="133"/>
      <c r="BY911" s="133"/>
      <c r="BZ911" s="133"/>
      <c r="CA911" s="133"/>
      <c r="CB911" s="133"/>
      <c r="CC911" s="133"/>
      <c r="CD911" s="133"/>
      <c r="CE911" s="133"/>
      <c r="CF911" s="133"/>
      <c r="CG911" s="133"/>
      <c r="CH911" s="133"/>
      <c r="CI911" s="133"/>
      <c r="CJ911" s="133"/>
      <c r="CK911" s="133"/>
      <c r="CL911" s="133"/>
      <c r="CM911" s="133"/>
      <c r="CN911" s="133"/>
      <c r="CO911" s="133"/>
      <c r="CP911" s="133"/>
      <c r="CQ911" s="133"/>
      <c r="CR911" s="133"/>
      <c r="CS911" s="133"/>
      <c r="CT911" s="133"/>
      <c r="CU911" s="133"/>
      <c r="CV911" s="133"/>
      <c r="CW911" s="133"/>
      <c r="CX911" s="133"/>
      <c r="CY911" s="133"/>
      <c r="CZ911" s="133"/>
      <c r="DA911" s="133"/>
      <c r="DB911" s="133"/>
      <c r="DC911" s="133"/>
      <c r="DD911" s="133"/>
      <c r="DE911" s="133"/>
      <c r="DF911" s="133"/>
      <c r="DG911" s="133"/>
      <c r="DH911" s="133"/>
      <c r="DI911" s="133"/>
      <c r="DJ911" s="133"/>
      <c r="DK911" s="133"/>
      <c r="DL911" s="133"/>
      <c r="DM911" s="133"/>
      <c r="DN911" s="133"/>
      <c r="DO911" s="133"/>
      <c r="DP911" s="133"/>
      <c r="DQ911" s="133"/>
      <c r="DR911" s="133"/>
      <c r="DS911" s="133"/>
      <c r="DT911" s="133"/>
      <c r="DU911" s="133"/>
      <c r="DV911" s="133"/>
      <c r="DW911" s="133"/>
      <c r="DX911" s="133"/>
      <c r="DY911" s="133"/>
      <c r="DZ911" s="133"/>
      <c r="EA911" s="133"/>
      <c r="EB911" s="133"/>
      <c r="EC911" s="133"/>
      <c r="ED911" s="133"/>
      <c r="EE911" s="133"/>
      <c r="EF911" s="133"/>
      <c r="EG911" s="133"/>
      <c r="EH911" s="133"/>
      <c r="EI911" s="133"/>
      <c r="EJ911" s="133"/>
      <c r="EK911" s="133"/>
      <c r="EL911" s="133"/>
      <c r="EM911" s="133"/>
      <c r="EN911" s="133"/>
      <c r="EO911" s="133"/>
      <c r="EP911" s="133"/>
      <c r="EQ911" s="133"/>
      <c r="ER911" s="133"/>
      <c r="ES911" s="133"/>
      <c r="ET911" s="133"/>
      <c r="EU911" s="133"/>
      <c r="EV911" s="133"/>
      <c r="EW911" s="133"/>
      <c r="EX911" s="133"/>
      <c r="EY911" s="133"/>
      <c r="EZ911" s="133"/>
      <c r="FA911" s="133"/>
      <c r="FB911" s="133"/>
      <c r="FC911" s="133"/>
      <c r="FD911" s="133"/>
      <c r="FE911" s="133"/>
      <c r="FF911" s="133"/>
      <c r="FG911" s="133"/>
      <c r="FH911" s="133"/>
      <c r="FI911" s="133"/>
      <c r="FJ911" s="133"/>
      <c r="FK911" s="133"/>
      <c r="FL911" s="133"/>
      <c r="FM911" s="133"/>
      <c r="FN911" s="133"/>
      <c r="FO911" s="133"/>
      <c r="FP911" s="133"/>
      <c r="FQ911" s="133"/>
      <c r="FR911" s="133"/>
      <c r="FS911" s="133"/>
      <c r="FT911" s="133"/>
      <c r="FU911" s="133"/>
      <c r="FV911" s="133"/>
      <c r="FW911" s="133"/>
      <c r="FX911" s="133"/>
      <c r="FY911" s="133"/>
      <c r="FZ911" s="133"/>
      <c r="GA911" s="133"/>
      <c r="GB911" s="133"/>
      <c r="GC911" s="133"/>
      <c r="GD911" s="133"/>
      <c r="GE911" s="133"/>
      <c r="GF911" s="133"/>
      <c r="GG911" s="133"/>
      <c r="GH911" s="133"/>
      <c r="GI911" s="133"/>
      <c r="GJ911" s="133"/>
      <c r="GK911" s="133"/>
      <c r="GL911" s="133"/>
      <c r="GM911" s="133"/>
      <c r="GN911" s="133"/>
      <c r="GO911" s="133"/>
      <c r="GP911" s="133"/>
      <c r="GQ911" s="133"/>
      <c r="GR911" s="133"/>
      <c r="GS911" s="133"/>
      <c r="GT911" s="133"/>
      <c r="GU911" s="133"/>
      <c r="GV911" s="133"/>
      <c r="GW911" s="133"/>
      <c r="GX911" s="133"/>
      <c r="GY911" s="133"/>
    </row>
    <row r="912" spans="1:207" s="180" customFormat="1" ht="32.25" customHeight="1" x14ac:dyDescent="0.25">
      <c r="A912" s="172" t="s">
        <v>1362</v>
      </c>
      <c r="B912" s="91" t="s">
        <v>2582</v>
      </c>
      <c r="C912" s="51" t="s">
        <v>2641</v>
      </c>
      <c r="D912" s="136" t="s">
        <v>217</v>
      </c>
      <c r="E912" s="51" t="s">
        <v>22</v>
      </c>
      <c r="F912" s="28">
        <v>9</v>
      </c>
      <c r="G912" s="28">
        <v>6</v>
      </c>
      <c r="H912" s="41">
        <v>14752.35</v>
      </c>
      <c r="I912" s="222">
        <v>1304.2</v>
      </c>
      <c r="J912" s="41">
        <v>12223.2</v>
      </c>
      <c r="K912" s="201">
        <f t="shared" ref="K912" si="280">SUM(L912:O912)</f>
        <v>21200000</v>
      </c>
      <c r="L912" s="171">
        <v>0</v>
      </c>
      <c r="M912" s="171">
        <v>0</v>
      </c>
      <c r="N912" s="171">
        <v>0</v>
      </c>
      <c r="O912" s="41">
        <f>'[1]Прод. прилож (2)'!$C$836</f>
        <v>21200000</v>
      </c>
      <c r="P912" s="171">
        <f t="shared" si="279"/>
        <v>1437.0591804017665</v>
      </c>
      <c r="Q912" s="44">
        <v>9673</v>
      </c>
      <c r="R912" s="62" t="s">
        <v>95</v>
      </c>
      <c r="S912" s="50"/>
      <c r="T912" s="15"/>
      <c r="U912" s="15"/>
      <c r="V912" s="173"/>
      <c r="W912" s="173"/>
      <c r="X912" s="173"/>
    </row>
    <row r="913" spans="1:207" s="180" customFormat="1" ht="25.15" customHeight="1" x14ac:dyDescent="0.25">
      <c r="A913" s="172" t="s">
        <v>1363</v>
      </c>
      <c r="B913" s="91" t="s">
        <v>2583</v>
      </c>
      <c r="C913" s="51">
        <v>1985</v>
      </c>
      <c r="D913" s="136" t="s">
        <v>217</v>
      </c>
      <c r="E913" s="51" t="s">
        <v>22</v>
      </c>
      <c r="F913" s="28">
        <v>9</v>
      </c>
      <c r="G913" s="28">
        <v>2</v>
      </c>
      <c r="H913" s="41">
        <v>4966.8500000000004</v>
      </c>
      <c r="I913" s="238">
        <v>0</v>
      </c>
      <c r="J913" s="41">
        <v>4966.8500000000004</v>
      </c>
      <c r="K913" s="201">
        <f t="shared" si="276"/>
        <v>7100000</v>
      </c>
      <c r="L913" s="171">
        <v>0</v>
      </c>
      <c r="M913" s="171">
        <v>0</v>
      </c>
      <c r="N913" s="171">
        <v>0</v>
      </c>
      <c r="O913" s="41">
        <f>'[1]Прод. прилож (2)'!$C$837</f>
        <v>7100000</v>
      </c>
      <c r="P913" s="171">
        <f t="shared" si="279"/>
        <v>1429.47743539668</v>
      </c>
      <c r="Q913" s="44">
        <v>9673</v>
      </c>
      <c r="R913" s="62" t="s">
        <v>95</v>
      </c>
      <c r="S913" s="50"/>
      <c r="T913" s="15"/>
      <c r="U913" s="15"/>
      <c r="V913" s="173"/>
      <c r="W913" s="173"/>
      <c r="X913" s="173"/>
    </row>
    <row r="914" spans="1:207" s="133" customFormat="1" ht="25.15" customHeight="1" x14ac:dyDescent="0.25">
      <c r="A914" s="172" t="s">
        <v>1364</v>
      </c>
      <c r="B914" s="166" t="s">
        <v>496</v>
      </c>
      <c r="C914" s="51">
        <v>1962</v>
      </c>
      <c r="D914" s="136" t="s">
        <v>217</v>
      </c>
      <c r="E914" s="136" t="s">
        <v>20</v>
      </c>
      <c r="F914" s="28">
        <v>3</v>
      </c>
      <c r="G914" s="28">
        <v>2</v>
      </c>
      <c r="H914" s="41">
        <f>I914+J914</f>
        <v>803.8</v>
      </c>
      <c r="I914" s="238">
        <v>267.2</v>
      </c>
      <c r="J914" s="41">
        <v>536.6</v>
      </c>
      <c r="K914" s="201">
        <f t="shared" si="276"/>
        <v>3571122.5</v>
      </c>
      <c r="L914" s="171">
        <v>0</v>
      </c>
      <c r="M914" s="171">
        <v>0</v>
      </c>
      <c r="N914" s="171">
        <v>0</v>
      </c>
      <c r="O914" s="41">
        <f>'[1]Прод. прилож (2)'!$C$277</f>
        <v>3571122.5</v>
      </c>
      <c r="P914" s="171">
        <f t="shared" si="279"/>
        <v>4442.7998258273201</v>
      </c>
      <c r="Q914" s="44">
        <v>9673</v>
      </c>
      <c r="R914" s="62" t="s">
        <v>94</v>
      </c>
      <c r="S914" s="58"/>
      <c r="T914" s="16"/>
      <c r="U914" s="15"/>
      <c r="V914" s="173"/>
      <c r="W914" s="173"/>
      <c r="X914" s="173"/>
    </row>
    <row r="915" spans="1:207" s="180" customFormat="1" ht="25.15" customHeight="1" x14ac:dyDescent="0.25">
      <c r="A915" s="172" t="s">
        <v>1365</v>
      </c>
      <c r="B915" s="91" t="s">
        <v>2584</v>
      </c>
      <c r="C915" s="51">
        <v>1978</v>
      </c>
      <c r="D915" s="136" t="s">
        <v>217</v>
      </c>
      <c r="E915" s="51" t="s">
        <v>22</v>
      </c>
      <c r="F915" s="28">
        <v>9</v>
      </c>
      <c r="G915" s="28">
        <v>2</v>
      </c>
      <c r="H915" s="41">
        <v>5201.8599999999997</v>
      </c>
      <c r="I915" s="238">
        <v>0</v>
      </c>
      <c r="J915" s="41">
        <v>5201.8599999999997</v>
      </c>
      <c r="K915" s="201">
        <f t="shared" ref="K915" si="281">SUM(L915:O915)</f>
        <v>7100000</v>
      </c>
      <c r="L915" s="171">
        <v>0</v>
      </c>
      <c r="M915" s="171">
        <v>0</v>
      </c>
      <c r="N915" s="171">
        <v>0</v>
      </c>
      <c r="O915" s="41">
        <f>'[1]Прод. прилож (2)'!$C$838</f>
        <v>7100000</v>
      </c>
      <c r="P915" s="171">
        <f t="shared" si="279"/>
        <v>1364.8964024406655</v>
      </c>
      <c r="Q915" s="44">
        <v>9673</v>
      </c>
      <c r="R915" s="62" t="s">
        <v>95</v>
      </c>
      <c r="S915" s="50"/>
      <c r="T915" s="15"/>
      <c r="U915" s="15"/>
      <c r="V915" s="173"/>
      <c r="W915" s="173"/>
      <c r="X915" s="173"/>
    </row>
    <row r="916" spans="1:207" s="133" customFormat="1" ht="25.15" customHeight="1" x14ac:dyDescent="0.25">
      <c r="A916" s="172" t="s">
        <v>1366</v>
      </c>
      <c r="B916" s="166" t="s">
        <v>497</v>
      </c>
      <c r="C916" s="136">
        <v>1964</v>
      </c>
      <c r="D916" s="136" t="s">
        <v>217</v>
      </c>
      <c r="E916" s="136" t="s">
        <v>22</v>
      </c>
      <c r="F916" s="28">
        <v>5</v>
      </c>
      <c r="G916" s="28">
        <v>3</v>
      </c>
      <c r="H916" s="69">
        <v>3541.07</v>
      </c>
      <c r="I916" s="238">
        <v>301.3</v>
      </c>
      <c r="J916" s="41">
        <v>1156.0999999999999</v>
      </c>
      <c r="K916" s="201">
        <f t="shared" si="276"/>
        <v>6083750</v>
      </c>
      <c r="L916" s="171">
        <v>0</v>
      </c>
      <c r="M916" s="171">
        <v>0</v>
      </c>
      <c r="N916" s="171">
        <v>0</v>
      </c>
      <c r="O916" s="41">
        <f>'[1]Прод. прилож (2)'!$C$839</f>
        <v>6083750</v>
      </c>
      <c r="P916" s="171">
        <f t="shared" si="279"/>
        <v>1718.0541474751981</v>
      </c>
      <c r="Q916" s="44">
        <v>9673</v>
      </c>
      <c r="R916" s="62" t="s">
        <v>95</v>
      </c>
      <c r="S916" s="50"/>
      <c r="T916" s="15"/>
      <c r="U916" s="15"/>
      <c r="V916" s="15"/>
      <c r="W916" s="15"/>
      <c r="X916" s="15"/>
      <c r="Y916" s="15"/>
      <c r="Z916" s="15"/>
      <c r="AA916" s="15"/>
      <c r="AB916" s="15"/>
      <c r="AC916" s="15"/>
      <c r="AD916" s="15"/>
      <c r="AE916" s="15"/>
      <c r="AF916" s="15"/>
      <c r="AG916" s="15"/>
      <c r="AH916" s="15"/>
      <c r="AI916" s="15"/>
      <c r="AJ916" s="15"/>
      <c r="AK916" s="15"/>
      <c r="AL916" s="15"/>
      <c r="AM916" s="15"/>
      <c r="AN916" s="15"/>
      <c r="AO916" s="15"/>
      <c r="AP916" s="15"/>
      <c r="AQ916" s="15"/>
      <c r="AR916" s="15"/>
      <c r="AS916" s="15"/>
      <c r="AT916" s="15"/>
      <c r="AU916" s="15"/>
      <c r="AV916" s="15"/>
      <c r="AW916" s="15"/>
      <c r="AX916" s="15"/>
      <c r="AY916" s="15"/>
      <c r="AZ916" s="15"/>
      <c r="BA916" s="15"/>
      <c r="BB916" s="15"/>
      <c r="BC916" s="15"/>
      <c r="BD916" s="15"/>
      <c r="BE916" s="15"/>
      <c r="BF916" s="15"/>
      <c r="BG916" s="15"/>
      <c r="BH916" s="15"/>
      <c r="BI916" s="15"/>
      <c r="BJ916" s="15"/>
      <c r="BK916" s="15"/>
      <c r="BL916" s="15"/>
      <c r="BM916" s="15"/>
      <c r="BN916" s="15"/>
      <c r="BO916" s="15"/>
      <c r="BP916" s="15"/>
      <c r="BQ916" s="15"/>
      <c r="BR916" s="15"/>
      <c r="BS916" s="15"/>
      <c r="BT916" s="15"/>
      <c r="BU916" s="15"/>
      <c r="BV916" s="15"/>
      <c r="BW916" s="15"/>
      <c r="BX916" s="15"/>
      <c r="BY916" s="15"/>
      <c r="BZ916" s="15"/>
      <c r="CA916" s="15"/>
      <c r="CB916" s="15"/>
      <c r="CC916" s="15"/>
      <c r="CD916" s="15"/>
      <c r="CE916" s="15"/>
      <c r="CF916" s="15"/>
      <c r="CG916" s="15"/>
      <c r="CH916" s="15"/>
      <c r="CI916" s="15"/>
      <c r="CJ916" s="15"/>
      <c r="CK916" s="15"/>
      <c r="CL916" s="15"/>
      <c r="CM916" s="15"/>
      <c r="CN916" s="15"/>
      <c r="CO916" s="15"/>
      <c r="CP916" s="15"/>
      <c r="CQ916" s="15"/>
      <c r="CR916" s="15"/>
      <c r="CS916" s="15"/>
      <c r="CT916" s="15"/>
      <c r="CU916" s="15"/>
      <c r="CV916" s="15"/>
      <c r="CW916" s="15"/>
      <c r="CX916" s="15"/>
      <c r="CY916" s="15"/>
      <c r="CZ916" s="15"/>
      <c r="DA916" s="15"/>
      <c r="DB916" s="15"/>
      <c r="DC916" s="15"/>
      <c r="DD916" s="15"/>
      <c r="DE916" s="15"/>
      <c r="DF916" s="15"/>
      <c r="DG916" s="15"/>
      <c r="DH916" s="15"/>
      <c r="DI916" s="15"/>
      <c r="DJ916" s="15"/>
      <c r="DK916" s="15"/>
      <c r="DL916" s="15"/>
      <c r="DM916" s="15"/>
      <c r="DN916" s="15"/>
      <c r="DO916" s="15"/>
      <c r="DP916" s="15"/>
      <c r="DQ916" s="15"/>
      <c r="DR916" s="15"/>
      <c r="DS916" s="15"/>
      <c r="DT916" s="15"/>
      <c r="DU916" s="15"/>
      <c r="DV916" s="15"/>
      <c r="DW916" s="15"/>
      <c r="DX916" s="15"/>
      <c r="DY916" s="15"/>
      <c r="DZ916" s="15"/>
      <c r="EA916" s="15"/>
      <c r="EB916" s="15"/>
      <c r="EC916" s="15"/>
      <c r="ED916" s="15"/>
      <c r="EE916" s="15"/>
      <c r="EF916" s="15"/>
      <c r="EG916" s="15"/>
      <c r="EH916" s="15"/>
      <c r="EI916" s="15"/>
      <c r="EJ916" s="15"/>
      <c r="EK916" s="15"/>
      <c r="EL916" s="15"/>
      <c r="EM916" s="15"/>
      <c r="EN916" s="15"/>
      <c r="EO916" s="15"/>
      <c r="EP916" s="15"/>
      <c r="EQ916" s="15"/>
      <c r="ER916" s="15"/>
      <c r="ES916" s="15"/>
      <c r="ET916" s="15"/>
      <c r="EU916" s="15"/>
      <c r="EV916" s="15"/>
      <c r="EW916" s="15"/>
      <c r="EX916" s="15"/>
      <c r="EY916" s="15"/>
      <c r="EZ916" s="15"/>
      <c r="FA916" s="15"/>
      <c r="FB916" s="15"/>
      <c r="FC916" s="15"/>
      <c r="FD916" s="15"/>
      <c r="FE916" s="15"/>
      <c r="FF916" s="15"/>
      <c r="FG916" s="15"/>
      <c r="FH916" s="15"/>
      <c r="FI916" s="15"/>
      <c r="FJ916" s="15"/>
      <c r="FK916" s="15"/>
      <c r="FL916" s="15"/>
      <c r="FM916" s="15"/>
      <c r="FN916" s="15"/>
      <c r="FO916" s="15"/>
      <c r="FP916" s="15"/>
      <c r="FQ916" s="15"/>
      <c r="FR916" s="15"/>
      <c r="FS916" s="15"/>
      <c r="FT916" s="15"/>
      <c r="FU916" s="15"/>
      <c r="FV916" s="15"/>
      <c r="FW916" s="15"/>
      <c r="FX916" s="15"/>
      <c r="FY916" s="15"/>
      <c r="FZ916" s="15"/>
      <c r="GA916" s="15"/>
      <c r="GB916" s="15"/>
      <c r="GC916" s="15"/>
      <c r="GD916" s="15"/>
      <c r="GE916" s="15"/>
      <c r="GF916" s="15"/>
      <c r="GG916" s="15"/>
      <c r="GH916" s="15"/>
      <c r="GI916" s="15"/>
      <c r="GJ916" s="15"/>
      <c r="GK916" s="15"/>
      <c r="GL916" s="15"/>
      <c r="GM916" s="15"/>
      <c r="GN916" s="15"/>
      <c r="GO916" s="15"/>
      <c r="GP916" s="15"/>
      <c r="GQ916" s="15"/>
      <c r="GR916" s="15"/>
      <c r="GS916" s="15"/>
      <c r="GT916" s="15"/>
      <c r="GU916" s="15"/>
      <c r="GV916" s="15"/>
      <c r="GW916" s="15"/>
      <c r="GX916" s="15"/>
      <c r="GY916" s="15"/>
    </row>
    <row r="917" spans="1:207" s="96" customFormat="1" ht="25.15" customHeight="1" x14ac:dyDescent="0.25">
      <c r="A917" s="172" t="s">
        <v>1367</v>
      </c>
      <c r="B917" s="166" t="s">
        <v>498</v>
      </c>
      <c r="C917" s="51">
        <v>1964</v>
      </c>
      <c r="D917" s="136" t="s">
        <v>217</v>
      </c>
      <c r="E917" s="136" t="s">
        <v>22</v>
      </c>
      <c r="F917" s="28">
        <v>5</v>
      </c>
      <c r="G917" s="28">
        <v>4</v>
      </c>
      <c r="H917" s="41">
        <f>I917+J917</f>
        <v>3542.5</v>
      </c>
      <c r="I917" s="238">
        <v>42.5</v>
      </c>
      <c r="J917" s="41">
        <v>3500</v>
      </c>
      <c r="K917" s="201">
        <f t="shared" si="276"/>
        <v>6624700</v>
      </c>
      <c r="L917" s="171">
        <v>0</v>
      </c>
      <c r="M917" s="171">
        <v>0</v>
      </c>
      <c r="N917" s="171">
        <v>0</v>
      </c>
      <c r="O917" s="41">
        <f>'[1]Прод. прилож (2)'!$C$840</f>
        <v>6624700</v>
      </c>
      <c r="P917" s="171">
        <f t="shared" si="279"/>
        <v>1870.0635144671842</v>
      </c>
      <c r="Q917" s="44">
        <v>9673</v>
      </c>
      <c r="R917" s="62" t="s">
        <v>95</v>
      </c>
      <c r="S917" s="15"/>
      <c r="T917" s="15"/>
      <c r="U917" s="15"/>
      <c r="V917" s="15"/>
      <c r="W917" s="15"/>
      <c r="X917" s="15"/>
      <c r="Y917" s="15"/>
      <c r="Z917" s="15"/>
      <c r="AA917" s="15"/>
      <c r="AB917" s="15"/>
      <c r="AC917" s="15"/>
      <c r="AD917" s="15"/>
      <c r="AE917" s="15"/>
      <c r="AF917" s="15"/>
      <c r="AG917" s="15"/>
      <c r="AH917" s="15"/>
      <c r="AI917" s="15"/>
      <c r="AJ917" s="15"/>
      <c r="AK917" s="15"/>
      <c r="AL917" s="15"/>
      <c r="AM917" s="15"/>
      <c r="AN917" s="15"/>
      <c r="AO917" s="15"/>
      <c r="AP917" s="15"/>
      <c r="AQ917" s="15"/>
      <c r="AR917" s="15"/>
      <c r="AS917" s="15"/>
      <c r="AT917" s="15"/>
      <c r="AU917" s="15"/>
      <c r="AV917" s="15"/>
      <c r="AW917" s="15"/>
      <c r="AX917" s="15"/>
      <c r="AY917" s="15"/>
      <c r="AZ917" s="15"/>
      <c r="BA917" s="15"/>
      <c r="BB917" s="15"/>
      <c r="BC917" s="15"/>
      <c r="BD917" s="15"/>
      <c r="BE917" s="15"/>
      <c r="BF917" s="15"/>
      <c r="BG917" s="15"/>
      <c r="BH917" s="15"/>
      <c r="BI917" s="15"/>
      <c r="BJ917" s="15"/>
      <c r="BK917" s="15"/>
      <c r="BL917" s="15"/>
      <c r="BM917" s="15"/>
      <c r="BN917" s="15"/>
      <c r="BO917" s="15"/>
      <c r="BP917" s="15"/>
      <c r="BQ917" s="15"/>
      <c r="BR917" s="15"/>
      <c r="BS917" s="15"/>
      <c r="BT917" s="15"/>
      <c r="BU917" s="15"/>
      <c r="BV917" s="15"/>
      <c r="BW917" s="15"/>
      <c r="BX917" s="15"/>
      <c r="BY917" s="15"/>
      <c r="BZ917" s="15"/>
      <c r="CA917" s="15"/>
      <c r="CB917" s="15"/>
      <c r="CC917" s="15"/>
      <c r="CD917" s="15"/>
      <c r="CE917" s="15"/>
      <c r="CF917" s="15"/>
      <c r="CG917" s="15"/>
      <c r="CH917" s="15"/>
      <c r="CI917" s="15"/>
      <c r="CJ917" s="15"/>
      <c r="CK917" s="15"/>
      <c r="CL917" s="15"/>
      <c r="CM917" s="15"/>
      <c r="CN917" s="15"/>
      <c r="CO917" s="15"/>
      <c r="CP917" s="15"/>
      <c r="CQ917" s="15"/>
      <c r="CR917" s="15"/>
      <c r="CS917" s="15"/>
      <c r="CT917" s="15"/>
      <c r="CU917" s="15"/>
      <c r="CV917" s="15"/>
      <c r="CW917" s="15"/>
      <c r="CX917" s="15"/>
      <c r="CY917" s="15"/>
      <c r="CZ917" s="15"/>
      <c r="DA917" s="15"/>
      <c r="DB917" s="15"/>
      <c r="DC917" s="15"/>
      <c r="DD917" s="15"/>
      <c r="DE917" s="15"/>
      <c r="DF917" s="15"/>
      <c r="DG917" s="15"/>
      <c r="DH917" s="15"/>
      <c r="DI917" s="15"/>
      <c r="DJ917" s="15"/>
      <c r="DK917" s="15"/>
      <c r="DL917" s="15"/>
      <c r="DM917" s="15"/>
      <c r="DN917" s="15"/>
      <c r="DO917" s="15"/>
      <c r="DP917" s="15"/>
      <c r="DQ917" s="15"/>
      <c r="DR917" s="15"/>
      <c r="DS917" s="15"/>
      <c r="DT917" s="15"/>
      <c r="DU917" s="15"/>
      <c r="DV917" s="15"/>
      <c r="DW917" s="15"/>
      <c r="DX917" s="15"/>
      <c r="DY917" s="15"/>
      <c r="DZ917" s="15"/>
      <c r="EA917" s="15"/>
      <c r="EB917" s="15"/>
      <c r="EC917" s="15"/>
      <c r="ED917" s="15"/>
      <c r="EE917" s="15"/>
      <c r="EF917" s="15"/>
      <c r="EG917" s="15"/>
      <c r="EH917" s="15"/>
      <c r="EI917" s="15"/>
      <c r="EJ917" s="15"/>
      <c r="EK917" s="15"/>
      <c r="EL917" s="15"/>
      <c r="EM917" s="15"/>
      <c r="EN917" s="15"/>
      <c r="EO917" s="15"/>
      <c r="EP917" s="15"/>
      <c r="EQ917" s="15"/>
      <c r="ER917" s="15"/>
      <c r="ES917" s="15"/>
      <c r="ET917" s="15"/>
      <c r="EU917" s="15"/>
      <c r="EV917" s="15"/>
      <c r="EW917" s="15"/>
      <c r="EX917" s="15"/>
      <c r="EY917" s="15"/>
      <c r="EZ917" s="15"/>
      <c r="FA917" s="15"/>
      <c r="FB917" s="15"/>
      <c r="FC917" s="15"/>
      <c r="FD917" s="15"/>
      <c r="FE917" s="15"/>
      <c r="FF917" s="15"/>
      <c r="FG917" s="15"/>
      <c r="FH917" s="15"/>
      <c r="FI917" s="15"/>
      <c r="FJ917" s="15"/>
      <c r="FK917" s="15"/>
      <c r="FL917" s="15"/>
      <c r="FM917" s="15"/>
      <c r="FN917" s="15"/>
      <c r="FO917" s="15"/>
      <c r="FP917" s="15"/>
      <c r="FQ917" s="15"/>
      <c r="FR917" s="15"/>
      <c r="FS917" s="15"/>
      <c r="FT917" s="15"/>
      <c r="FU917" s="15"/>
      <c r="FV917" s="15"/>
      <c r="FW917" s="15"/>
      <c r="FX917" s="15"/>
      <c r="FY917" s="15"/>
      <c r="FZ917" s="15"/>
      <c r="GA917" s="15"/>
      <c r="GB917" s="15"/>
      <c r="GC917" s="15"/>
      <c r="GD917" s="15"/>
      <c r="GE917" s="15"/>
      <c r="GF917" s="15"/>
      <c r="GG917" s="15"/>
      <c r="GH917" s="15"/>
      <c r="GI917" s="15"/>
      <c r="GJ917" s="15"/>
      <c r="GK917" s="15"/>
      <c r="GL917" s="15"/>
      <c r="GM917" s="15"/>
      <c r="GN917" s="15"/>
      <c r="GO917" s="15"/>
      <c r="GP917" s="15"/>
      <c r="GQ917" s="15"/>
      <c r="GR917" s="15"/>
      <c r="GS917" s="15"/>
      <c r="GT917" s="15"/>
      <c r="GU917" s="15"/>
      <c r="GV917" s="15"/>
      <c r="GW917" s="15"/>
      <c r="GX917" s="15"/>
      <c r="GY917" s="15"/>
    </row>
    <row r="918" spans="1:207" s="180" customFormat="1" ht="25.15" customHeight="1" x14ac:dyDescent="0.25">
      <c r="A918" s="172" t="s">
        <v>1368</v>
      </c>
      <c r="B918" s="166" t="s">
        <v>499</v>
      </c>
      <c r="C918" s="51">
        <v>1964</v>
      </c>
      <c r="D918" s="136" t="s">
        <v>217</v>
      </c>
      <c r="E918" s="136" t="s">
        <v>22</v>
      </c>
      <c r="F918" s="28">
        <v>5</v>
      </c>
      <c r="G918" s="28">
        <v>4</v>
      </c>
      <c r="H918" s="41">
        <f>I918+J918</f>
        <v>3559.05</v>
      </c>
      <c r="I918" s="238">
        <v>0</v>
      </c>
      <c r="J918" s="41">
        <v>3559.05</v>
      </c>
      <c r="K918" s="201">
        <f t="shared" si="276"/>
        <v>6666550</v>
      </c>
      <c r="L918" s="171">
        <v>0</v>
      </c>
      <c r="M918" s="171">
        <v>0</v>
      </c>
      <c r="N918" s="171">
        <v>0</v>
      </c>
      <c r="O918" s="41">
        <f>'[1]Прод. прилож (2)'!$C$841</f>
        <v>6666550</v>
      </c>
      <c r="P918" s="171">
        <f t="shared" si="279"/>
        <v>1873.1262556019162</v>
      </c>
      <c r="Q918" s="44">
        <v>9673</v>
      </c>
      <c r="R918" s="62" t="s">
        <v>95</v>
      </c>
      <c r="S918" s="50"/>
      <c r="T918" s="15"/>
      <c r="U918" s="15"/>
      <c r="V918" s="173"/>
      <c r="W918" s="173"/>
      <c r="X918" s="173"/>
    </row>
    <row r="919" spans="1:207" s="96" customFormat="1" ht="27" customHeight="1" x14ac:dyDescent="0.25">
      <c r="A919" s="172" t="s">
        <v>1369</v>
      </c>
      <c r="B919" s="166" t="s">
        <v>500</v>
      </c>
      <c r="C919" s="51">
        <v>1963</v>
      </c>
      <c r="D919" s="136" t="s">
        <v>217</v>
      </c>
      <c r="E919" s="51" t="s">
        <v>22</v>
      </c>
      <c r="F919" s="28">
        <v>5</v>
      </c>
      <c r="G919" s="28">
        <v>4</v>
      </c>
      <c r="H919" s="41">
        <f>I919+J919</f>
        <v>3519.05</v>
      </c>
      <c r="I919" s="238">
        <v>0</v>
      </c>
      <c r="J919" s="41">
        <v>3519.05</v>
      </c>
      <c r="K919" s="201">
        <f t="shared" si="276"/>
        <v>6666550</v>
      </c>
      <c r="L919" s="171">
        <v>0</v>
      </c>
      <c r="M919" s="171">
        <v>0</v>
      </c>
      <c r="N919" s="171">
        <v>0</v>
      </c>
      <c r="O919" s="41">
        <f>'[1]Прод. прилож (2)'!$C$842</f>
        <v>6666550</v>
      </c>
      <c r="P919" s="171">
        <f t="shared" si="279"/>
        <v>1894.4175274576944</v>
      </c>
      <c r="Q919" s="44">
        <v>9673</v>
      </c>
      <c r="R919" s="62" t="s">
        <v>95</v>
      </c>
      <c r="S919" s="15"/>
      <c r="T919" s="15"/>
      <c r="U919" s="15"/>
      <c r="V919" s="173"/>
      <c r="W919" s="173"/>
      <c r="X919" s="173"/>
      <c r="Y919" s="133"/>
      <c r="Z919" s="133"/>
      <c r="AA919" s="133"/>
      <c r="AB919" s="133"/>
      <c r="AC919" s="133"/>
      <c r="AD919" s="133"/>
      <c r="AE919" s="133"/>
      <c r="AF919" s="133"/>
      <c r="AG919" s="133"/>
      <c r="AH919" s="133"/>
      <c r="AI919" s="133"/>
      <c r="AJ919" s="133"/>
      <c r="AK919" s="133"/>
      <c r="AL919" s="133"/>
      <c r="AM919" s="133"/>
      <c r="AN919" s="133"/>
      <c r="AO919" s="133"/>
      <c r="AP919" s="133"/>
      <c r="AQ919" s="133"/>
      <c r="AR919" s="133"/>
      <c r="AS919" s="133"/>
      <c r="AT919" s="133"/>
      <c r="AU919" s="133"/>
      <c r="AV919" s="133"/>
      <c r="AW919" s="133"/>
      <c r="AX919" s="133"/>
      <c r="AY919" s="133"/>
      <c r="AZ919" s="133"/>
      <c r="BA919" s="133"/>
      <c r="BB919" s="133"/>
      <c r="BC919" s="133"/>
      <c r="BD919" s="133"/>
      <c r="BE919" s="133"/>
      <c r="BF919" s="133"/>
      <c r="BG919" s="133"/>
      <c r="BH919" s="133"/>
      <c r="BI919" s="133"/>
      <c r="BJ919" s="133"/>
      <c r="BK919" s="133"/>
      <c r="BL919" s="133"/>
      <c r="BM919" s="133"/>
      <c r="BN919" s="133"/>
      <c r="BO919" s="133"/>
      <c r="BP919" s="133"/>
      <c r="BQ919" s="133"/>
      <c r="BR919" s="133"/>
      <c r="BS919" s="133"/>
      <c r="BT919" s="133"/>
      <c r="BU919" s="133"/>
      <c r="BV919" s="133"/>
      <c r="BW919" s="133"/>
      <c r="BX919" s="133"/>
      <c r="BY919" s="133"/>
      <c r="BZ919" s="133"/>
      <c r="CA919" s="133"/>
      <c r="CB919" s="133"/>
      <c r="CC919" s="133"/>
      <c r="CD919" s="133"/>
      <c r="CE919" s="133"/>
      <c r="CF919" s="133"/>
      <c r="CG919" s="133"/>
      <c r="CH919" s="133"/>
      <c r="CI919" s="133"/>
      <c r="CJ919" s="133"/>
      <c r="CK919" s="133"/>
      <c r="CL919" s="133"/>
      <c r="CM919" s="133"/>
      <c r="CN919" s="133"/>
      <c r="CO919" s="133"/>
      <c r="CP919" s="133"/>
      <c r="CQ919" s="133"/>
      <c r="CR919" s="133"/>
      <c r="CS919" s="133"/>
      <c r="CT919" s="133"/>
      <c r="CU919" s="133"/>
      <c r="CV919" s="133"/>
      <c r="CW919" s="133"/>
      <c r="CX919" s="133"/>
      <c r="CY919" s="133"/>
      <c r="CZ919" s="133"/>
      <c r="DA919" s="133"/>
      <c r="DB919" s="133"/>
      <c r="DC919" s="133"/>
      <c r="DD919" s="133"/>
      <c r="DE919" s="133"/>
      <c r="DF919" s="133"/>
      <c r="DG919" s="133"/>
      <c r="DH919" s="133"/>
      <c r="DI919" s="133"/>
      <c r="DJ919" s="133"/>
      <c r="DK919" s="133"/>
      <c r="DL919" s="133"/>
      <c r="DM919" s="133"/>
      <c r="DN919" s="133"/>
      <c r="DO919" s="133"/>
      <c r="DP919" s="133"/>
      <c r="DQ919" s="133"/>
      <c r="DR919" s="133"/>
      <c r="DS919" s="133"/>
      <c r="DT919" s="133"/>
      <c r="DU919" s="133"/>
      <c r="DV919" s="133"/>
      <c r="DW919" s="133"/>
      <c r="DX919" s="133"/>
      <c r="DY919" s="133"/>
      <c r="DZ919" s="133"/>
      <c r="EA919" s="133"/>
      <c r="EB919" s="133"/>
      <c r="EC919" s="133"/>
      <c r="ED919" s="133"/>
      <c r="EE919" s="133"/>
      <c r="EF919" s="133"/>
      <c r="EG919" s="133"/>
      <c r="EH919" s="133"/>
      <c r="EI919" s="133"/>
      <c r="EJ919" s="133"/>
      <c r="EK919" s="133"/>
      <c r="EL919" s="133"/>
      <c r="EM919" s="133"/>
      <c r="EN919" s="133"/>
      <c r="EO919" s="133"/>
      <c r="EP919" s="133"/>
      <c r="EQ919" s="133"/>
      <c r="ER919" s="133"/>
      <c r="ES919" s="133"/>
      <c r="ET919" s="133"/>
      <c r="EU919" s="133"/>
      <c r="EV919" s="133"/>
      <c r="EW919" s="133"/>
      <c r="EX919" s="133"/>
      <c r="EY919" s="133"/>
      <c r="EZ919" s="133"/>
      <c r="FA919" s="133"/>
      <c r="FB919" s="133"/>
      <c r="FC919" s="133"/>
      <c r="FD919" s="133"/>
      <c r="FE919" s="133"/>
      <c r="FF919" s="133"/>
      <c r="FG919" s="133"/>
      <c r="FH919" s="133"/>
      <c r="FI919" s="133"/>
      <c r="FJ919" s="133"/>
      <c r="FK919" s="133"/>
      <c r="FL919" s="133"/>
      <c r="FM919" s="133"/>
      <c r="FN919" s="133"/>
      <c r="FO919" s="133"/>
      <c r="FP919" s="133"/>
      <c r="FQ919" s="133"/>
      <c r="FR919" s="133"/>
      <c r="FS919" s="133"/>
      <c r="FT919" s="133"/>
      <c r="FU919" s="133"/>
      <c r="FV919" s="133"/>
      <c r="FW919" s="133"/>
      <c r="FX919" s="133"/>
      <c r="FY919" s="133"/>
      <c r="FZ919" s="133"/>
      <c r="GA919" s="133"/>
      <c r="GB919" s="133"/>
      <c r="GC919" s="133"/>
      <c r="GD919" s="133"/>
      <c r="GE919" s="133"/>
      <c r="GF919" s="133"/>
      <c r="GG919" s="133"/>
      <c r="GH919" s="133"/>
      <c r="GI919" s="133"/>
      <c r="GJ919" s="133"/>
      <c r="GK919" s="133"/>
      <c r="GL919" s="133"/>
      <c r="GM919" s="133"/>
      <c r="GN919" s="133"/>
      <c r="GO919" s="133"/>
      <c r="GP919" s="133"/>
      <c r="GQ919" s="133"/>
      <c r="GR919" s="133"/>
      <c r="GS919" s="133"/>
      <c r="GT919" s="133"/>
      <c r="GU919" s="133"/>
      <c r="GV919" s="133"/>
      <c r="GW919" s="133"/>
      <c r="GX919" s="133"/>
      <c r="GY919" s="133"/>
    </row>
    <row r="920" spans="1:207" s="133" customFormat="1" ht="25.15" customHeight="1" x14ac:dyDescent="0.25">
      <c r="A920" s="172" t="s">
        <v>1370</v>
      </c>
      <c r="B920" s="166" t="s">
        <v>501</v>
      </c>
      <c r="C920" s="136">
        <v>1964</v>
      </c>
      <c r="D920" s="136" t="s">
        <v>217</v>
      </c>
      <c r="E920" s="136" t="s">
        <v>20</v>
      </c>
      <c r="F920" s="28">
        <v>5</v>
      </c>
      <c r="G920" s="28">
        <v>3</v>
      </c>
      <c r="H920" s="69">
        <v>2538.83</v>
      </c>
      <c r="I920" s="238">
        <v>235</v>
      </c>
      <c r="J920" s="41">
        <v>923.1</v>
      </c>
      <c r="K920" s="201">
        <f t="shared" si="276"/>
        <v>6083750</v>
      </c>
      <c r="L920" s="171">
        <v>0</v>
      </c>
      <c r="M920" s="171">
        <v>0</v>
      </c>
      <c r="N920" s="171">
        <v>0</v>
      </c>
      <c r="O920" s="41">
        <f>'[1]Прод. прилож (2)'!$C$843</f>
        <v>6083750</v>
      </c>
      <c r="P920" s="171">
        <f t="shared" si="279"/>
        <v>2396.2809640661249</v>
      </c>
      <c r="Q920" s="44">
        <v>9673</v>
      </c>
      <c r="R920" s="62" t="s">
        <v>95</v>
      </c>
      <c r="S920" s="50"/>
      <c r="T920" s="15"/>
      <c r="U920" s="16"/>
      <c r="V920" s="173"/>
      <c r="W920" s="173"/>
      <c r="X920" s="173"/>
    </row>
    <row r="921" spans="1:207" s="180" customFormat="1" ht="25.15" customHeight="1" x14ac:dyDescent="0.25">
      <c r="A921" s="172" t="s">
        <v>1371</v>
      </c>
      <c r="B921" s="91" t="s">
        <v>502</v>
      </c>
      <c r="C921" s="51">
        <v>1967</v>
      </c>
      <c r="D921" s="136" t="s">
        <v>217</v>
      </c>
      <c r="E921" s="51" t="s">
        <v>20</v>
      </c>
      <c r="F921" s="28">
        <v>5</v>
      </c>
      <c r="G921" s="28">
        <v>3</v>
      </c>
      <c r="H921" s="41">
        <f t="shared" ref="H921:H927" si="282">I921+J921</f>
        <v>2347.54</v>
      </c>
      <c r="I921" s="238">
        <v>306.39999999999998</v>
      </c>
      <c r="J921" s="41">
        <v>2041.14</v>
      </c>
      <c r="K921" s="201">
        <f t="shared" si="276"/>
        <v>6200000</v>
      </c>
      <c r="L921" s="171">
        <v>0</v>
      </c>
      <c r="M921" s="171">
        <v>0</v>
      </c>
      <c r="N921" s="171">
        <v>0</v>
      </c>
      <c r="O921" s="41">
        <f>'[1]Прод. прилож (2)'!$C$844</f>
        <v>6200000</v>
      </c>
      <c r="P921" s="171">
        <f t="shared" si="279"/>
        <v>2641.0625591044241</v>
      </c>
      <c r="Q921" s="44">
        <v>9673</v>
      </c>
      <c r="R921" s="62" t="s">
        <v>95</v>
      </c>
      <c r="S921" s="50"/>
      <c r="T921" s="15"/>
      <c r="U921" s="15"/>
      <c r="V921" s="15"/>
      <c r="W921" s="15"/>
      <c r="X921" s="15"/>
      <c r="Y921" s="186"/>
      <c r="Z921" s="186"/>
      <c r="AA921" s="186"/>
      <c r="AB921" s="186"/>
      <c r="AC921" s="186"/>
      <c r="AD921" s="186"/>
      <c r="AE921" s="186"/>
      <c r="AF921" s="186"/>
      <c r="AG921" s="186"/>
      <c r="AH921" s="186"/>
      <c r="AI921" s="186"/>
      <c r="AJ921" s="186"/>
      <c r="AK921" s="186"/>
      <c r="AL921" s="186"/>
      <c r="AM921" s="186"/>
      <c r="AN921" s="186"/>
      <c r="AO921" s="186"/>
      <c r="AP921" s="186"/>
      <c r="AQ921" s="186"/>
      <c r="AR921" s="186"/>
      <c r="AS921" s="186"/>
      <c r="AT921" s="186"/>
      <c r="AU921" s="186"/>
      <c r="AV921" s="186"/>
      <c r="AW921" s="186"/>
      <c r="AX921" s="186"/>
      <c r="AY921" s="186"/>
      <c r="AZ921" s="186"/>
      <c r="BA921" s="186"/>
      <c r="BB921" s="186"/>
      <c r="BC921" s="186"/>
      <c r="BD921" s="186"/>
      <c r="BE921" s="186"/>
      <c r="BF921" s="186"/>
      <c r="BG921" s="186"/>
      <c r="BH921" s="186"/>
      <c r="BI921" s="186"/>
      <c r="BJ921" s="186"/>
      <c r="BK921" s="186"/>
      <c r="BL921" s="186"/>
      <c r="BM921" s="186"/>
      <c r="BN921" s="186"/>
      <c r="BO921" s="186"/>
      <c r="BP921" s="186"/>
      <c r="BQ921" s="186"/>
      <c r="BR921" s="186"/>
      <c r="BS921" s="186"/>
      <c r="BT921" s="186"/>
      <c r="BU921" s="186"/>
      <c r="BV921" s="186"/>
      <c r="BW921" s="186"/>
      <c r="BX921" s="186"/>
      <c r="BY921" s="186"/>
      <c r="BZ921" s="186"/>
      <c r="CA921" s="186"/>
      <c r="CB921" s="186"/>
      <c r="CC921" s="186"/>
      <c r="CD921" s="186"/>
      <c r="CE921" s="186"/>
      <c r="CF921" s="186"/>
      <c r="CG921" s="186"/>
      <c r="CH921" s="186"/>
      <c r="CI921" s="186"/>
      <c r="CJ921" s="186"/>
      <c r="CK921" s="186"/>
      <c r="CL921" s="186"/>
      <c r="CM921" s="186"/>
      <c r="CN921" s="186"/>
      <c r="CO921" s="186"/>
      <c r="CP921" s="186"/>
      <c r="CQ921" s="186"/>
      <c r="CR921" s="186"/>
      <c r="CS921" s="186"/>
      <c r="CT921" s="186"/>
      <c r="CU921" s="186"/>
      <c r="CV921" s="186"/>
      <c r="CW921" s="186"/>
      <c r="CX921" s="186"/>
      <c r="CY921" s="186"/>
      <c r="CZ921" s="186"/>
      <c r="DA921" s="186"/>
      <c r="DB921" s="186"/>
      <c r="DC921" s="186"/>
      <c r="DD921" s="186"/>
      <c r="DE921" s="186"/>
      <c r="DF921" s="186"/>
      <c r="DG921" s="186"/>
      <c r="DH921" s="186"/>
      <c r="DI921" s="186"/>
      <c r="DJ921" s="186"/>
      <c r="DK921" s="186"/>
      <c r="DL921" s="186"/>
      <c r="DM921" s="186"/>
      <c r="DN921" s="186"/>
      <c r="DO921" s="186"/>
      <c r="DP921" s="186"/>
      <c r="DQ921" s="186"/>
      <c r="DR921" s="186"/>
      <c r="DS921" s="186"/>
      <c r="DT921" s="186"/>
      <c r="DU921" s="186"/>
      <c r="DV921" s="186"/>
      <c r="DW921" s="186"/>
      <c r="DX921" s="186"/>
      <c r="DY921" s="186"/>
      <c r="DZ921" s="186"/>
      <c r="EA921" s="186"/>
      <c r="EB921" s="186"/>
      <c r="EC921" s="186"/>
      <c r="ED921" s="186"/>
      <c r="EE921" s="186"/>
      <c r="EF921" s="186"/>
      <c r="EG921" s="186"/>
      <c r="EH921" s="186"/>
      <c r="EI921" s="186"/>
      <c r="EJ921" s="186"/>
      <c r="EK921" s="186"/>
      <c r="EL921" s="186"/>
      <c r="EM921" s="186"/>
      <c r="EN921" s="186"/>
      <c r="EO921" s="186"/>
      <c r="EP921" s="186"/>
      <c r="EQ921" s="186"/>
      <c r="ER921" s="186"/>
      <c r="ES921" s="186"/>
      <c r="ET921" s="186"/>
      <c r="EU921" s="186"/>
      <c r="EV921" s="186"/>
      <c r="EW921" s="186"/>
      <c r="EX921" s="186"/>
      <c r="EY921" s="186"/>
      <c r="EZ921" s="186"/>
      <c r="FA921" s="186"/>
      <c r="FB921" s="186"/>
      <c r="FC921" s="186"/>
      <c r="FD921" s="186"/>
      <c r="FE921" s="186"/>
      <c r="FF921" s="186"/>
      <c r="FG921" s="186"/>
      <c r="FH921" s="186"/>
      <c r="FI921" s="186"/>
      <c r="FJ921" s="186"/>
      <c r="FK921" s="186"/>
      <c r="FL921" s="186"/>
      <c r="FM921" s="186"/>
      <c r="FN921" s="186"/>
      <c r="FO921" s="186"/>
      <c r="FP921" s="186"/>
      <c r="FQ921" s="186"/>
      <c r="FR921" s="186"/>
      <c r="FS921" s="186"/>
      <c r="FT921" s="186"/>
      <c r="FU921" s="186"/>
      <c r="FV921" s="186"/>
      <c r="FW921" s="186"/>
      <c r="FX921" s="186"/>
      <c r="FY921" s="186"/>
      <c r="FZ921" s="186"/>
      <c r="GA921" s="186"/>
      <c r="GB921" s="186"/>
      <c r="GC921" s="186"/>
      <c r="GD921" s="186"/>
      <c r="GE921" s="186"/>
      <c r="GF921" s="186"/>
      <c r="GG921" s="186"/>
      <c r="GH921" s="186"/>
      <c r="GI921" s="186"/>
      <c r="GJ921" s="186"/>
      <c r="GK921" s="186"/>
      <c r="GL921" s="186"/>
      <c r="GM921" s="186"/>
      <c r="GN921" s="186"/>
      <c r="GO921" s="186"/>
      <c r="GP921" s="186"/>
      <c r="GQ921" s="186"/>
      <c r="GR921" s="186"/>
      <c r="GS921" s="186"/>
      <c r="GT921" s="186"/>
      <c r="GU921" s="186"/>
      <c r="GV921" s="186"/>
      <c r="GW921" s="186"/>
      <c r="GX921" s="186"/>
      <c r="GY921" s="186"/>
    </row>
    <row r="922" spans="1:207" s="133" customFormat="1" ht="25.15" customHeight="1" x14ac:dyDescent="0.25">
      <c r="A922" s="172" t="s">
        <v>1372</v>
      </c>
      <c r="B922" s="166" t="s">
        <v>503</v>
      </c>
      <c r="C922" s="52">
        <v>1967</v>
      </c>
      <c r="D922" s="136" t="s">
        <v>217</v>
      </c>
      <c r="E922" s="52" t="s">
        <v>22</v>
      </c>
      <c r="F922" s="174">
        <v>5</v>
      </c>
      <c r="G922" s="174">
        <v>8</v>
      </c>
      <c r="H922" s="41">
        <f t="shared" si="282"/>
        <v>5851.12</v>
      </c>
      <c r="I922" s="41">
        <v>146.19999999999999</v>
      </c>
      <c r="J922" s="41">
        <v>5704.92</v>
      </c>
      <c r="K922" s="201">
        <f t="shared" si="276"/>
        <v>6003925</v>
      </c>
      <c r="L922" s="171">
        <v>0</v>
      </c>
      <c r="M922" s="171">
        <v>0</v>
      </c>
      <c r="N922" s="171">
        <v>0</v>
      </c>
      <c r="O922" s="41">
        <f>'[3]Прод. прилож'!$C$1277</f>
        <v>6003925</v>
      </c>
      <c r="P922" s="171">
        <f t="shared" si="279"/>
        <v>1026.1155129274396</v>
      </c>
      <c r="Q922" s="44">
        <v>9673</v>
      </c>
      <c r="R922" s="62" t="s">
        <v>96</v>
      </c>
      <c r="S922" s="50"/>
      <c r="T922" s="15"/>
      <c r="U922" s="15"/>
      <c r="V922" s="173"/>
      <c r="W922" s="173"/>
      <c r="X922" s="173"/>
    </row>
    <row r="923" spans="1:207" s="96" customFormat="1" ht="25.15" customHeight="1" x14ac:dyDescent="0.25">
      <c r="A923" s="172" t="s">
        <v>1373</v>
      </c>
      <c r="B923" s="91" t="s">
        <v>504</v>
      </c>
      <c r="C923" s="51">
        <v>1962</v>
      </c>
      <c r="D923" s="136" t="s">
        <v>217</v>
      </c>
      <c r="E923" s="136" t="s">
        <v>20</v>
      </c>
      <c r="F923" s="28">
        <v>5</v>
      </c>
      <c r="G923" s="28">
        <v>4</v>
      </c>
      <c r="H923" s="41">
        <f t="shared" si="282"/>
        <v>3694.9799999999996</v>
      </c>
      <c r="I923" s="222">
        <v>1129.8</v>
      </c>
      <c r="J923" s="41">
        <v>2565.1799999999998</v>
      </c>
      <c r="K923" s="201">
        <f t="shared" si="276"/>
        <v>8103114.4000000004</v>
      </c>
      <c r="L923" s="171">
        <v>0</v>
      </c>
      <c r="M923" s="171">
        <v>0</v>
      </c>
      <c r="N923" s="171">
        <v>0</v>
      </c>
      <c r="O923" s="41">
        <f>'[1]Прод. прилож (2)'!$C$278</f>
        <v>8103114.4000000004</v>
      </c>
      <c r="P923" s="171">
        <f t="shared" si="279"/>
        <v>2193.0062950273077</v>
      </c>
      <c r="Q923" s="44">
        <v>9673</v>
      </c>
      <c r="R923" s="62" t="s">
        <v>94</v>
      </c>
      <c r="S923" s="15"/>
      <c r="T923" s="15"/>
      <c r="U923" s="15"/>
      <c r="V923" s="173"/>
      <c r="W923" s="173"/>
      <c r="X923" s="173"/>
      <c r="Y923" s="133"/>
      <c r="Z923" s="133"/>
      <c r="AA923" s="133"/>
      <c r="AB923" s="133"/>
      <c r="AC923" s="133"/>
      <c r="AD923" s="133"/>
      <c r="AE923" s="133"/>
      <c r="AF923" s="133"/>
      <c r="AG923" s="133"/>
      <c r="AH923" s="133"/>
      <c r="AI923" s="133"/>
      <c r="AJ923" s="133"/>
      <c r="AK923" s="133"/>
      <c r="AL923" s="133"/>
      <c r="AM923" s="133"/>
      <c r="AN923" s="133"/>
      <c r="AO923" s="133"/>
      <c r="AP923" s="133"/>
      <c r="AQ923" s="133"/>
      <c r="AR923" s="133"/>
      <c r="AS923" s="133"/>
      <c r="AT923" s="133"/>
      <c r="AU923" s="133"/>
      <c r="AV923" s="133"/>
      <c r="AW923" s="133"/>
      <c r="AX923" s="133"/>
      <c r="AY923" s="133"/>
      <c r="AZ923" s="133"/>
      <c r="BA923" s="133"/>
      <c r="BB923" s="133"/>
      <c r="BC923" s="133"/>
      <c r="BD923" s="133"/>
      <c r="BE923" s="133"/>
      <c r="BF923" s="133"/>
      <c r="BG923" s="133"/>
      <c r="BH923" s="133"/>
      <c r="BI923" s="133"/>
      <c r="BJ923" s="133"/>
      <c r="BK923" s="133"/>
      <c r="BL923" s="133"/>
      <c r="BM923" s="133"/>
      <c r="BN923" s="133"/>
      <c r="BO923" s="133"/>
      <c r="BP923" s="133"/>
      <c r="BQ923" s="133"/>
      <c r="BR923" s="133"/>
      <c r="BS923" s="133"/>
      <c r="BT923" s="133"/>
      <c r="BU923" s="133"/>
      <c r="BV923" s="133"/>
      <c r="BW923" s="133"/>
      <c r="BX923" s="133"/>
      <c r="BY923" s="133"/>
      <c r="BZ923" s="133"/>
      <c r="CA923" s="133"/>
      <c r="CB923" s="133"/>
      <c r="CC923" s="133"/>
      <c r="CD923" s="133"/>
      <c r="CE923" s="133"/>
      <c r="CF923" s="133"/>
      <c r="CG923" s="133"/>
      <c r="CH923" s="133"/>
      <c r="CI923" s="133"/>
      <c r="CJ923" s="133"/>
      <c r="CK923" s="133"/>
      <c r="CL923" s="133"/>
      <c r="CM923" s="133"/>
      <c r="CN923" s="133"/>
      <c r="CO923" s="133"/>
      <c r="CP923" s="133"/>
      <c r="CQ923" s="133"/>
      <c r="CR923" s="133"/>
      <c r="CS923" s="133"/>
      <c r="CT923" s="133"/>
      <c r="CU923" s="133"/>
      <c r="CV923" s="133"/>
      <c r="CW923" s="133"/>
      <c r="CX923" s="133"/>
      <c r="CY923" s="133"/>
      <c r="CZ923" s="133"/>
      <c r="DA923" s="133"/>
      <c r="DB923" s="133"/>
      <c r="DC923" s="133"/>
      <c r="DD923" s="133"/>
      <c r="DE923" s="133"/>
      <c r="DF923" s="133"/>
      <c r="DG923" s="133"/>
      <c r="DH923" s="133"/>
      <c r="DI923" s="133"/>
      <c r="DJ923" s="133"/>
      <c r="DK923" s="133"/>
      <c r="DL923" s="133"/>
      <c r="DM923" s="133"/>
      <c r="DN923" s="133"/>
      <c r="DO923" s="133"/>
      <c r="DP923" s="133"/>
      <c r="DQ923" s="133"/>
      <c r="DR923" s="133"/>
      <c r="DS923" s="133"/>
      <c r="DT923" s="133"/>
      <c r="DU923" s="133"/>
      <c r="DV923" s="133"/>
      <c r="DW923" s="133"/>
      <c r="DX923" s="133"/>
      <c r="DY923" s="133"/>
      <c r="DZ923" s="133"/>
      <c r="EA923" s="133"/>
      <c r="EB923" s="133"/>
      <c r="EC923" s="133"/>
      <c r="ED923" s="133"/>
      <c r="EE923" s="133"/>
      <c r="EF923" s="133"/>
      <c r="EG923" s="133"/>
      <c r="EH923" s="133"/>
      <c r="EI923" s="133"/>
      <c r="EJ923" s="133"/>
      <c r="EK923" s="133"/>
      <c r="EL923" s="133"/>
      <c r="EM923" s="133"/>
      <c r="EN923" s="133"/>
      <c r="EO923" s="133"/>
      <c r="EP923" s="133"/>
      <c r="EQ923" s="133"/>
      <c r="ER923" s="133"/>
      <c r="ES923" s="133"/>
      <c r="ET923" s="133"/>
      <c r="EU923" s="133"/>
      <c r="EV923" s="133"/>
      <c r="EW923" s="133"/>
      <c r="EX923" s="133"/>
      <c r="EY923" s="133"/>
      <c r="EZ923" s="133"/>
      <c r="FA923" s="133"/>
      <c r="FB923" s="133"/>
      <c r="FC923" s="133"/>
      <c r="FD923" s="133"/>
      <c r="FE923" s="133"/>
      <c r="FF923" s="133"/>
      <c r="FG923" s="133"/>
      <c r="FH923" s="133"/>
      <c r="FI923" s="133"/>
      <c r="FJ923" s="133"/>
      <c r="FK923" s="133"/>
      <c r="FL923" s="133"/>
      <c r="FM923" s="133"/>
      <c r="FN923" s="133"/>
      <c r="FO923" s="133"/>
      <c r="FP923" s="133"/>
      <c r="FQ923" s="133"/>
      <c r="FR923" s="133"/>
      <c r="FS923" s="133"/>
      <c r="FT923" s="133"/>
      <c r="FU923" s="133"/>
      <c r="FV923" s="133"/>
      <c r="FW923" s="133"/>
      <c r="FX923" s="133"/>
      <c r="FY923" s="133"/>
      <c r="FZ923" s="133"/>
      <c r="GA923" s="133"/>
      <c r="GB923" s="133"/>
      <c r="GC923" s="133"/>
      <c r="GD923" s="133"/>
      <c r="GE923" s="133"/>
      <c r="GF923" s="133"/>
      <c r="GG923" s="133"/>
      <c r="GH923" s="133"/>
      <c r="GI923" s="133"/>
      <c r="GJ923" s="133"/>
      <c r="GK923" s="133"/>
      <c r="GL923" s="133"/>
      <c r="GM923" s="133"/>
      <c r="GN923" s="133"/>
      <c r="GO923" s="133"/>
      <c r="GP923" s="133"/>
      <c r="GQ923" s="133"/>
      <c r="GR923" s="133"/>
      <c r="GS923" s="133"/>
      <c r="GT923" s="133"/>
      <c r="GU923" s="133"/>
      <c r="GV923" s="133"/>
      <c r="GW923" s="133"/>
      <c r="GX923" s="133"/>
      <c r="GY923" s="133"/>
    </row>
    <row r="924" spans="1:207" s="133" customFormat="1" ht="25.15" customHeight="1" x14ac:dyDescent="0.25">
      <c r="A924" s="172" t="s">
        <v>1374</v>
      </c>
      <c r="B924" s="166" t="s">
        <v>505</v>
      </c>
      <c r="C924" s="52">
        <v>1967</v>
      </c>
      <c r="D924" s="136" t="s">
        <v>217</v>
      </c>
      <c r="E924" s="52" t="s">
        <v>22</v>
      </c>
      <c r="F924" s="174">
        <v>5</v>
      </c>
      <c r="G924" s="174">
        <v>6</v>
      </c>
      <c r="H924" s="41">
        <f t="shared" si="282"/>
        <v>5433.62</v>
      </c>
      <c r="I924" s="41">
        <v>58.4</v>
      </c>
      <c r="J924" s="41">
        <v>5375.22</v>
      </c>
      <c r="K924" s="201">
        <f t="shared" si="276"/>
        <v>9300096</v>
      </c>
      <c r="L924" s="171">
        <v>0</v>
      </c>
      <c r="M924" s="171">
        <v>0</v>
      </c>
      <c r="N924" s="171">
        <v>0</v>
      </c>
      <c r="O924" s="41">
        <f>'[3]Прод. прилож'!$C$1278</f>
        <v>9300096</v>
      </c>
      <c r="P924" s="171">
        <f t="shared" si="279"/>
        <v>1711.5838060077813</v>
      </c>
      <c r="Q924" s="44">
        <v>9673</v>
      </c>
      <c r="R924" s="62" t="s">
        <v>96</v>
      </c>
      <c r="S924" s="50"/>
      <c r="T924" s="15"/>
      <c r="U924" s="15"/>
      <c r="V924" s="173"/>
      <c r="W924" s="173"/>
      <c r="X924" s="173"/>
    </row>
    <row r="925" spans="1:207" s="133" customFormat="1" ht="25.15" customHeight="1" x14ac:dyDescent="0.25">
      <c r="A925" s="172" t="s">
        <v>1375</v>
      </c>
      <c r="B925" s="91" t="s">
        <v>506</v>
      </c>
      <c r="C925" s="51">
        <v>1964</v>
      </c>
      <c r="D925" s="136" t="s">
        <v>217</v>
      </c>
      <c r="E925" s="51" t="s">
        <v>20</v>
      </c>
      <c r="F925" s="28">
        <v>5</v>
      </c>
      <c r="G925" s="28">
        <v>2</v>
      </c>
      <c r="H925" s="41">
        <f t="shared" si="282"/>
        <v>1610.1299999999999</v>
      </c>
      <c r="I925" s="238">
        <v>134.1</v>
      </c>
      <c r="J925" s="41">
        <v>1476.03</v>
      </c>
      <c r="K925" s="201">
        <f t="shared" si="276"/>
        <v>4460125</v>
      </c>
      <c r="L925" s="171">
        <v>0</v>
      </c>
      <c r="M925" s="171">
        <v>0</v>
      </c>
      <c r="N925" s="171">
        <v>0</v>
      </c>
      <c r="O925" s="41">
        <f>'[1]Прод. прилож (2)'!$C$846</f>
        <v>4460125</v>
      </c>
      <c r="P925" s="171">
        <f t="shared" si="279"/>
        <v>2770.0403073043794</v>
      </c>
      <c r="Q925" s="44">
        <v>9673</v>
      </c>
      <c r="R925" s="62" t="s">
        <v>95</v>
      </c>
      <c r="S925" s="50"/>
      <c r="T925" s="15"/>
      <c r="U925" s="15"/>
      <c r="V925" s="173"/>
      <c r="W925" s="173"/>
      <c r="X925" s="173"/>
    </row>
    <row r="926" spans="1:207" s="133" customFormat="1" ht="25.15" customHeight="1" x14ac:dyDescent="0.25">
      <c r="A926" s="172" t="s">
        <v>1376</v>
      </c>
      <c r="B926" s="166" t="s">
        <v>507</v>
      </c>
      <c r="C926" s="52">
        <v>1967</v>
      </c>
      <c r="D926" s="136" t="s">
        <v>217</v>
      </c>
      <c r="E926" s="52" t="s">
        <v>22</v>
      </c>
      <c r="F926" s="174">
        <v>5</v>
      </c>
      <c r="G926" s="174">
        <v>4</v>
      </c>
      <c r="H926" s="41">
        <f t="shared" si="282"/>
        <v>3582.19</v>
      </c>
      <c r="I926" s="41">
        <v>0</v>
      </c>
      <c r="J926" s="41">
        <v>3582.19</v>
      </c>
      <c r="K926" s="201">
        <f t="shared" si="276"/>
        <v>6840936</v>
      </c>
      <c r="L926" s="171">
        <v>0</v>
      </c>
      <c r="M926" s="171">
        <v>0</v>
      </c>
      <c r="N926" s="171">
        <v>0</v>
      </c>
      <c r="O926" s="41">
        <f>'[3]Прод. прилож'!$C$1279</f>
        <v>6840936</v>
      </c>
      <c r="P926" s="171">
        <f t="shared" si="279"/>
        <v>1909.7077486118826</v>
      </c>
      <c r="Q926" s="44">
        <v>9673</v>
      </c>
      <c r="R926" s="62" t="s">
        <v>96</v>
      </c>
      <c r="S926" s="58"/>
      <c r="T926" s="16"/>
      <c r="U926" s="15"/>
      <c r="V926" s="173"/>
      <c r="W926" s="173"/>
      <c r="X926" s="173"/>
    </row>
    <row r="927" spans="1:207" s="133" customFormat="1" ht="25.15" customHeight="1" x14ac:dyDescent="0.25">
      <c r="A927" s="172" t="s">
        <v>1377</v>
      </c>
      <c r="B927" s="166" t="s">
        <v>508</v>
      </c>
      <c r="C927" s="52">
        <v>1965</v>
      </c>
      <c r="D927" s="136" t="s">
        <v>217</v>
      </c>
      <c r="E927" s="52" t="s">
        <v>22</v>
      </c>
      <c r="F927" s="174">
        <v>5</v>
      </c>
      <c r="G927" s="174">
        <v>4</v>
      </c>
      <c r="H927" s="41">
        <f t="shared" si="282"/>
        <v>3557.27</v>
      </c>
      <c r="I927" s="41">
        <v>0</v>
      </c>
      <c r="J927" s="41">
        <v>3557.27</v>
      </c>
      <c r="K927" s="201">
        <f t="shared" si="276"/>
        <v>4560624</v>
      </c>
      <c r="L927" s="171">
        <v>0</v>
      </c>
      <c r="M927" s="171">
        <v>0</v>
      </c>
      <c r="N927" s="171">
        <v>0</v>
      </c>
      <c r="O927" s="41">
        <f>'[3]Прод. прилож'!$C$1280</f>
        <v>4560624</v>
      </c>
      <c r="P927" s="171">
        <f t="shared" si="279"/>
        <v>1282.0573079918026</v>
      </c>
      <c r="Q927" s="44">
        <v>9673</v>
      </c>
      <c r="R927" s="62" t="s">
        <v>96</v>
      </c>
      <c r="S927" s="58"/>
      <c r="T927" s="16"/>
      <c r="U927" s="15"/>
      <c r="V927" s="173"/>
      <c r="W927" s="173"/>
      <c r="X927" s="173"/>
    </row>
    <row r="928" spans="1:207" s="133" customFormat="1" ht="25.15" customHeight="1" x14ac:dyDescent="0.25">
      <c r="A928" s="172" t="s">
        <v>1378</v>
      </c>
      <c r="B928" s="166" t="s">
        <v>509</v>
      </c>
      <c r="C928" s="136">
        <v>1964</v>
      </c>
      <c r="D928" s="136" t="s">
        <v>217</v>
      </c>
      <c r="E928" s="51" t="s">
        <v>20</v>
      </c>
      <c r="F928" s="28">
        <v>5</v>
      </c>
      <c r="G928" s="28">
        <v>2</v>
      </c>
      <c r="H928" s="41">
        <v>1736.3</v>
      </c>
      <c r="I928" s="238">
        <v>174.6</v>
      </c>
      <c r="J928" s="41">
        <v>1561.7</v>
      </c>
      <c r="K928" s="201">
        <f t="shared" si="276"/>
        <v>5037500</v>
      </c>
      <c r="L928" s="171">
        <v>0</v>
      </c>
      <c r="M928" s="171">
        <v>0</v>
      </c>
      <c r="N928" s="171">
        <v>0</v>
      </c>
      <c r="O928" s="41">
        <f>'[1]Прод. прилож (2)'!$C$848</f>
        <v>5037500</v>
      </c>
      <c r="P928" s="171">
        <f t="shared" si="279"/>
        <v>2901.2843402637795</v>
      </c>
      <c r="Q928" s="44">
        <v>9673</v>
      </c>
      <c r="R928" s="62" t="s">
        <v>95</v>
      </c>
      <c r="S928" s="50"/>
      <c r="T928" s="15"/>
      <c r="U928" s="15"/>
      <c r="V928" s="173"/>
      <c r="W928" s="173"/>
      <c r="X928" s="173"/>
    </row>
    <row r="929" spans="1:207" s="133" customFormat="1" ht="25.15" customHeight="1" x14ac:dyDescent="0.25">
      <c r="A929" s="172" t="s">
        <v>1379</v>
      </c>
      <c r="B929" s="166" t="s">
        <v>510</v>
      </c>
      <c r="C929" s="52">
        <v>1965</v>
      </c>
      <c r="D929" s="136" t="s">
        <v>217</v>
      </c>
      <c r="E929" s="52" t="s">
        <v>22</v>
      </c>
      <c r="F929" s="174">
        <v>5</v>
      </c>
      <c r="G929" s="174">
        <v>4</v>
      </c>
      <c r="H929" s="41">
        <f>I929+J929</f>
        <v>3551.28</v>
      </c>
      <c r="I929" s="41">
        <v>72.5</v>
      </c>
      <c r="J929" s="41">
        <v>3478.78</v>
      </c>
      <c r="K929" s="201">
        <f t="shared" si="276"/>
        <v>4560624</v>
      </c>
      <c r="L929" s="171">
        <v>0</v>
      </c>
      <c r="M929" s="171">
        <v>0</v>
      </c>
      <c r="N929" s="171">
        <v>0</v>
      </c>
      <c r="O929" s="41">
        <f>'[3]Прод. прилож'!$C$1281</f>
        <v>4560624</v>
      </c>
      <c r="P929" s="171">
        <f t="shared" si="279"/>
        <v>1284.21977427857</v>
      </c>
      <c r="Q929" s="44">
        <v>9673</v>
      </c>
      <c r="R929" s="62" t="s">
        <v>96</v>
      </c>
      <c r="S929" s="50"/>
      <c r="T929" s="15"/>
      <c r="U929" s="15"/>
      <c r="V929" s="173"/>
      <c r="W929" s="173"/>
      <c r="X929" s="173"/>
    </row>
    <row r="930" spans="1:207" s="180" customFormat="1" ht="25.15" customHeight="1" x14ac:dyDescent="0.25">
      <c r="A930" s="172" t="s">
        <v>1380</v>
      </c>
      <c r="B930" s="91" t="s">
        <v>511</v>
      </c>
      <c r="C930" s="51">
        <v>1964</v>
      </c>
      <c r="D930" s="136" t="s">
        <v>217</v>
      </c>
      <c r="E930" s="51" t="s">
        <v>20</v>
      </c>
      <c r="F930" s="28">
        <v>5</v>
      </c>
      <c r="G930" s="28">
        <v>4</v>
      </c>
      <c r="H930" s="41">
        <f>I930+J930</f>
        <v>3161.0699999999997</v>
      </c>
      <c r="I930" s="238">
        <v>631.29999999999995</v>
      </c>
      <c r="J930" s="41">
        <v>2529.77</v>
      </c>
      <c r="K930" s="201">
        <f t="shared" si="276"/>
        <v>7478750</v>
      </c>
      <c r="L930" s="171">
        <v>0</v>
      </c>
      <c r="M930" s="171">
        <v>0</v>
      </c>
      <c r="N930" s="171">
        <v>0</v>
      </c>
      <c r="O930" s="41">
        <f>'[1]Прод. прилож (2)'!$C$849</f>
        <v>7478750</v>
      </c>
      <c r="P930" s="171">
        <f t="shared" si="279"/>
        <v>2365.8919289987252</v>
      </c>
      <c r="Q930" s="44">
        <v>9673</v>
      </c>
      <c r="R930" s="62" t="s">
        <v>95</v>
      </c>
      <c r="S930" s="50"/>
      <c r="T930" s="15"/>
      <c r="U930" s="15"/>
      <c r="V930" s="15"/>
      <c r="W930" s="15"/>
      <c r="X930" s="15"/>
      <c r="Y930" s="186"/>
      <c r="Z930" s="186"/>
      <c r="AA930" s="186"/>
      <c r="AB930" s="186"/>
      <c r="AC930" s="186"/>
      <c r="AD930" s="186"/>
      <c r="AE930" s="186"/>
      <c r="AF930" s="186"/>
      <c r="AG930" s="186"/>
      <c r="AH930" s="186"/>
      <c r="AI930" s="186"/>
      <c r="AJ930" s="186"/>
      <c r="AK930" s="186"/>
      <c r="AL930" s="186"/>
      <c r="AM930" s="186"/>
      <c r="AN930" s="186"/>
      <c r="AO930" s="186"/>
      <c r="AP930" s="186"/>
      <c r="AQ930" s="186"/>
      <c r="AR930" s="186"/>
      <c r="AS930" s="186"/>
      <c r="AT930" s="186"/>
      <c r="AU930" s="186"/>
      <c r="AV930" s="186"/>
      <c r="AW930" s="186"/>
      <c r="AX930" s="186"/>
      <c r="AY930" s="186"/>
      <c r="AZ930" s="186"/>
      <c r="BA930" s="186"/>
      <c r="BB930" s="186"/>
      <c r="BC930" s="186"/>
      <c r="BD930" s="186"/>
      <c r="BE930" s="186"/>
      <c r="BF930" s="186"/>
      <c r="BG930" s="186"/>
      <c r="BH930" s="186"/>
      <c r="BI930" s="186"/>
      <c r="BJ930" s="186"/>
      <c r="BK930" s="186"/>
      <c r="BL930" s="186"/>
      <c r="BM930" s="186"/>
      <c r="BN930" s="186"/>
      <c r="BO930" s="186"/>
      <c r="BP930" s="186"/>
      <c r="BQ930" s="186"/>
      <c r="BR930" s="186"/>
      <c r="BS930" s="186"/>
      <c r="BT930" s="186"/>
      <c r="BU930" s="186"/>
      <c r="BV930" s="186"/>
      <c r="BW930" s="186"/>
      <c r="BX930" s="186"/>
      <c r="BY930" s="186"/>
      <c r="BZ930" s="186"/>
      <c r="CA930" s="186"/>
      <c r="CB930" s="186"/>
      <c r="CC930" s="186"/>
      <c r="CD930" s="186"/>
      <c r="CE930" s="186"/>
      <c r="CF930" s="186"/>
      <c r="CG930" s="186"/>
      <c r="CH930" s="186"/>
      <c r="CI930" s="186"/>
      <c r="CJ930" s="186"/>
      <c r="CK930" s="186"/>
      <c r="CL930" s="186"/>
      <c r="CM930" s="186"/>
      <c r="CN930" s="186"/>
      <c r="CO930" s="186"/>
      <c r="CP930" s="186"/>
      <c r="CQ930" s="186"/>
      <c r="CR930" s="186"/>
      <c r="CS930" s="186"/>
      <c r="CT930" s="186"/>
      <c r="CU930" s="186"/>
      <c r="CV930" s="186"/>
      <c r="CW930" s="186"/>
      <c r="CX930" s="186"/>
      <c r="CY930" s="186"/>
      <c r="CZ930" s="186"/>
      <c r="DA930" s="186"/>
      <c r="DB930" s="186"/>
      <c r="DC930" s="186"/>
      <c r="DD930" s="186"/>
      <c r="DE930" s="186"/>
      <c r="DF930" s="186"/>
      <c r="DG930" s="186"/>
      <c r="DH930" s="186"/>
      <c r="DI930" s="186"/>
      <c r="DJ930" s="186"/>
      <c r="DK930" s="186"/>
      <c r="DL930" s="186"/>
      <c r="DM930" s="186"/>
      <c r="DN930" s="186"/>
      <c r="DO930" s="186"/>
      <c r="DP930" s="186"/>
      <c r="DQ930" s="186"/>
      <c r="DR930" s="186"/>
      <c r="DS930" s="186"/>
      <c r="DT930" s="186"/>
      <c r="DU930" s="186"/>
      <c r="DV930" s="186"/>
      <c r="DW930" s="186"/>
      <c r="DX930" s="186"/>
      <c r="DY930" s="186"/>
      <c r="DZ930" s="186"/>
      <c r="EA930" s="186"/>
      <c r="EB930" s="186"/>
      <c r="EC930" s="186"/>
      <c r="ED930" s="186"/>
      <c r="EE930" s="186"/>
      <c r="EF930" s="186"/>
      <c r="EG930" s="186"/>
      <c r="EH930" s="186"/>
      <c r="EI930" s="186"/>
      <c r="EJ930" s="186"/>
      <c r="EK930" s="186"/>
      <c r="EL930" s="186"/>
      <c r="EM930" s="186"/>
      <c r="EN930" s="186"/>
      <c r="EO930" s="186"/>
      <c r="EP930" s="186"/>
      <c r="EQ930" s="186"/>
      <c r="ER930" s="186"/>
      <c r="ES930" s="186"/>
      <c r="ET930" s="186"/>
      <c r="EU930" s="186"/>
      <c r="EV930" s="186"/>
      <c r="EW930" s="186"/>
      <c r="EX930" s="186"/>
      <c r="EY930" s="186"/>
      <c r="EZ930" s="186"/>
      <c r="FA930" s="186"/>
      <c r="FB930" s="186"/>
      <c r="FC930" s="186"/>
      <c r="FD930" s="186"/>
      <c r="FE930" s="186"/>
      <c r="FF930" s="186"/>
      <c r="FG930" s="186"/>
      <c r="FH930" s="186"/>
      <c r="FI930" s="186"/>
      <c r="FJ930" s="186"/>
      <c r="FK930" s="186"/>
      <c r="FL930" s="186"/>
      <c r="FM930" s="186"/>
      <c r="FN930" s="186"/>
      <c r="FO930" s="186"/>
      <c r="FP930" s="186"/>
      <c r="FQ930" s="186"/>
      <c r="FR930" s="186"/>
      <c r="FS930" s="186"/>
      <c r="FT930" s="186"/>
      <c r="FU930" s="186"/>
      <c r="FV930" s="186"/>
      <c r="FW930" s="186"/>
      <c r="FX930" s="186"/>
      <c r="FY930" s="186"/>
      <c r="FZ930" s="186"/>
      <c r="GA930" s="186"/>
      <c r="GB930" s="186"/>
      <c r="GC930" s="186"/>
      <c r="GD930" s="186"/>
      <c r="GE930" s="186"/>
      <c r="GF930" s="186"/>
      <c r="GG930" s="186"/>
      <c r="GH930" s="186"/>
      <c r="GI930" s="186"/>
      <c r="GJ930" s="186"/>
      <c r="GK930" s="186"/>
      <c r="GL930" s="186"/>
      <c r="GM930" s="186"/>
      <c r="GN930" s="186"/>
      <c r="GO930" s="186"/>
      <c r="GP930" s="186"/>
      <c r="GQ930" s="186"/>
      <c r="GR930" s="186"/>
      <c r="GS930" s="186"/>
      <c r="GT930" s="186"/>
      <c r="GU930" s="186"/>
      <c r="GV930" s="186"/>
      <c r="GW930" s="186"/>
      <c r="GX930" s="186"/>
      <c r="GY930" s="186"/>
    </row>
    <row r="931" spans="1:207" s="133" customFormat="1" ht="25.15" customHeight="1" x14ac:dyDescent="0.25">
      <c r="A931" s="172" t="s">
        <v>2038</v>
      </c>
      <c r="B931" s="91" t="s">
        <v>512</v>
      </c>
      <c r="C931" s="51">
        <v>1965</v>
      </c>
      <c r="D931" s="136" t="s">
        <v>217</v>
      </c>
      <c r="E931" s="136" t="s">
        <v>20</v>
      </c>
      <c r="F931" s="174">
        <v>5</v>
      </c>
      <c r="G931" s="174">
        <v>2</v>
      </c>
      <c r="H931" s="41">
        <f>I931+J931</f>
        <v>1625.22</v>
      </c>
      <c r="I931" s="41">
        <v>0</v>
      </c>
      <c r="J931" s="41">
        <v>1625.22</v>
      </c>
      <c r="K931" s="201">
        <f t="shared" si="276"/>
        <v>4560624</v>
      </c>
      <c r="L931" s="171">
        <v>0</v>
      </c>
      <c r="M931" s="171">
        <v>0</v>
      </c>
      <c r="N931" s="171">
        <v>0</v>
      </c>
      <c r="O931" s="41">
        <f>'[3]Прод. прилож'!$C$1282</f>
        <v>4560624</v>
      </c>
      <c r="P931" s="171">
        <f t="shared" si="279"/>
        <v>2806.1579355410345</v>
      </c>
      <c r="Q931" s="44">
        <v>9673</v>
      </c>
      <c r="R931" s="62" t="s">
        <v>96</v>
      </c>
      <c r="S931" s="50"/>
      <c r="T931" s="15"/>
      <c r="U931" s="15"/>
      <c r="V931" s="173"/>
      <c r="W931" s="173"/>
      <c r="X931" s="173"/>
    </row>
    <row r="932" spans="1:207" s="173" customFormat="1" ht="25.15" customHeight="1" x14ac:dyDescent="0.25">
      <c r="A932" s="263" t="s">
        <v>1381</v>
      </c>
      <c r="B932" s="267" t="s">
        <v>1816</v>
      </c>
      <c r="C932" s="260">
        <v>1972</v>
      </c>
      <c r="D932" s="260" t="s">
        <v>217</v>
      </c>
      <c r="E932" s="260" t="s">
        <v>20</v>
      </c>
      <c r="F932" s="268">
        <v>5</v>
      </c>
      <c r="G932" s="268">
        <v>6</v>
      </c>
      <c r="H932" s="261">
        <v>5674.5</v>
      </c>
      <c r="I932" s="262">
        <v>0</v>
      </c>
      <c r="J932" s="265">
        <v>4546.43</v>
      </c>
      <c r="K932" s="201">
        <f t="shared" ref="K932" si="283">SUM(L932:O932)</f>
        <v>21975903.619999997</v>
      </c>
      <c r="L932" s="41">
        <v>0</v>
      </c>
      <c r="M932" s="41">
        <v>0</v>
      </c>
      <c r="N932" s="41">
        <v>0</v>
      </c>
      <c r="O932" s="171">
        <f>'[1]Прод. прилож (2)'!$C$279</f>
        <v>21975903.619999997</v>
      </c>
      <c r="P932" s="44">
        <f t="shared" ref="P932" si="284">K932/H932</f>
        <v>3872.7471354304339</v>
      </c>
      <c r="Q932" s="178">
        <v>9673</v>
      </c>
      <c r="R932" s="62" t="s">
        <v>94</v>
      </c>
      <c r="S932" s="113"/>
      <c r="T932" s="114"/>
      <c r="U932" s="99"/>
      <c r="V932" s="99"/>
      <c r="W932" s="99"/>
      <c r="X932" s="99"/>
      <c r="Y932" s="99"/>
      <c r="Z932" s="99"/>
      <c r="AA932" s="99"/>
      <c r="AB932" s="99"/>
      <c r="AC932" s="99"/>
      <c r="AD932" s="99"/>
      <c r="AE932" s="99"/>
      <c r="AF932" s="99"/>
      <c r="AG932" s="99"/>
      <c r="AH932" s="99"/>
      <c r="AI932" s="99"/>
      <c r="AJ932" s="99"/>
      <c r="AK932" s="99"/>
      <c r="AL932" s="99"/>
      <c r="AM932" s="99"/>
      <c r="AN932" s="99"/>
      <c r="AO932" s="99"/>
      <c r="AP932" s="99"/>
      <c r="AQ932" s="99"/>
      <c r="AR932" s="99"/>
      <c r="AS932" s="99"/>
      <c r="AT932" s="99"/>
      <c r="AU932" s="99"/>
      <c r="AV932" s="99"/>
      <c r="AW932" s="99"/>
      <c r="AX932" s="99"/>
      <c r="AY932" s="99"/>
      <c r="AZ932" s="99"/>
      <c r="BA932" s="99"/>
      <c r="BB932" s="99"/>
      <c r="BC932" s="99"/>
      <c r="BD932" s="99"/>
      <c r="BE932" s="99"/>
      <c r="BF932" s="99"/>
      <c r="BG932" s="99"/>
      <c r="BH932" s="99"/>
      <c r="BI932" s="99"/>
      <c r="BJ932" s="99"/>
      <c r="BK932" s="99"/>
      <c r="BL932" s="99"/>
      <c r="BM932" s="99"/>
      <c r="BN932" s="99"/>
      <c r="BO932" s="99"/>
      <c r="BP932" s="99"/>
      <c r="BQ932" s="99"/>
      <c r="BR932" s="99"/>
      <c r="BS932" s="99"/>
      <c r="BT932" s="99"/>
      <c r="BU932" s="99"/>
      <c r="BV932" s="99"/>
      <c r="BW932" s="99"/>
      <c r="BX932" s="99"/>
      <c r="BY932" s="99"/>
      <c r="BZ932" s="99"/>
      <c r="CA932" s="99"/>
      <c r="CB932" s="99"/>
      <c r="CC932" s="99"/>
      <c r="CD932" s="99"/>
      <c r="CE932" s="99"/>
      <c r="CF932" s="99"/>
      <c r="CG932" s="99"/>
      <c r="CH932" s="99"/>
      <c r="CI932" s="99"/>
      <c r="CJ932" s="99"/>
      <c r="CK932" s="99"/>
      <c r="CL932" s="99"/>
      <c r="CM932" s="99"/>
      <c r="CN932" s="99"/>
      <c r="CO932" s="99"/>
      <c r="CP932" s="99"/>
      <c r="CQ932" s="99"/>
      <c r="CR932" s="99"/>
      <c r="CS932" s="99"/>
      <c r="CT932" s="99"/>
      <c r="CU932" s="99"/>
      <c r="CV932" s="99"/>
      <c r="CW932" s="99"/>
      <c r="CX932" s="99"/>
      <c r="CY932" s="99"/>
      <c r="CZ932" s="99"/>
      <c r="DA932" s="99"/>
      <c r="DB932" s="99"/>
      <c r="DC932" s="99"/>
      <c r="DD932" s="99"/>
      <c r="DE932" s="99"/>
      <c r="DF932" s="99"/>
      <c r="DG932" s="99"/>
      <c r="DH932" s="99"/>
      <c r="DI932" s="99"/>
      <c r="DJ932" s="99"/>
      <c r="DK932" s="99"/>
      <c r="DL932" s="99"/>
      <c r="DM932" s="99"/>
      <c r="DN932" s="99"/>
      <c r="DO932" s="99"/>
      <c r="DP932" s="99"/>
      <c r="DQ932" s="99"/>
      <c r="DR932" s="99"/>
      <c r="DS932" s="99"/>
      <c r="DT932" s="99"/>
      <c r="DU932" s="99"/>
      <c r="DV932" s="99"/>
      <c r="DW932" s="99"/>
      <c r="DX932" s="99"/>
      <c r="DY932" s="99"/>
      <c r="DZ932" s="99"/>
      <c r="EA932" s="99"/>
      <c r="EB932" s="99"/>
      <c r="EC932" s="99"/>
      <c r="ED932" s="99"/>
      <c r="EE932" s="99"/>
      <c r="EF932" s="99"/>
      <c r="EG932" s="99"/>
      <c r="EH932" s="99"/>
      <c r="EI932" s="99"/>
      <c r="EJ932" s="99"/>
      <c r="EK932" s="99"/>
      <c r="EL932" s="99"/>
      <c r="EM932" s="99"/>
      <c r="EN932" s="99"/>
      <c r="EO932" s="99"/>
      <c r="EP932" s="99"/>
      <c r="EQ932" s="99"/>
      <c r="ER932" s="99"/>
      <c r="ES932" s="99"/>
      <c r="ET932" s="99"/>
      <c r="EU932" s="99"/>
      <c r="EV932" s="99"/>
      <c r="EW932" s="99"/>
      <c r="EX932" s="99"/>
      <c r="EY932" s="99"/>
      <c r="EZ932" s="99"/>
      <c r="FA932" s="99"/>
      <c r="FB932" s="99"/>
      <c r="FC932" s="99"/>
      <c r="FD932" s="99"/>
      <c r="FE932" s="99"/>
      <c r="FF932" s="99"/>
      <c r="FG932" s="99"/>
      <c r="FH932" s="99"/>
      <c r="FI932" s="99"/>
      <c r="FJ932" s="99"/>
      <c r="FK932" s="99"/>
      <c r="FL932" s="99"/>
      <c r="FM932" s="99"/>
      <c r="FN932" s="99"/>
      <c r="FO932" s="99"/>
      <c r="FP932" s="99"/>
      <c r="FQ932" s="99"/>
      <c r="FR932" s="99"/>
      <c r="FS932" s="99"/>
      <c r="FT932" s="99"/>
      <c r="FU932" s="99"/>
      <c r="FV932" s="99"/>
      <c r="FW932" s="99"/>
      <c r="FX932" s="99"/>
      <c r="FY932" s="99"/>
      <c r="FZ932" s="99"/>
      <c r="GA932" s="99"/>
      <c r="GB932" s="99"/>
      <c r="GC932" s="99"/>
      <c r="GD932" s="99"/>
      <c r="GE932" s="99"/>
      <c r="GF932" s="99"/>
      <c r="GG932" s="99"/>
      <c r="GH932" s="99"/>
      <c r="GI932" s="99"/>
      <c r="GJ932" s="99"/>
      <c r="GK932" s="99"/>
      <c r="GL932" s="99"/>
      <c r="GM932" s="99"/>
      <c r="GN932" s="99"/>
      <c r="GO932" s="99"/>
      <c r="GP932" s="99"/>
      <c r="GQ932" s="99"/>
      <c r="GR932" s="99"/>
      <c r="GS932" s="99"/>
      <c r="GT932" s="99"/>
      <c r="GU932" s="99"/>
      <c r="GV932" s="99"/>
      <c r="GW932" s="99"/>
      <c r="GX932" s="99"/>
      <c r="GY932" s="99"/>
    </row>
    <row r="933" spans="1:207" s="180" customFormat="1" ht="25.15" customHeight="1" x14ac:dyDescent="0.25">
      <c r="A933" s="172" t="s">
        <v>1382</v>
      </c>
      <c r="B933" s="91" t="s">
        <v>2623</v>
      </c>
      <c r="C933" s="136">
        <v>1969</v>
      </c>
      <c r="D933" s="136" t="s">
        <v>217</v>
      </c>
      <c r="E933" s="136" t="s">
        <v>20</v>
      </c>
      <c r="F933" s="57">
        <v>4</v>
      </c>
      <c r="G933" s="57">
        <v>5</v>
      </c>
      <c r="H933" s="171">
        <v>4501.7</v>
      </c>
      <c r="I933" s="234">
        <v>0</v>
      </c>
      <c r="J933" s="202">
        <v>4501.7</v>
      </c>
      <c r="K933" s="201">
        <f t="shared" si="276"/>
        <v>6855840</v>
      </c>
      <c r="L933" s="41">
        <v>0</v>
      </c>
      <c r="M933" s="41">
        <v>0</v>
      </c>
      <c r="N933" s="41">
        <v>0</v>
      </c>
      <c r="O933" s="171">
        <f>'[1]Прод. прилож (2)'!$C$845</f>
        <v>6855840</v>
      </c>
      <c r="P933" s="44">
        <f>K933/H933</f>
        <v>1522.9446653486461</v>
      </c>
      <c r="Q933" s="178">
        <v>9673</v>
      </c>
      <c r="R933" s="62" t="s">
        <v>95</v>
      </c>
      <c r="S933" s="113"/>
      <c r="T933" s="114"/>
      <c r="U933" s="99"/>
      <c r="V933" s="99"/>
      <c r="W933" s="99"/>
      <c r="X933" s="99"/>
      <c r="Y933" s="209"/>
      <c r="Z933" s="209"/>
      <c r="AA933" s="209"/>
      <c r="AB933" s="209"/>
      <c r="AC933" s="209"/>
      <c r="AD933" s="209"/>
      <c r="AE933" s="209"/>
      <c r="AF933" s="209"/>
      <c r="AG933" s="209"/>
      <c r="AH933" s="209"/>
      <c r="AI933" s="209"/>
      <c r="AJ933" s="209"/>
      <c r="AK933" s="209"/>
      <c r="AL933" s="209"/>
      <c r="AM933" s="209"/>
      <c r="AN933" s="209"/>
      <c r="AO933" s="209"/>
      <c r="AP933" s="209"/>
      <c r="AQ933" s="209"/>
      <c r="AR933" s="209"/>
      <c r="AS933" s="209"/>
      <c r="AT933" s="209"/>
      <c r="AU933" s="209"/>
      <c r="AV933" s="209"/>
      <c r="AW933" s="209"/>
      <c r="AX933" s="209"/>
      <c r="AY933" s="209"/>
      <c r="AZ933" s="209"/>
      <c r="BA933" s="209"/>
      <c r="BB933" s="209"/>
      <c r="BC933" s="209"/>
      <c r="BD933" s="209"/>
      <c r="BE933" s="209"/>
      <c r="BF933" s="209"/>
      <c r="BG933" s="209"/>
      <c r="BH933" s="209"/>
      <c r="BI933" s="209"/>
      <c r="BJ933" s="209"/>
      <c r="BK933" s="209"/>
      <c r="BL933" s="209"/>
      <c r="BM933" s="209"/>
      <c r="BN933" s="209"/>
      <c r="BO933" s="209"/>
      <c r="BP933" s="209"/>
      <c r="BQ933" s="209"/>
      <c r="BR933" s="209"/>
      <c r="BS933" s="209"/>
      <c r="BT933" s="209"/>
      <c r="BU933" s="209"/>
      <c r="BV933" s="209"/>
      <c r="BW933" s="209"/>
      <c r="BX933" s="209"/>
      <c r="BY933" s="209"/>
      <c r="BZ933" s="209"/>
      <c r="CA933" s="209"/>
      <c r="CB933" s="209"/>
      <c r="CC933" s="209"/>
      <c r="CD933" s="209"/>
      <c r="CE933" s="209"/>
      <c r="CF933" s="209"/>
      <c r="CG933" s="209"/>
      <c r="CH933" s="209"/>
      <c r="CI933" s="209"/>
      <c r="CJ933" s="209"/>
      <c r="CK933" s="209"/>
      <c r="CL933" s="209"/>
      <c r="CM933" s="209"/>
      <c r="CN933" s="209"/>
      <c r="CO933" s="209"/>
      <c r="CP933" s="209"/>
      <c r="CQ933" s="209"/>
      <c r="CR933" s="209"/>
      <c r="CS933" s="209"/>
      <c r="CT933" s="209"/>
      <c r="CU933" s="209"/>
      <c r="CV933" s="209"/>
      <c r="CW933" s="209"/>
      <c r="CX933" s="209"/>
      <c r="CY933" s="209"/>
      <c r="CZ933" s="209"/>
      <c r="DA933" s="209"/>
      <c r="DB933" s="209"/>
      <c r="DC933" s="209"/>
      <c r="DD933" s="209"/>
      <c r="DE933" s="209"/>
      <c r="DF933" s="209"/>
      <c r="DG933" s="209"/>
      <c r="DH933" s="209"/>
      <c r="DI933" s="209"/>
      <c r="DJ933" s="209"/>
      <c r="DK933" s="209"/>
      <c r="DL933" s="209"/>
      <c r="DM933" s="209"/>
      <c r="DN933" s="209"/>
      <c r="DO933" s="209"/>
      <c r="DP933" s="209"/>
      <c r="DQ933" s="209"/>
      <c r="DR933" s="209"/>
      <c r="DS933" s="209"/>
      <c r="DT933" s="209"/>
      <c r="DU933" s="209"/>
      <c r="DV933" s="209"/>
      <c r="DW933" s="209"/>
      <c r="DX933" s="209"/>
      <c r="DY933" s="209"/>
      <c r="DZ933" s="209"/>
      <c r="EA933" s="209"/>
      <c r="EB933" s="209"/>
      <c r="EC933" s="209"/>
      <c r="ED933" s="209"/>
      <c r="EE933" s="209"/>
      <c r="EF933" s="209"/>
      <c r="EG933" s="209"/>
      <c r="EH933" s="209"/>
      <c r="EI933" s="209"/>
      <c r="EJ933" s="209"/>
      <c r="EK933" s="209"/>
      <c r="EL933" s="209"/>
      <c r="EM933" s="209"/>
      <c r="EN933" s="209"/>
      <c r="EO933" s="209"/>
      <c r="EP933" s="209"/>
      <c r="EQ933" s="209"/>
      <c r="ER933" s="209"/>
      <c r="ES933" s="209"/>
      <c r="ET933" s="209"/>
      <c r="EU933" s="209"/>
      <c r="EV933" s="209"/>
      <c r="EW933" s="209"/>
      <c r="EX933" s="209"/>
      <c r="EY933" s="209"/>
      <c r="EZ933" s="209"/>
      <c r="FA933" s="209"/>
      <c r="FB933" s="209"/>
      <c r="FC933" s="209"/>
      <c r="FD933" s="209"/>
      <c r="FE933" s="209"/>
      <c r="FF933" s="209"/>
      <c r="FG933" s="209"/>
      <c r="FH933" s="209"/>
      <c r="FI933" s="209"/>
      <c r="FJ933" s="209"/>
      <c r="FK933" s="209"/>
      <c r="FL933" s="209"/>
      <c r="FM933" s="209"/>
      <c r="FN933" s="209"/>
      <c r="FO933" s="209"/>
      <c r="FP933" s="209"/>
      <c r="FQ933" s="209"/>
      <c r="FR933" s="209"/>
      <c r="FS933" s="209"/>
      <c r="FT933" s="209"/>
      <c r="FU933" s="209"/>
      <c r="FV933" s="209"/>
      <c r="FW933" s="209"/>
      <c r="FX933" s="209"/>
      <c r="FY933" s="209"/>
      <c r="FZ933" s="209"/>
      <c r="GA933" s="209"/>
      <c r="GB933" s="209"/>
      <c r="GC933" s="209"/>
      <c r="GD933" s="209"/>
      <c r="GE933" s="209"/>
      <c r="GF933" s="209"/>
      <c r="GG933" s="209"/>
      <c r="GH933" s="209"/>
      <c r="GI933" s="209"/>
      <c r="GJ933" s="209"/>
      <c r="GK933" s="209"/>
      <c r="GL933" s="209"/>
      <c r="GM933" s="209"/>
      <c r="GN933" s="209"/>
      <c r="GO933" s="209"/>
      <c r="GP933" s="209"/>
      <c r="GQ933" s="209"/>
      <c r="GR933" s="209"/>
      <c r="GS933" s="209"/>
      <c r="GT933" s="209"/>
      <c r="GU933" s="209"/>
      <c r="GV933" s="209"/>
      <c r="GW933" s="209"/>
      <c r="GX933" s="209"/>
      <c r="GY933" s="209"/>
    </row>
    <row r="934" spans="1:207" s="173" customFormat="1" ht="25.15" customHeight="1" x14ac:dyDescent="0.25">
      <c r="A934" s="349" t="s">
        <v>1383</v>
      </c>
      <c r="B934" s="351" t="s">
        <v>513</v>
      </c>
      <c r="C934" s="349">
        <v>1954</v>
      </c>
      <c r="D934" s="349" t="s">
        <v>217</v>
      </c>
      <c r="E934" s="349" t="s">
        <v>20</v>
      </c>
      <c r="F934" s="353">
        <v>3</v>
      </c>
      <c r="G934" s="353">
        <v>4</v>
      </c>
      <c r="H934" s="417">
        <v>2122.5300000000002</v>
      </c>
      <c r="I934" s="419">
        <v>510</v>
      </c>
      <c r="J934" s="293">
        <v>1531.73</v>
      </c>
      <c r="K934" s="201">
        <f t="shared" ref="K934" si="285">SUM(L934:O934)</f>
        <v>7558550.0300000003</v>
      </c>
      <c r="L934" s="171">
        <v>0</v>
      </c>
      <c r="M934" s="171">
        <v>0</v>
      </c>
      <c r="N934" s="171">
        <v>0</v>
      </c>
      <c r="O934" s="41">
        <f>'[1]Прод. прилож (2)'!$C$280</f>
        <v>7558550.0300000003</v>
      </c>
      <c r="P934" s="171">
        <f t="shared" ref="P934" si="286">K934/H934</f>
        <v>3561.1039796846217</v>
      </c>
      <c r="Q934" s="44">
        <v>9673</v>
      </c>
      <c r="R934" s="62" t="s">
        <v>94</v>
      </c>
      <c r="S934" s="50"/>
      <c r="T934" s="15"/>
      <c r="U934" s="15"/>
      <c r="V934" s="15"/>
      <c r="W934" s="15"/>
      <c r="X934" s="15"/>
      <c r="Y934" s="15"/>
      <c r="Z934" s="15"/>
      <c r="AA934" s="15"/>
      <c r="AB934" s="15"/>
      <c r="AC934" s="15"/>
      <c r="AD934" s="15"/>
      <c r="AE934" s="15"/>
      <c r="AF934" s="15"/>
      <c r="AG934" s="15"/>
      <c r="AH934" s="15"/>
      <c r="AI934" s="15"/>
      <c r="AJ934" s="15"/>
      <c r="AK934" s="15"/>
      <c r="AL934" s="15"/>
      <c r="AM934" s="15"/>
      <c r="AN934" s="15"/>
      <c r="AO934" s="15"/>
      <c r="AP934" s="15"/>
      <c r="AQ934" s="15"/>
      <c r="AR934" s="15"/>
      <c r="AS934" s="15"/>
      <c r="AT934" s="15"/>
      <c r="AU934" s="15"/>
      <c r="AV934" s="15"/>
      <c r="AW934" s="15"/>
      <c r="AX934" s="15"/>
      <c r="AY934" s="15"/>
      <c r="AZ934" s="15"/>
      <c r="BA934" s="15"/>
      <c r="BB934" s="15"/>
      <c r="BC934" s="15"/>
      <c r="BD934" s="15"/>
      <c r="BE934" s="15"/>
      <c r="BF934" s="15"/>
      <c r="BG934" s="15"/>
      <c r="BH934" s="15"/>
      <c r="BI934" s="15"/>
      <c r="BJ934" s="15"/>
      <c r="BK934" s="15"/>
      <c r="BL934" s="15"/>
      <c r="BM934" s="15"/>
      <c r="BN934" s="15"/>
      <c r="BO934" s="15"/>
      <c r="BP934" s="15"/>
      <c r="BQ934" s="15"/>
      <c r="BR934" s="15"/>
      <c r="BS934" s="15"/>
      <c r="BT934" s="15"/>
      <c r="BU934" s="15"/>
      <c r="BV934" s="15"/>
      <c r="BW934" s="15"/>
      <c r="BX934" s="15"/>
      <c r="BY934" s="15"/>
      <c r="BZ934" s="15"/>
      <c r="CA934" s="15"/>
      <c r="CB934" s="15"/>
      <c r="CC934" s="15"/>
      <c r="CD934" s="15"/>
      <c r="CE934" s="15"/>
      <c r="CF934" s="15"/>
      <c r="CG934" s="15"/>
      <c r="CH934" s="15"/>
      <c r="CI934" s="15"/>
      <c r="CJ934" s="15"/>
      <c r="CK934" s="15"/>
      <c r="CL934" s="15"/>
      <c r="CM934" s="15"/>
      <c r="CN934" s="15"/>
      <c r="CO934" s="15"/>
      <c r="CP934" s="15"/>
      <c r="CQ934" s="15"/>
      <c r="CR934" s="15"/>
      <c r="CS934" s="15"/>
      <c r="CT934" s="15"/>
      <c r="CU934" s="15"/>
      <c r="CV934" s="15"/>
      <c r="CW934" s="15"/>
      <c r="CX934" s="15"/>
      <c r="CY934" s="15"/>
      <c r="CZ934" s="15"/>
      <c r="DA934" s="15"/>
      <c r="DB934" s="15"/>
      <c r="DC934" s="15"/>
      <c r="DD934" s="15"/>
      <c r="DE934" s="15"/>
      <c r="DF934" s="15"/>
      <c r="DG934" s="15"/>
      <c r="DH934" s="15"/>
      <c r="DI934" s="15"/>
      <c r="DJ934" s="15"/>
      <c r="DK934" s="15"/>
      <c r="DL934" s="15"/>
      <c r="DM934" s="15"/>
      <c r="DN934" s="15"/>
      <c r="DO934" s="15"/>
      <c r="DP934" s="15"/>
      <c r="DQ934" s="15"/>
      <c r="DR934" s="15"/>
      <c r="DS934" s="15"/>
      <c r="DT934" s="15"/>
      <c r="DU934" s="15"/>
      <c r="DV934" s="15"/>
      <c r="DW934" s="15"/>
      <c r="DX934" s="15"/>
      <c r="DY934" s="15"/>
      <c r="DZ934" s="15"/>
      <c r="EA934" s="15"/>
      <c r="EB934" s="15"/>
      <c r="EC934" s="15"/>
      <c r="ED934" s="15"/>
      <c r="EE934" s="15"/>
      <c r="EF934" s="15"/>
      <c r="EG934" s="15"/>
      <c r="EH934" s="15"/>
      <c r="EI934" s="15"/>
      <c r="EJ934" s="15"/>
      <c r="EK934" s="15"/>
      <c r="EL934" s="15"/>
      <c r="EM934" s="15"/>
      <c r="EN934" s="15"/>
      <c r="EO934" s="15"/>
      <c r="EP934" s="15"/>
      <c r="EQ934" s="15"/>
      <c r="ER934" s="15"/>
      <c r="ES934" s="15"/>
      <c r="ET934" s="15"/>
      <c r="EU934" s="15"/>
      <c r="EV934" s="15"/>
      <c r="EW934" s="15"/>
      <c r="EX934" s="15"/>
      <c r="EY934" s="15"/>
      <c r="EZ934" s="15"/>
      <c r="FA934" s="15"/>
      <c r="FB934" s="15"/>
      <c r="FC934" s="15"/>
      <c r="FD934" s="15"/>
      <c r="FE934" s="15"/>
      <c r="FF934" s="15"/>
      <c r="FG934" s="15"/>
      <c r="FH934" s="15"/>
      <c r="FI934" s="15"/>
      <c r="FJ934" s="15"/>
      <c r="FK934" s="15"/>
      <c r="FL934" s="15"/>
      <c r="FM934" s="15"/>
      <c r="FN934" s="15"/>
      <c r="FO934" s="15"/>
      <c r="FP934" s="15"/>
      <c r="FQ934" s="15"/>
      <c r="FR934" s="15"/>
      <c r="FS934" s="15"/>
      <c r="FT934" s="15"/>
      <c r="FU934" s="15"/>
      <c r="FV934" s="15"/>
      <c r="FW934" s="15"/>
      <c r="FX934" s="15"/>
      <c r="FY934" s="15"/>
      <c r="FZ934" s="15"/>
      <c r="GA934" s="15"/>
      <c r="GB934" s="15"/>
      <c r="GC934" s="15"/>
      <c r="GD934" s="15"/>
      <c r="GE934" s="15"/>
      <c r="GF934" s="15"/>
      <c r="GG934" s="15"/>
      <c r="GH934" s="15"/>
      <c r="GI934" s="15"/>
      <c r="GJ934" s="15"/>
      <c r="GK934" s="15"/>
      <c r="GL934" s="15"/>
      <c r="GM934" s="15"/>
      <c r="GN934" s="15"/>
      <c r="GO934" s="15"/>
      <c r="GP934" s="15"/>
      <c r="GQ934" s="15"/>
      <c r="GR934" s="15"/>
      <c r="GS934" s="15"/>
      <c r="GT934" s="15"/>
      <c r="GU934" s="15"/>
      <c r="GV934" s="15"/>
      <c r="GW934" s="15"/>
      <c r="GX934" s="15"/>
      <c r="GY934" s="15"/>
    </row>
    <row r="935" spans="1:207" s="133" customFormat="1" ht="25.15" customHeight="1" x14ac:dyDescent="0.25">
      <c r="A935" s="350"/>
      <c r="B935" s="352" t="s">
        <v>513</v>
      </c>
      <c r="C935" s="350">
        <v>1954</v>
      </c>
      <c r="D935" s="350" t="s">
        <v>217</v>
      </c>
      <c r="E935" s="350" t="s">
        <v>20</v>
      </c>
      <c r="F935" s="354">
        <v>3</v>
      </c>
      <c r="G935" s="354">
        <v>4</v>
      </c>
      <c r="H935" s="418">
        <v>2122.5300000000002</v>
      </c>
      <c r="I935" s="420">
        <v>510</v>
      </c>
      <c r="J935" s="294">
        <v>1531.73</v>
      </c>
      <c r="K935" s="201">
        <f t="shared" si="276"/>
        <v>7119126.4200000009</v>
      </c>
      <c r="L935" s="171">
        <v>0</v>
      </c>
      <c r="M935" s="171">
        <v>0</v>
      </c>
      <c r="N935" s="171">
        <v>0</v>
      </c>
      <c r="O935" s="41">
        <f>'[1]Прод. прилож (2)'!$C$847</f>
        <v>7119126.4200000009</v>
      </c>
      <c r="P935" s="171">
        <f t="shared" si="279"/>
        <v>3354.0757586465211</v>
      </c>
      <c r="Q935" s="44">
        <v>9673</v>
      </c>
      <c r="R935" s="62" t="s">
        <v>95</v>
      </c>
      <c r="S935" s="50"/>
      <c r="T935" s="15"/>
      <c r="U935" s="15"/>
      <c r="V935" s="15"/>
      <c r="W935" s="15"/>
      <c r="X935" s="15"/>
      <c r="Y935" s="15"/>
      <c r="Z935" s="15"/>
      <c r="AA935" s="15"/>
      <c r="AB935" s="15"/>
      <c r="AC935" s="15"/>
      <c r="AD935" s="15"/>
      <c r="AE935" s="15"/>
      <c r="AF935" s="15"/>
      <c r="AG935" s="15"/>
      <c r="AH935" s="15"/>
      <c r="AI935" s="15"/>
      <c r="AJ935" s="15"/>
      <c r="AK935" s="15"/>
      <c r="AL935" s="15"/>
      <c r="AM935" s="15"/>
      <c r="AN935" s="15"/>
      <c r="AO935" s="15"/>
      <c r="AP935" s="15"/>
      <c r="AQ935" s="15"/>
      <c r="AR935" s="15"/>
      <c r="AS935" s="15"/>
      <c r="AT935" s="15"/>
      <c r="AU935" s="15"/>
      <c r="AV935" s="15"/>
      <c r="AW935" s="15"/>
      <c r="AX935" s="15"/>
      <c r="AY935" s="15"/>
      <c r="AZ935" s="15"/>
      <c r="BA935" s="15"/>
      <c r="BB935" s="15"/>
      <c r="BC935" s="15"/>
      <c r="BD935" s="15"/>
      <c r="BE935" s="15"/>
      <c r="BF935" s="15"/>
      <c r="BG935" s="15"/>
      <c r="BH935" s="15"/>
      <c r="BI935" s="15"/>
      <c r="BJ935" s="15"/>
      <c r="BK935" s="15"/>
      <c r="BL935" s="15"/>
      <c r="BM935" s="15"/>
      <c r="BN935" s="15"/>
      <c r="BO935" s="15"/>
      <c r="BP935" s="15"/>
      <c r="BQ935" s="15"/>
      <c r="BR935" s="15"/>
      <c r="BS935" s="15"/>
      <c r="BT935" s="15"/>
      <c r="BU935" s="15"/>
      <c r="BV935" s="15"/>
      <c r="BW935" s="15"/>
      <c r="BX935" s="15"/>
      <c r="BY935" s="15"/>
      <c r="BZ935" s="15"/>
      <c r="CA935" s="15"/>
      <c r="CB935" s="15"/>
      <c r="CC935" s="15"/>
      <c r="CD935" s="15"/>
      <c r="CE935" s="15"/>
      <c r="CF935" s="15"/>
      <c r="CG935" s="15"/>
      <c r="CH935" s="15"/>
      <c r="CI935" s="15"/>
      <c r="CJ935" s="15"/>
      <c r="CK935" s="15"/>
      <c r="CL935" s="15"/>
      <c r="CM935" s="15"/>
      <c r="CN935" s="15"/>
      <c r="CO935" s="15"/>
      <c r="CP935" s="15"/>
      <c r="CQ935" s="15"/>
      <c r="CR935" s="15"/>
      <c r="CS935" s="15"/>
      <c r="CT935" s="15"/>
      <c r="CU935" s="15"/>
      <c r="CV935" s="15"/>
      <c r="CW935" s="15"/>
      <c r="CX935" s="15"/>
      <c r="CY935" s="15"/>
      <c r="CZ935" s="15"/>
      <c r="DA935" s="15"/>
      <c r="DB935" s="15"/>
      <c r="DC935" s="15"/>
      <c r="DD935" s="15"/>
      <c r="DE935" s="15"/>
      <c r="DF935" s="15"/>
      <c r="DG935" s="15"/>
      <c r="DH935" s="15"/>
      <c r="DI935" s="15"/>
      <c r="DJ935" s="15"/>
      <c r="DK935" s="15"/>
      <c r="DL935" s="15"/>
      <c r="DM935" s="15"/>
      <c r="DN935" s="15"/>
      <c r="DO935" s="15"/>
      <c r="DP935" s="15"/>
      <c r="DQ935" s="15"/>
      <c r="DR935" s="15"/>
      <c r="DS935" s="15"/>
      <c r="DT935" s="15"/>
      <c r="DU935" s="15"/>
      <c r="DV935" s="15"/>
      <c r="DW935" s="15"/>
      <c r="DX935" s="15"/>
      <c r="DY935" s="15"/>
      <c r="DZ935" s="15"/>
      <c r="EA935" s="15"/>
      <c r="EB935" s="15"/>
      <c r="EC935" s="15"/>
      <c r="ED935" s="15"/>
      <c r="EE935" s="15"/>
      <c r="EF935" s="15"/>
      <c r="EG935" s="15"/>
      <c r="EH935" s="15"/>
      <c r="EI935" s="15"/>
      <c r="EJ935" s="15"/>
      <c r="EK935" s="15"/>
      <c r="EL935" s="15"/>
      <c r="EM935" s="15"/>
      <c r="EN935" s="15"/>
      <c r="EO935" s="15"/>
      <c r="EP935" s="15"/>
      <c r="EQ935" s="15"/>
      <c r="ER935" s="15"/>
      <c r="ES935" s="15"/>
      <c r="ET935" s="15"/>
      <c r="EU935" s="15"/>
      <c r="EV935" s="15"/>
      <c r="EW935" s="15"/>
      <c r="EX935" s="15"/>
      <c r="EY935" s="15"/>
      <c r="EZ935" s="15"/>
      <c r="FA935" s="15"/>
      <c r="FB935" s="15"/>
      <c r="FC935" s="15"/>
      <c r="FD935" s="15"/>
      <c r="FE935" s="15"/>
      <c r="FF935" s="15"/>
      <c r="FG935" s="15"/>
      <c r="FH935" s="15"/>
      <c r="FI935" s="15"/>
      <c r="FJ935" s="15"/>
      <c r="FK935" s="15"/>
      <c r="FL935" s="15"/>
      <c r="FM935" s="15"/>
      <c r="FN935" s="15"/>
      <c r="FO935" s="15"/>
      <c r="FP935" s="15"/>
      <c r="FQ935" s="15"/>
      <c r="FR935" s="15"/>
      <c r="FS935" s="15"/>
      <c r="FT935" s="15"/>
      <c r="FU935" s="15"/>
      <c r="FV935" s="15"/>
      <c r="FW935" s="15"/>
      <c r="FX935" s="15"/>
      <c r="FY935" s="15"/>
      <c r="FZ935" s="15"/>
      <c r="GA935" s="15"/>
      <c r="GB935" s="15"/>
      <c r="GC935" s="15"/>
      <c r="GD935" s="15"/>
      <c r="GE935" s="15"/>
      <c r="GF935" s="15"/>
      <c r="GG935" s="15"/>
      <c r="GH935" s="15"/>
      <c r="GI935" s="15"/>
      <c r="GJ935" s="15"/>
      <c r="GK935" s="15"/>
      <c r="GL935" s="15"/>
      <c r="GM935" s="15"/>
      <c r="GN935" s="15"/>
      <c r="GO935" s="15"/>
      <c r="GP935" s="15"/>
      <c r="GQ935" s="15"/>
      <c r="GR935" s="15"/>
      <c r="GS935" s="15"/>
      <c r="GT935" s="15"/>
      <c r="GU935" s="15"/>
      <c r="GV935" s="15"/>
      <c r="GW935" s="15"/>
      <c r="GX935" s="15"/>
      <c r="GY935" s="15"/>
    </row>
    <row r="936" spans="1:207" s="133" customFormat="1" ht="25.15" customHeight="1" x14ac:dyDescent="0.25">
      <c r="A936" s="295" t="s">
        <v>1384</v>
      </c>
      <c r="B936" s="297" t="s">
        <v>514</v>
      </c>
      <c r="C936" s="285">
        <v>1962</v>
      </c>
      <c r="D936" s="285" t="s">
        <v>217</v>
      </c>
      <c r="E936" s="299" t="s">
        <v>20</v>
      </c>
      <c r="F936" s="287">
        <v>5</v>
      </c>
      <c r="G936" s="287">
        <v>2</v>
      </c>
      <c r="H936" s="293">
        <v>1744.82</v>
      </c>
      <c r="I936" s="291">
        <v>131.9</v>
      </c>
      <c r="J936" s="293">
        <v>1269.6400000000001</v>
      </c>
      <c r="K936" s="201">
        <f t="shared" ref="K936" si="287">SUM(L936:O936)</f>
        <v>5280118.43</v>
      </c>
      <c r="L936" s="171">
        <v>0</v>
      </c>
      <c r="M936" s="171">
        <v>0</v>
      </c>
      <c r="N936" s="171">
        <v>0</v>
      </c>
      <c r="O936" s="41">
        <f>'[1]Прод. прилож (2)'!$C$281</f>
        <v>5280118.43</v>
      </c>
      <c r="P936" s="171">
        <f t="shared" ref="P936" si="288">K936/H936</f>
        <v>3026.1679886750494</v>
      </c>
      <c r="Q936" s="44">
        <v>9673</v>
      </c>
      <c r="R936" s="62" t="s">
        <v>94</v>
      </c>
      <c r="S936" s="58"/>
      <c r="T936" s="16"/>
      <c r="U936" s="15"/>
      <c r="V936" s="15"/>
      <c r="W936" s="15"/>
      <c r="X936" s="15"/>
      <c r="Y936" s="15"/>
      <c r="Z936" s="15"/>
      <c r="AA936" s="15"/>
      <c r="AB936" s="15"/>
      <c r="AC936" s="15"/>
      <c r="AD936" s="15"/>
      <c r="AE936" s="15"/>
      <c r="AF936" s="15"/>
      <c r="AG936" s="15"/>
      <c r="AH936" s="15"/>
      <c r="AI936" s="15"/>
      <c r="AJ936" s="15"/>
      <c r="AK936" s="15"/>
      <c r="AL936" s="15"/>
      <c r="AM936" s="15"/>
      <c r="AN936" s="15"/>
      <c r="AO936" s="15"/>
      <c r="AP936" s="15"/>
      <c r="AQ936" s="15"/>
      <c r="AR936" s="15"/>
      <c r="AS936" s="15"/>
      <c r="AT936" s="15"/>
      <c r="AU936" s="15"/>
      <c r="AV936" s="15"/>
      <c r="AW936" s="15"/>
      <c r="AX936" s="15"/>
      <c r="AY936" s="15"/>
      <c r="AZ936" s="15"/>
      <c r="BA936" s="15"/>
      <c r="BB936" s="15"/>
      <c r="BC936" s="15"/>
      <c r="BD936" s="15"/>
      <c r="BE936" s="15"/>
      <c r="BF936" s="15"/>
      <c r="BG936" s="15"/>
      <c r="BH936" s="15"/>
      <c r="BI936" s="15"/>
      <c r="BJ936" s="15"/>
      <c r="BK936" s="15"/>
      <c r="BL936" s="15"/>
      <c r="BM936" s="15"/>
      <c r="BN936" s="15"/>
      <c r="BO936" s="15"/>
      <c r="BP936" s="15"/>
      <c r="BQ936" s="15"/>
      <c r="BR936" s="15"/>
      <c r="BS936" s="15"/>
      <c r="BT936" s="15"/>
      <c r="BU936" s="15"/>
      <c r="BV936" s="15"/>
      <c r="BW936" s="15"/>
      <c r="BX936" s="15"/>
      <c r="BY936" s="15"/>
      <c r="BZ936" s="15"/>
      <c r="CA936" s="15"/>
      <c r="CB936" s="15"/>
      <c r="CC936" s="15"/>
      <c r="CD936" s="15"/>
      <c r="CE936" s="15"/>
      <c r="CF936" s="15"/>
      <c r="CG936" s="15"/>
      <c r="CH936" s="15"/>
      <c r="CI936" s="15"/>
      <c r="CJ936" s="15"/>
      <c r="CK936" s="15"/>
      <c r="CL936" s="15"/>
      <c r="CM936" s="15"/>
      <c r="CN936" s="15"/>
      <c r="CO936" s="15"/>
      <c r="CP936" s="15"/>
      <c r="CQ936" s="15"/>
      <c r="CR936" s="15"/>
      <c r="CS936" s="15"/>
      <c r="CT936" s="15"/>
      <c r="CU936" s="15"/>
      <c r="CV936" s="15"/>
      <c r="CW936" s="15"/>
      <c r="CX936" s="15"/>
      <c r="CY936" s="15"/>
      <c r="CZ936" s="15"/>
      <c r="DA936" s="15"/>
      <c r="DB936" s="15"/>
      <c r="DC936" s="15"/>
      <c r="DD936" s="15"/>
      <c r="DE936" s="15"/>
      <c r="DF936" s="15"/>
      <c r="DG936" s="15"/>
      <c r="DH936" s="15"/>
      <c r="DI936" s="15"/>
      <c r="DJ936" s="15"/>
      <c r="DK936" s="15"/>
      <c r="DL936" s="15"/>
      <c r="DM936" s="15"/>
      <c r="DN936" s="15"/>
      <c r="DO936" s="15"/>
      <c r="DP936" s="15"/>
      <c r="DQ936" s="15"/>
      <c r="DR936" s="15"/>
      <c r="DS936" s="15"/>
      <c r="DT936" s="15"/>
      <c r="DU936" s="15"/>
      <c r="DV936" s="15"/>
      <c r="DW936" s="15"/>
      <c r="DX936" s="15"/>
      <c r="DY936" s="15"/>
      <c r="DZ936" s="15"/>
      <c r="EA936" s="15"/>
      <c r="EB936" s="15"/>
      <c r="EC936" s="15"/>
      <c r="ED936" s="15"/>
      <c r="EE936" s="15"/>
      <c r="EF936" s="15"/>
      <c r="EG936" s="15"/>
      <c r="EH936" s="15"/>
      <c r="EI936" s="15"/>
      <c r="EJ936" s="15"/>
      <c r="EK936" s="15"/>
      <c r="EL936" s="15"/>
      <c r="EM936" s="15"/>
      <c r="EN936" s="15"/>
      <c r="EO936" s="15"/>
      <c r="EP936" s="15"/>
      <c r="EQ936" s="15"/>
      <c r="ER936" s="15"/>
      <c r="ES936" s="15"/>
      <c r="ET936" s="15"/>
      <c r="EU936" s="15"/>
      <c r="EV936" s="15"/>
      <c r="EW936" s="15"/>
      <c r="EX936" s="15"/>
      <c r="EY936" s="15"/>
      <c r="EZ936" s="15"/>
      <c r="FA936" s="15"/>
      <c r="FB936" s="15"/>
      <c r="FC936" s="15"/>
      <c r="FD936" s="15"/>
      <c r="FE936" s="15"/>
      <c r="FF936" s="15"/>
      <c r="FG936" s="15"/>
      <c r="FH936" s="15"/>
      <c r="FI936" s="15"/>
      <c r="FJ936" s="15"/>
      <c r="FK936" s="15"/>
      <c r="FL936" s="15"/>
      <c r="FM936" s="15"/>
      <c r="FN936" s="15"/>
      <c r="FO936" s="15"/>
      <c r="FP936" s="15"/>
      <c r="FQ936" s="15"/>
      <c r="FR936" s="15"/>
      <c r="FS936" s="15"/>
      <c r="FT936" s="15"/>
      <c r="FU936" s="15"/>
      <c r="FV936" s="15"/>
      <c r="FW936" s="15"/>
      <c r="FX936" s="15"/>
      <c r="FY936" s="15"/>
      <c r="FZ936" s="15"/>
      <c r="GA936" s="15"/>
      <c r="GB936" s="15"/>
      <c r="GC936" s="15"/>
      <c r="GD936" s="15"/>
      <c r="GE936" s="15"/>
      <c r="GF936" s="15"/>
      <c r="GG936" s="15"/>
      <c r="GH936" s="15"/>
      <c r="GI936" s="15"/>
      <c r="GJ936" s="15"/>
      <c r="GK936" s="15"/>
      <c r="GL936" s="15"/>
      <c r="GM936" s="15"/>
      <c r="GN936" s="15"/>
      <c r="GO936" s="15"/>
      <c r="GP936" s="15"/>
      <c r="GQ936" s="15"/>
      <c r="GR936" s="15"/>
      <c r="GS936" s="15"/>
      <c r="GT936" s="15"/>
      <c r="GU936" s="15"/>
      <c r="GV936" s="15"/>
      <c r="GW936" s="15"/>
      <c r="GX936" s="15"/>
      <c r="GY936" s="15"/>
    </row>
    <row r="937" spans="1:207" s="133" customFormat="1" ht="25.15" customHeight="1" x14ac:dyDescent="0.25">
      <c r="A937" s="296"/>
      <c r="B937" s="298"/>
      <c r="C937" s="286"/>
      <c r="D937" s="286"/>
      <c r="E937" s="300"/>
      <c r="F937" s="288"/>
      <c r="G937" s="288"/>
      <c r="H937" s="294"/>
      <c r="I937" s="292"/>
      <c r="J937" s="294"/>
      <c r="K937" s="201">
        <f t="shared" si="276"/>
        <v>2217666.2199999997</v>
      </c>
      <c r="L937" s="171">
        <v>0</v>
      </c>
      <c r="M937" s="171">
        <v>0</v>
      </c>
      <c r="N937" s="171">
        <v>0</v>
      </c>
      <c r="O937" s="41">
        <f>'[1]Прод. прилож (2)'!$C$850</f>
        <v>2217666.2199999997</v>
      </c>
      <c r="P937" s="171">
        <f>K937/H936</f>
        <v>1271</v>
      </c>
      <c r="Q937" s="44">
        <v>9673</v>
      </c>
      <c r="R937" s="62" t="s">
        <v>95</v>
      </c>
      <c r="S937" s="58"/>
      <c r="T937" s="16"/>
      <c r="U937" s="15"/>
      <c r="V937" s="15"/>
      <c r="W937" s="15"/>
      <c r="X937" s="15"/>
      <c r="Y937" s="15"/>
      <c r="Z937" s="15"/>
      <c r="AA937" s="15"/>
      <c r="AB937" s="15"/>
      <c r="AC937" s="15"/>
      <c r="AD937" s="15"/>
      <c r="AE937" s="15"/>
      <c r="AF937" s="15"/>
      <c r="AG937" s="15"/>
      <c r="AH937" s="15"/>
      <c r="AI937" s="15"/>
      <c r="AJ937" s="15"/>
      <c r="AK937" s="15"/>
      <c r="AL937" s="15"/>
      <c r="AM937" s="15"/>
      <c r="AN937" s="15"/>
      <c r="AO937" s="15"/>
      <c r="AP937" s="15"/>
      <c r="AQ937" s="15"/>
      <c r="AR937" s="15"/>
      <c r="AS937" s="15"/>
      <c r="AT937" s="15"/>
      <c r="AU937" s="15"/>
      <c r="AV937" s="15"/>
      <c r="AW937" s="15"/>
      <c r="AX937" s="15"/>
      <c r="AY937" s="15"/>
      <c r="AZ937" s="15"/>
      <c r="BA937" s="15"/>
      <c r="BB937" s="15"/>
      <c r="BC937" s="15"/>
      <c r="BD937" s="15"/>
      <c r="BE937" s="15"/>
      <c r="BF937" s="15"/>
      <c r="BG937" s="15"/>
      <c r="BH937" s="15"/>
      <c r="BI937" s="15"/>
      <c r="BJ937" s="15"/>
      <c r="BK937" s="15"/>
      <c r="BL937" s="15"/>
      <c r="BM937" s="15"/>
      <c r="BN937" s="15"/>
      <c r="BO937" s="15"/>
      <c r="BP937" s="15"/>
      <c r="BQ937" s="15"/>
      <c r="BR937" s="15"/>
      <c r="BS937" s="15"/>
      <c r="BT937" s="15"/>
      <c r="BU937" s="15"/>
      <c r="BV937" s="15"/>
      <c r="BW937" s="15"/>
      <c r="BX937" s="15"/>
      <c r="BY937" s="15"/>
      <c r="BZ937" s="15"/>
      <c r="CA937" s="15"/>
      <c r="CB937" s="15"/>
      <c r="CC937" s="15"/>
      <c r="CD937" s="15"/>
      <c r="CE937" s="15"/>
      <c r="CF937" s="15"/>
      <c r="CG937" s="15"/>
      <c r="CH937" s="15"/>
      <c r="CI937" s="15"/>
      <c r="CJ937" s="15"/>
      <c r="CK937" s="15"/>
      <c r="CL937" s="15"/>
      <c r="CM937" s="15"/>
      <c r="CN937" s="15"/>
      <c r="CO937" s="15"/>
      <c r="CP937" s="15"/>
      <c r="CQ937" s="15"/>
      <c r="CR937" s="15"/>
      <c r="CS937" s="15"/>
      <c r="CT937" s="15"/>
      <c r="CU937" s="15"/>
      <c r="CV937" s="15"/>
      <c r="CW937" s="15"/>
      <c r="CX937" s="15"/>
      <c r="CY937" s="15"/>
      <c r="CZ937" s="15"/>
      <c r="DA937" s="15"/>
      <c r="DB937" s="15"/>
      <c r="DC937" s="15"/>
      <c r="DD937" s="15"/>
      <c r="DE937" s="15"/>
      <c r="DF937" s="15"/>
      <c r="DG937" s="15"/>
      <c r="DH937" s="15"/>
      <c r="DI937" s="15"/>
      <c r="DJ937" s="15"/>
      <c r="DK937" s="15"/>
      <c r="DL937" s="15"/>
      <c r="DM937" s="15"/>
      <c r="DN937" s="15"/>
      <c r="DO937" s="15"/>
      <c r="DP937" s="15"/>
      <c r="DQ937" s="15"/>
      <c r="DR937" s="15"/>
      <c r="DS937" s="15"/>
      <c r="DT937" s="15"/>
      <c r="DU937" s="15"/>
      <c r="DV937" s="15"/>
      <c r="DW937" s="15"/>
      <c r="DX937" s="15"/>
      <c r="DY937" s="15"/>
      <c r="DZ937" s="15"/>
      <c r="EA937" s="15"/>
      <c r="EB937" s="15"/>
      <c r="EC937" s="15"/>
      <c r="ED937" s="15"/>
      <c r="EE937" s="15"/>
      <c r="EF937" s="15"/>
      <c r="EG937" s="15"/>
      <c r="EH937" s="15"/>
      <c r="EI937" s="15"/>
      <c r="EJ937" s="15"/>
      <c r="EK937" s="15"/>
      <c r="EL937" s="15"/>
      <c r="EM937" s="15"/>
      <c r="EN937" s="15"/>
      <c r="EO937" s="15"/>
      <c r="EP937" s="15"/>
      <c r="EQ937" s="15"/>
      <c r="ER937" s="15"/>
      <c r="ES937" s="15"/>
      <c r="ET937" s="15"/>
      <c r="EU937" s="15"/>
      <c r="EV937" s="15"/>
      <c r="EW937" s="15"/>
      <c r="EX937" s="15"/>
      <c r="EY937" s="15"/>
      <c r="EZ937" s="15"/>
      <c r="FA937" s="15"/>
      <c r="FB937" s="15"/>
      <c r="FC937" s="15"/>
      <c r="FD937" s="15"/>
      <c r="FE937" s="15"/>
      <c r="FF937" s="15"/>
      <c r="FG937" s="15"/>
      <c r="FH937" s="15"/>
      <c r="FI937" s="15"/>
      <c r="FJ937" s="15"/>
      <c r="FK937" s="15"/>
      <c r="FL937" s="15"/>
      <c r="FM937" s="15"/>
      <c r="FN937" s="15"/>
      <c r="FO937" s="15"/>
      <c r="FP937" s="15"/>
      <c r="FQ937" s="15"/>
      <c r="FR937" s="15"/>
      <c r="FS937" s="15"/>
      <c r="FT937" s="15"/>
      <c r="FU937" s="15"/>
      <c r="FV937" s="15"/>
      <c r="FW937" s="15"/>
      <c r="FX937" s="15"/>
      <c r="FY937" s="15"/>
      <c r="FZ937" s="15"/>
      <c r="GA937" s="15"/>
      <c r="GB937" s="15"/>
      <c r="GC937" s="15"/>
      <c r="GD937" s="15"/>
      <c r="GE937" s="15"/>
      <c r="GF937" s="15"/>
      <c r="GG937" s="15"/>
      <c r="GH937" s="15"/>
      <c r="GI937" s="15"/>
      <c r="GJ937" s="15"/>
      <c r="GK937" s="15"/>
      <c r="GL937" s="15"/>
      <c r="GM937" s="15"/>
      <c r="GN937" s="15"/>
      <c r="GO937" s="15"/>
      <c r="GP937" s="15"/>
      <c r="GQ937" s="15"/>
      <c r="GR937" s="15"/>
      <c r="GS937" s="15"/>
      <c r="GT937" s="15"/>
      <c r="GU937" s="15"/>
      <c r="GV937" s="15"/>
      <c r="GW937" s="15"/>
      <c r="GX937" s="15"/>
      <c r="GY937" s="15"/>
    </row>
    <row r="938" spans="1:207" s="180" customFormat="1" ht="25.15" customHeight="1" x14ac:dyDescent="0.25">
      <c r="A938" s="62" t="s">
        <v>1385</v>
      </c>
      <c r="B938" s="166" t="s">
        <v>2622</v>
      </c>
      <c r="C938" s="51">
        <v>1969</v>
      </c>
      <c r="D938" s="136" t="s">
        <v>217</v>
      </c>
      <c r="E938" s="51" t="s">
        <v>20</v>
      </c>
      <c r="F938" s="28">
        <v>5</v>
      </c>
      <c r="G938" s="28">
        <v>12</v>
      </c>
      <c r="H938" s="41">
        <v>14518.27</v>
      </c>
      <c r="I938" s="238">
        <v>0</v>
      </c>
      <c r="J938" s="41">
        <v>14518.27</v>
      </c>
      <c r="K938" s="201">
        <f>SUM(L938:O938)</f>
        <v>31000000</v>
      </c>
      <c r="L938" s="171">
        <v>0</v>
      </c>
      <c r="M938" s="171">
        <v>0</v>
      </c>
      <c r="N938" s="171">
        <v>0</v>
      </c>
      <c r="O938" s="41">
        <f>'[1]Прод. прилож (2)'!$C$852</f>
        <v>31000000</v>
      </c>
      <c r="P938" s="171">
        <f>K938/H938</f>
        <v>2135.2406312873363</v>
      </c>
      <c r="Q938" s="44">
        <v>9673</v>
      </c>
      <c r="R938" s="62" t="s">
        <v>95</v>
      </c>
      <c r="S938" s="50"/>
      <c r="T938" s="15"/>
      <c r="U938" s="15"/>
      <c r="V938" s="15"/>
      <c r="W938" s="15"/>
      <c r="X938" s="15"/>
      <c r="Y938" s="186"/>
      <c r="Z938" s="186"/>
      <c r="AA938" s="186"/>
      <c r="AB938" s="186"/>
      <c r="AC938" s="186"/>
      <c r="AD938" s="186"/>
      <c r="AE938" s="186"/>
      <c r="AF938" s="186"/>
      <c r="AG938" s="186"/>
      <c r="AH938" s="186"/>
      <c r="AI938" s="186"/>
      <c r="AJ938" s="186"/>
      <c r="AK938" s="186"/>
      <c r="AL938" s="186"/>
      <c r="AM938" s="186"/>
      <c r="AN938" s="186"/>
      <c r="AO938" s="186"/>
      <c r="AP938" s="186"/>
      <c r="AQ938" s="186"/>
      <c r="AR938" s="186"/>
      <c r="AS938" s="186"/>
      <c r="AT938" s="186"/>
      <c r="AU938" s="186"/>
      <c r="AV938" s="186"/>
      <c r="AW938" s="186"/>
      <c r="AX938" s="186"/>
      <c r="AY938" s="186"/>
      <c r="AZ938" s="186"/>
      <c r="BA938" s="186"/>
      <c r="BB938" s="186"/>
      <c r="BC938" s="186"/>
      <c r="BD938" s="186"/>
      <c r="BE938" s="186"/>
      <c r="BF938" s="186"/>
      <c r="BG938" s="186"/>
      <c r="BH938" s="186"/>
      <c r="BI938" s="186"/>
      <c r="BJ938" s="186"/>
      <c r="BK938" s="186"/>
      <c r="BL938" s="186"/>
      <c r="BM938" s="186"/>
      <c r="BN938" s="186"/>
      <c r="BO938" s="186"/>
      <c r="BP938" s="186"/>
      <c r="BQ938" s="186"/>
      <c r="BR938" s="186"/>
      <c r="BS938" s="186"/>
      <c r="BT938" s="186"/>
      <c r="BU938" s="186"/>
      <c r="BV938" s="186"/>
      <c r="BW938" s="186"/>
      <c r="BX938" s="186"/>
      <c r="BY938" s="186"/>
      <c r="BZ938" s="186"/>
      <c r="CA938" s="186"/>
      <c r="CB938" s="186"/>
      <c r="CC938" s="186"/>
      <c r="CD938" s="186"/>
      <c r="CE938" s="186"/>
      <c r="CF938" s="186"/>
      <c r="CG938" s="186"/>
      <c r="CH938" s="186"/>
      <c r="CI938" s="186"/>
      <c r="CJ938" s="186"/>
      <c r="CK938" s="186"/>
      <c r="CL938" s="186"/>
      <c r="CM938" s="186"/>
      <c r="CN938" s="186"/>
      <c r="CO938" s="186"/>
      <c r="CP938" s="186"/>
      <c r="CQ938" s="186"/>
      <c r="CR938" s="186"/>
      <c r="CS938" s="186"/>
      <c r="CT938" s="186"/>
      <c r="CU938" s="186"/>
      <c r="CV938" s="186"/>
      <c r="CW938" s="186"/>
      <c r="CX938" s="186"/>
      <c r="CY938" s="186"/>
      <c r="CZ938" s="186"/>
      <c r="DA938" s="186"/>
      <c r="DB938" s="186"/>
      <c r="DC938" s="186"/>
      <c r="DD938" s="186"/>
      <c r="DE938" s="186"/>
      <c r="DF938" s="186"/>
      <c r="DG938" s="186"/>
      <c r="DH938" s="186"/>
      <c r="DI938" s="186"/>
      <c r="DJ938" s="186"/>
      <c r="DK938" s="186"/>
      <c r="DL938" s="186"/>
      <c r="DM938" s="186"/>
      <c r="DN938" s="186"/>
      <c r="DO938" s="186"/>
      <c r="DP938" s="186"/>
      <c r="DQ938" s="186"/>
      <c r="DR938" s="186"/>
      <c r="DS938" s="186"/>
      <c r="DT938" s="186"/>
      <c r="DU938" s="186"/>
      <c r="DV938" s="186"/>
      <c r="DW938" s="186"/>
      <c r="DX938" s="186"/>
      <c r="DY938" s="186"/>
      <c r="DZ938" s="186"/>
      <c r="EA938" s="186"/>
      <c r="EB938" s="186"/>
      <c r="EC938" s="186"/>
      <c r="ED938" s="186"/>
      <c r="EE938" s="186"/>
      <c r="EF938" s="186"/>
      <c r="EG938" s="186"/>
      <c r="EH938" s="186"/>
      <c r="EI938" s="186"/>
      <c r="EJ938" s="186"/>
      <c r="EK938" s="186"/>
      <c r="EL938" s="186"/>
      <c r="EM938" s="186"/>
      <c r="EN938" s="186"/>
      <c r="EO938" s="186"/>
      <c r="EP938" s="186"/>
      <c r="EQ938" s="186"/>
      <c r="ER938" s="186"/>
      <c r="ES938" s="186"/>
      <c r="ET938" s="186"/>
      <c r="EU938" s="186"/>
      <c r="EV938" s="186"/>
      <c r="EW938" s="186"/>
      <c r="EX938" s="186"/>
      <c r="EY938" s="186"/>
      <c r="EZ938" s="186"/>
      <c r="FA938" s="186"/>
      <c r="FB938" s="186"/>
      <c r="FC938" s="186"/>
      <c r="FD938" s="186"/>
      <c r="FE938" s="186"/>
      <c r="FF938" s="186"/>
      <c r="FG938" s="186"/>
      <c r="FH938" s="186"/>
      <c r="FI938" s="186"/>
      <c r="FJ938" s="186"/>
      <c r="FK938" s="186"/>
      <c r="FL938" s="186"/>
      <c r="FM938" s="186"/>
      <c r="FN938" s="186"/>
      <c r="FO938" s="186"/>
      <c r="FP938" s="186"/>
      <c r="FQ938" s="186"/>
      <c r="FR938" s="186"/>
      <c r="FS938" s="186"/>
      <c r="FT938" s="186"/>
      <c r="FU938" s="186"/>
      <c r="FV938" s="186"/>
      <c r="FW938" s="186"/>
      <c r="FX938" s="186"/>
      <c r="FY938" s="186"/>
      <c r="FZ938" s="186"/>
      <c r="GA938" s="186"/>
      <c r="GB938" s="186"/>
      <c r="GC938" s="186"/>
      <c r="GD938" s="186"/>
      <c r="GE938" s="186"/>
      <c r="GF938" s="186"/>
      <c r="GG938" s="186"/>
      <c r="GH938" s="186"/>
      <c r="GI938" s="186"/>
      <c r="GJ938" s="186"/>
      <c r="GK938" s="186"/>
      <c r="GL938" s="186"/>
      <c r="GM938" s="186"/>
      <c r="GN938" s="186"/>
      <c r="GO938" s="186"/>
      <c r="GP938" s="186"/>
      <c r="GQ938" s="186"/>
      <c r="GR938" s="186"/>
      <c r="GS938" s="186"/>
      <c r="GT938" s="186"/>
      <c r="GU938" s="186"/>
      <c r="GV938" s="186"/>
      <c r="GW938" s="186"/>
      <c r="GX938" s="186"/>
      <c r="GY938" s="186"/>
    </row>
    <row r="939" spans="1:207" s="133" customFormat="1" ht="25.15" customHeight="1" x14ac:dyDescent="0.25">
      <c r="A939" s="142" t="s">
        <v>1386</v>
      </c>
      <c r="B939" s="166" t="s">
        <v>1869</v>
      </c>
      <c r="C939" s="136">
        <v>1948</v>
      </c>
      <c r="D939" s="136">
        <v>2015</v>
      </c>
      <c r="E939" s="136" t="s">
        <v>20</v>
      </c>
      <c r="F939" s="57">
        <v>3</v>
      </c>
      <c r="G939" s="57">
        <v>2</v>
      </c>
      <c r="H939" s="171">
        <v>914.63</v>
      </c>
      <c r="I939" s="234">
        <v>224.4</v>
      </c>
      <c r="J939" s="234">
        <v>690.23</v>
      </c>
      <c r="K939" s="201">
        <f t="shared" si="276"/>
        <v>357312</v>
      </c>
      <c r="L939" s="41">
        <v>0</v>
      </c>
      <c r="M939" s="41">
        <v>0</v>
      </c>
      <c r="N939" s="41">
        <v>0</v>
      </c>
      <c r="O939" s="171">
        <f>'[1]Прод. прилож (2)'!$C$853</f>
        <v>357312</v>
      </c>
      <c r="P939" s="44">
        <f>K939/H939</f>
        <v>390.66289100510591</v>
      </c>
      <c r="Q939" s="178">
        <v>9673</v>
      </c>
      <c r="R939" s="134" t="s">
        <v>95</v>
      </c>
      <c r="S939" s="113"/>
      <c r="T939" s="114"/>
      <c r="U939" s="99"/>
      <c r="V939" s="99"/>
      <c r="W939" s="99"/>
      <c r="X939" s="99"/>
      <c r="Y939" s="99"/>
      <c r="Z939" s="99"/>
      <c r="AA939" s="99"/>
      <c r="AB939" s="99"/>
      <c r="AC939" s="99"/>
      <c r="AD939" s="99"/>
      <c r="AE939" s="99"/>
      <c r="AF939" s="99"/>
      <c r="AG939" s="99"/>
      <c r="AH939" s="99"/>
      <c r="AI939" s="99"/>
      <c r="AJ939" s="99"/>
      <c r="AK939" s="99"/>
      <c r="AL939" s="99"/>
      <c r="AM939" s="99"/>
      <c r="AN939" s="99"/>
      <c r="AO939" s="99"/>
      <c r="AP939" s="99"/>
      <c r="AQ939" s="99"/>
      <c r="AR939" s="99"/>
      <c r="AS939" s="99"/>
      <c r="AT939" s="99"/>
      <c r="AU939" s="99"/>
      <c r="AV939" s="99"/>
      <c r="AW939" s="99"/>
      <c r="AX939" s="99"/>
      <c r="AY939" s="99"/>
      <c r="AZ939" s="99"/>
      <c r="BA939" s="99"/>
      <c r="BB939" s="99"/>
      <c r="BC939" s="99"/>
      <c r="BD939" s="99"/>
      <c r="BE939" s="99"/>
      <c r="BF939" s="99"/>
      <c r="BG939" s="99"/>
      <c r="BH939" s="99"/>
      <c r="BI939" s="99"/>
      <c r="BJ939" s="99"/>
      <c r="BK939" s="99"/>
      <c r="BL939" s="99"/>
      <c r="BM939" s="99"/>
      <c r="BN939" s="99"/>
      <c r="BO939" s="99"/>
      <c r="BP939" s="99"/>
      <c r="BQ939" s="99"/>
      <c r="BR939" s="99"/>
      <c r="BS939" s="99"/>
      <c r="BT939" s="99"/>
      <c r="BU939" s="99"/>
      <c r="BV939" s="99"/>
      <c r="BW939" s="99"/>
      <c r="BX939" s="99"/>
      <c r="BY939" s="99"/>
      <c r="BZ939" s="99"/>
      <c r="CA939" s="99"/>
      <c r="CB939" s="99"/>
      <c r="CC939" s="99"/>
      <c r="CD939" s="99"/>
      <c r="CE939" s="99"/>
      <c r="CF939" s="99"/>
      <c r="CG939" s="99"/>
      <c r="CH939" s="99"/>
      <c r="CI939" s="99"/>
      <c r="CJ939" s="99"/>
      <c r="CK939" s="99"/>
      <c r="CL939" s="99"/>
      <c r="CM939" s="99"/>
      <c r="CN939" s="99"/>
      <c r="CO939" s="99"/>
      <c r="CP939" s="99"/>
      <c r="CQ939" s="99"/>
      <c r="CR939" s="99"/>
      <c r="CS939" s="99"/>
      <c r="CT939" s="99"/>
      <c r="CU939" s="99"/>
      <c r="CV939" s="99"/>
      <c r="CW939" s="99"/>
      <c r="CX939" s="99"/>
      <c r="CY939" s="99"/>
      <c r="CZ939" s="99"/>
      <c r="DA939" s="99"/>
      <c r="DB939" s="99"/>
      <c r="DC939" s="99"/>
      <c r="DD939" s="99"/>
      <c r="DE939" s="99"/>
      <c r="DF939" s="99"/>
      <c r="DG939" s="99"/>
      <c r="DH939" s="99"/>
      <c r="DI939" s="99"/>
      <c r="DJ939" s="99"/>
      <c r="DK939" s="99"/>
      <c r="DL939" s="99"/>
      <c r="DM939" s="99"/>
      <c r="DN939" s="99"/>
      <c r="DO939" s="99"/>
      <c r="DP939" s="99"/>
      <c r="DQ939" s="99"/>
      <c r="DR939" s="99"/>
      <c r="DS939" s="99"/>
      <c r="DT939" s="99"/>
      <c r="DU939" s="99"/>
      <c r="DV939" s="99"/>
      <c r="DW939" s="99"/>
      <c r="DX939" s="99"/>
      <c r="DY939" s="99"/>
      <c r="DZ939" s="99"/>
      <c r="EA939" s="99"/>
      <c r="EB939" s="99"/>
      <c r="EC939" s="99"/>
      <c r="ED939" s="99"/>
      <c r="EE939" s="99"/>
      <c r="EF939" s="99"/>
      <c r="EG939" s="99"/>
      <c r="EH939" s="99"/>
      <c r="EI939" s="99"/>
      <c r="EJ939" s="99"/>
      <c r="EK939" s="99"/>
      <c r="EL939" s="99"/>
      <c r="EM939" s="99"/>
      <c r="EN939" s="99"/>
      <c r="EO939" s="99"/>
      <c r="EP939" s="99"/>
      <c r="EQ939" s="99"/>
      <c r="ER939" s="99"/>
      <c r="ES939" s="99"/>
      <c r="ET939" s="99"/>
      <c r="EU939" s="99"/>
      <c r="EV939" s="99"/>
      <c r="EW939" s="99"/>
      <c r="EX939" s="99"/>
      <c r="EY939" s="99"/>
      <c r="EZ939" s="99"/>
      <c r="FA939" s="99"/>
      <c r="FB939" s="99"/>
      <c r="FC939" s="99"/>
      <c r="FD939" s="99"/>
      <c r="FE939" s="99"/>
      <c r="FF939" s="99"/>
      <c r="FG939" s="99"/>
      <c r="FH939" s="99"/>
      <c r="FI939" s="99"/>
      <c r="FJ939" s="99"/>
      <c r="FK939" s="99"/>
      <c r="FL939" s="99"/>
      <c r="FM939" s="99"/>
      <c r="FN939" s="99"/>
      <c r="FO939" s="99"/>
      <c r="FP939" s="99"/>
      <c r="FQ939" s="99"/>
      <c r="FR939" s="99"/>
      <c r="FS939" s="99"/>
      <c r="FT939" s="99"/>
      <c r="FU939" s="99"/>
      <c r="FV939" s="99"/>
      <c r="FW939" s="99"/>
      <c r="FX939" s="99"/>
      <c r="FY939" s="99"/>
      <c r="FZ939" s="99"/>
      <c r="GA939" s="99"/>
      <c r="GB939" s="99"/>
      <c r="GC939" s="99"/>
      <c r="GD939" s="99"/>
      <c r="GE939" s="99"/>
      <c r="GF939" s="99"/>
      <c r="GG939" s="99"/>
      <c r="GH939" s="99"/>
      <c r="GI939" s="99"/>
      <c r="GJ939" s="99"/>
      <c r="GK939" s="99"/>
      <c r="GL939" s="99"/>
      <c r="GM939" s="99"/>
      <c r="GN939" s="99"/>
      <c r="GO939" s="99"/>
      <c r="GP939" s="99"/>
      <c r="GQ939" s="99"/>
      <c r="GR939" s="99"/>
      <c r="GS939" s="99"/>
      <c r="GT939" s="99"/>
      <c r="GU939" s="99"/>
      <c r="GV939" s="99"/>
      <c r="GW939" s="99"/>
      <c r="GX939" s="99"/>
      <c r="GY939" s="99"/>
    </row>
    <row r="940" spans="1:207" s="15" customFormat="1" ht="60" customHeight="1" x14ac:dyDescent="0.25">
      <c r="A940" s="142" t="s">
        <v>1387</v>
      </c>
      <c r="B940" s="200" t="s">
        <v>1689</v>
      </c>
      <c r="C940" s="150" t="s">
        <v>1690</v>
      </c>
      <c r="D940" s="142" t="s">
        <v>217</v>
      </c>
      <c r="E940" s="142" t="s">
        <v>20</v>
      </c>
      <c r="F940" s="142">
        <v>3</v>
      </c>
      <c r="G940" s="142">
        <v>1</v>
      </c>
      <c r="H940" s="202">
        <v>621.6</v>
      </c>
      <c r="I940" s="238">
        <v>0</v>
      </c>
      <c r="J940" s="234">
        <v>474.4</v>
      </c>
      <c r="K940" s="201">
        <f t="shared" si="276"/>
        <v>13053230</v>
      </c>
      <c r="L940" s="41">
        <v>0</v>
      </c>
      <c r="M940" s="41">
        <v>0</v>
      </c>
      <c r="N940" s="41">
        <v>0</v>
      </c>
      <c r="O940" s="171">
        <f>'[1]Прод. прилож (2)'!$C$854</f>
        <v>13053230</v>
      </c>
      <c r="P940" s="44">
        <f>K940/H940</f>
        <v>20999.40476190476</v>
      </c>
      <c r="Q940" s="178">
        <v>9673</v>
      </c>
      <c r="R940" s="134" t="s">
        <v>95</v>
      </c>
      <c r="S940" s="100"/>
      <c r="T940" s="99"/>
      <c r="U940" s="99"/>
      <c r="V940" s="99"/>
      <c r="W940" s="99"/>
      <c r="X940" s="99"/>
      <c r="Y940" s="99"/>
      <c r="Z940" s="99"/>
      <c r="AA940" s="99"/>
      <c r="AB940" s="99"/>
      <c r="AC940" s="99"/>
      <c r="AD940" s="99"/>
      <c r="AE940" s="99"/>
      <c r="AF940" s="99"/>
      <c r="AG940" s="99"/>
      <c r="AH940" s="99"/>
      <c r="AI940" s="99"/>
      <c r="AJ940" s="99"/>
      <c r="AK940" s="99"/>
      <c r="AL940" s="99"/>
      <c r="AM940" s="99"/>
      <c r="AN940" s="99"/>
      <c r="AO940" s="99"/>
      <c r="AP940" s="99"/>
      <c r="AQ940" s="99"/>
      <c r="AR940" s="99"/>
      <c r="AS940" s="99"/>
      <c r="AT940" s="99"/>
      <c r="AU940" s="99"/>
      <c r="AV940" s="99"/>
      <c r="AW940" s="99"/>
      <c r="AX940" s="99"/>
      <c r="AY940" s="99"/>
      <c r="AZ940" s="99"/>
      <c r="BA940" s="99"/>
      <c r="BB940" s="99"/>
      <c r="BC940" s="99"/>
      <c r="BD940" s="99"/>
      <c r="BE940" s="99"/>
      <c r="BF940" s="99"/>
      <c r="BG940" s="99"/>
      <c r="BH940" s="99"/>
      <c r="BI940" s="99"/>
      <c r="BJ940" s="99"/>
      <c r="BK940" s="99"/>
      <c r="BL940" s="99"/>
      <c r="BM940" s="99"/>
      <c r="BN940" s="99"/>
      <c r="BO940" s="99"/>
      <c r="BP940" s="99"/>
      <c r="BQ940" s="99"/>
      <c r="BR940" s="99"/>
      <c r="BS940" s="99"/>
      <c r="BT940" s="99"/>
      <c r="BU940" s="99"/>
      <c r="BV940" s="99"/>
      <c r="BW940" s="99"/>
      <c r="BX940" s="99"/>
      <c r="BY940" s="99"/>
      <c r="BZ940" s="99"/>
      <c r="CA940" s="99"/>
      <c r="CB940" s="99"/>
      <c r="CC940" s="99"/>
      <c r="CD940" s="99"/>
      <c r="CE940" s="99"/>
      <c r="CF940" s="99"/>
      <c r="CG940" s="99"/>
      <c r="CH940" s="99"/>
      <c r="CI940" s="99"/>
      <c r="CJ940" s="99"/>
      <c r="CK940" s="99"/>
      <c r="CL940" s="99"/>
      <c r="CM940" s="99"/>
      <c r="CN940" s="99"/>
      <c r="CO940" s="99"/>
      <c r="CP940" s="99"/>
      <c r="CQ940" s="99"/>
      <c r="CR940" s="99"/>
      <c r="CS940" s="99"/>
      <c r="CT940" s="99"/>
      <c r="CU940" s="99"/>
      <c r="CV940" s="99"/>
      <c r="CW940" s="99"/>
      <c r="CX940" s="99"/>
      <c r="CY940" s="99"/>
      <c r="CZ940" s="99"/>
      <c r="DA940" s="99"/>
      <c r="DB940" s="99"/>
      <c r="DC940" s="99"/>
      <c r="DD940" s="99"/>
      <c r="DE940" s="99"/>
      <c r="DF940" s="99"/>
      <c r="DG940" s="99"/>
      <c r="DH940" s="99"/>
      <c r="DI940" s="99"/>
      <c r="DJ940" s="99"/>
      <c r="DK940" s="99"/>
      <c r="DL940" s="99"/>
      <c r="DM940" s="99"/>
      <c r="DN940" s="99"/>
      <c r="DO940" s="99"/>
      <c r="DP940" s="99"/>
      <c r="DQ940" s="99"/>
      <c r="DR940" s="99"/>
      <c r="DS940" s="99"/>
      <c r="DT940" s="99"/>
      <c r="DU940" s="99"/>
      <c r="DV940" s="99"/>
      <c r="DW940" s="99"/>
      <c r="DX940" s="99"/>
      <c r="DY940" s="99"/>
      <c r="DZ940" s="99"/>
      <c r="EA940" s="99"/>
      <c r="EB940" s="99"/>
      <c r="EC940" s="99"/>
      <c r="ED940" s="99"/>
      <c r="EE940" s="99"/>
      <c r="EF940" s="99"/>
      <c r="EG940" s="99"/>
      <c r="EH940" s="99"/>
      <c r="EI940" s="99"/>
      <c r="EJ940" s="99"/>
      <c r="EK940" s="99"/>
      <c r="EL940" s="99"/>
      <c r="EM940" s="99"/>
      <c r="EN940" s="99"/>
      <c r="EO940" s="99"/>
      <c r="EP940" s="99"/>
      <c r="EQ940" s="99"/>
      <c r="ER940" s="99"/>
      <c r="ES940" s="99"/>
      <c r="ET940" s="99"/>
      <c r="EU940" s="99"/>
      <c r="EV940" s="99"/>
      <c r="EW940" s="99"/>
      <c r="EX940" s="99"/>
      <c r="EY940" s="99"/>
      <c r="EZ940" s="99"/>
      <c r="FA940" s="99"/>
      <c r="FB940" s="99"/>
      <c r="FC940" s="99"/>
      <c r="FD940" s="99"/>
      <c r="FE940" s="99"/>
      <c r="FF940" s="99"/>
      <c r="FG940" s="99"/>
      <c r="FH940" s="99"/>
      <c r="FI940" s="99"/>
      <c r="FJ940" s="99"/>
      <c r="FK940" s="99"/>
      <c r="FL940" s="99"/>
      <c r="FM940" s="99"/>
      <c r="FN940" s="99"/>
      <c r="FO940" s="99"/>
      <c r="FP940" s="99"/>
      <c r="FQ940" s="99"/>
      <c r="FR940" s="99"/>
      <c r="FS940" s="99"/>
      <c r="FT940" s="99"/>
      <c r="FU940" s="99"/>
      <c r="FV940" s="99"/>
      <c r="FW940" s="99"/>
      <c r="FX940" s="99"/>
      <c r="FY940" s="99"/>
      <c r="FZ940" s="99"/>
      <c r="GA940" s="99"/>
      <c r="GB940" s="99"/>
      <c r="GC940" s="99"/>
      <c r="GD940" s="99"/>
      <c r="GE940" s="99"/>
      <c r="GF940" s="99"/>
      <c r="GG940" s="99"/>
      <c r="GH940" s="99"/>
      <c r="GI940" s="99"/>
      <c r="GJ940" s="99"/>
      <c r="GK940" s="99"/>
      <c r="GL940" s="99"/>
      <c r="GM940" s="99"/>
      <c r="GN940" s="99"/>
      <c r="GO940" s="99"/>
      <c r="GP940" s="99"/>
      <c r="GQ940" s="99"/>
      <c r="GR940" s="99"/>
      <c r="GS940" s="99"/>
      <c r="GT940" s="99"/>
      <c r="GU940" s="99"/>
      <c r="GV940" s="99"/>
      <c r="GW940" s="99"/>
      <c r="GX940" s="99"/>
      <c r="GY940" s="99"/>
    </row>
    <row r="941" spans="1:207" s="186" customFormat="1" ht="25.15" customHeight="1" x14ac:dyDescent="0.25">
      <c r="A941" s="142" t="s">
        <v>1388</v>
      </c>
      <c r="B941" s="145" t="s">
        <v>1698</v>
      </c>
      <c r="C941" s="138">
        <v>1945</v>
      </c>
      <c r="D941" s="138" t="s">
        <v>217</v>
      </c>
      <c r="E941" s="138" t="s">
        <v>20</v>
      </c>
      <c r="F941" s="160">
        <v>4</v>
      </c>
      <c r="G941" s="160">
        <v>5</v>
      </c>
      <c r="H941" s="156">
        <v>3399.6</v>
      </c>
      <c r="I941" s="41">
        <v>1044.0999999999999</v>
      </c>
      <c r="J941" s="41">
        <v>1955.65</v>
      </c>
      <c r="K941" s="201">
        <f t="shared" si="276"/>
        <v>11883354.710000001</v>
      </c>
      <c r="L941" s="41">
        <v>0</v>
      </c>
      <c r="M941" s="41">
        <v>0</v>
      </c>
      <c r="N941" s="41">
        <v>0</v>
      </c>
      <c r="O941" s="171">
        <f>'[1]Прод. прилож (2)'!$C$855</f>
        <v>11883354.710000001</v>
      </c>
      <c r="P941" s="44">
        <f>K941/H941</f>
        <v>3495.5155635957176</v>
      </c>
      <c r="Q941" s="178">
        <v>9673</v>
      </c>
      <c r="R941" s="134" t="s">
        <v>95</v>
      </c>
      <c r="S941" s="100"/>
      <c r="T941" s="99"/>
      <c r="U941" s="99"/>
      <c r="V941" s="99"/>
      <c r="W941" s="99"/>
      <c r="X941" s="99"/>
      <c r="Y941" s="209"/>
      <c r="Z941" s="209"/>
      <c r="AA941" s="209"/>
      <c r="AB941" s="209"/>
      <c r="AC941" s="209"/>
      <c r="AD941" s="209"/>
      <c r="AE941" s="209"/>
      <c r="AF941" s="209"/>
      <c r="AG941" s="209"/>
      <c r="AH941" s="209"/>
      <c r="AI941" s="209"/>
      <c r="AJ941" s="209"/>
      <c r="AK941" s="209"/>
      <c r="AL941" s="209"/>
      <c r="AM941" s="209"/>
      <c r="AN941" s="209"/>
      <c r="AO941" s="209"/>
      <c r="AP941" s="209"/>
      <c r="AQ941" s="209"/>
      <c r="AR941" s="209"/>
      <c r="AS941" s="209"/>
      <c r="AT941" s="209"/>
      <c r="AU941" s="209"/>
      <c r="AV941" s="209"/>
      <c r="AW941" s="209"/>
      <c r="AX941" s="209"/>
      <c r="AY941" s="209"/>
      <c r="AZ941" s="209"/>
      <c r="BA941" s="209"/>
      <c r="BB941" s="209"/>
      <c r="BC941" s="209"/>
      <c r="BD941" s="209"/>
      <c r="BE941" s="209"/>
      <c r="BF941" s="209"/>
      <c r="BG941" s="209"/>
      <c r="BH941" s="209"/>
      <c r="BI941" s="209"/>
      <c r="BJ941" s="209"/>
      <c r="BK941" s="209"/>
      <c r="BL941" s="209"/>
      <c r="BM941" s="209"/>
      <c r="BN941" s="209"/>
      <c r="BO941" s="209"/>
      <c r="BP941" s="209"/>
      <c r="BQ941" s="209"/>
      <c r="BR941" s="209"/>
      <c r="BS941" s="209"/>
      <c r="BT941" s="209"/>
      <c r="BU941" s="209"/>
      <c r="BV941" s="209"/>
      <c r="BW941" s="209"/>
      <c r="BX941" s="209"/>
      <c r="BY941" s="209"/>
      <c r="BZ941" s="209"/>
      <c r="CA941" s="209"/>
      <c r="CB941" s="209"/>
      <c r="CC941" s="209"/>
      <c r="CD941" s="209"/>
      <c r="CE941" s="209"/>
      <c r="CF941" s="209"/>
      <c r="CG941" s="209"/>
      <c r="CH941" s="209"/>
      <c r="CI941" s="209"/>
      <c r="CJ941" s="209"/>
      <c r="CK941" s="209"/>
      <c r="CL941" s="209"/>
      <c r="CM941" s="209"/>
      <c r="CN941" s="209"/>
      <c r="CO941" s="209"/>
      <c r="CP941" s="209"/>
      <c r="CQ941" s="209"/>
      <c r="CR941" s="209"/>
      <c r="CS941" s="209"/>
      <c r="CT941" s="209"/>
      <c r="CU941" s="209"/>
      <c r="CV941" s="209"/>
      <c r="CW941" s="209"/>
      <c r="CX941" s="209"/>
      <c r="CY941" s="209"/>
      <c r="CZ941" s="209"/>
      <c r="DA941" s="209"/>
      <c r="DB941" s="209"/>
      <c r="DC941" s="209"/>
      <c r="DD941" s="209"/>
      <c r="DE941" s="209"/>
      <c r="DF941" s="209"/>
      <c r="DG941" s="209"/>
      <c r="DH941" s="209"/>
      <c r="DI941" s="209"/>
      <c r="DJ941" s="209"/>
      <c r="DK941" s="209"/>
      <c r="DL941" s="209"/>
      <c r="DM941" s="209"/>
      <c r="DN941" s="209"/>
      <c r="DO941" s="209"/>
      <c r="DP941" s="209"/>
      <c r="DQ941" s="209"/>
      <c r="DR941" s="209"/>
      <c r="DS941" s="209"/>
      <c r="DT941" s="209"/>
      <c r="DU941" s="209"/>
      <c r="DV941" s="209"/>
      <c r="DW941" s="209"/>
      <c r="DX941" s="209"/>
      <c r="DY941" s="209"/>
      <c r="DZ941" s="209"/>
      <c r="EA941" s="209"/>
      <c r="EB941" s="209"/>
      <c r="EC941" s="209"/>
      <c r="ED941" s="209"/>
      <c r="EE941" s="209"/>
      <c r="EF941" s="209"/>
      <c r="EG941" s="209"/>
      <c r="EH941" s="209"/>
      <c r="EI941" s="209"/>
      <c r="EJ941" s="209"/>
      <c r="EK941" s="209"/>
      <c r="EL941" s="209"/>
      <c r="EM941" s="209"/>
      <c r="EN941" s="209"/>
      <c r="EO941" s="209"/>
      <c r="EP941" s="209"/>
      <c r="EQ941" s="209"/>
      <c r="ER941" s="209"/>
      <c r="ES941" s="209"/>
      <c r="ET941" s="209"/>
      <c r="EU941" s="209"/>
      <c r="EV941" s="209"/>
      <c r="EW941" s="209"/>
      <c r="EX941" s="209"/>
      <c r="EY941" s="209"/>
      <c r="EZ941" s="209"/>
      <c r="FA941" s="209"/>
      <c r="FB941" s="209"/>
      <c r="FC941" s="209"/>
      <c r="FD941" s="209"/>
      <c r="FE941" s="209"/>
      <c r="FF941" s="209"/>
      <c r="FG941" s="209"/>
      <c r="FH941" s="209"/>
      <c r="FI941" s="209"/>
      <c r="FJ941" s="209"/>
      <c r="FK941" s="209"/>
      <c r="FL941" s="209"/>
      <c r="FM941" s="209"/>
      <c r="FN941" s="209"/>
      <c r="FO941" s="209"/>
      <c r="FP941" s="209"/>
      <c r="FQ941" s="209"/>
      <c r="FR941" s="209"/>
      <c r="FS941" s="209"/>
      <c r="FT941" s="209"/>
      <c r="FU941" s="209"/>
      <c r="FV941" s="209"/>
      <c r="FW941" s="209"/>
      <c r="FX941" s="209"/>
      <c r="FY941" s="209"/>
      <c r="FZ941" s="209"/>
      <c r="GA941" s="209"/>
      <c r="GB941" s="209"/>
      <c r="GC941" s="209"/>
      <c r="GD941" s="209"/>
      <c r="GE941" s="209"/>
      <c r="GF941" s="209"/>
      <c r="GG941" s="209"/>
      <c r="GH941" s="209"/>
      <c r="GI941" s="209"/>
      <c r="GJ941" s="209"/>
      <c r="GK941" s="209"/>
      <c r="GL941" s="209"/>
      <c r="GM941" s="209"/>
      <c r="GN941" s="209"/>
      <c r="GO941" s="209"/>
      <c r="GP941" s="209"/>
      <c r="GQ941" s="209"/>
      <c r="GR941" s="209"/>
      <c r="GS941" s="209"/>
      <c r="GT941" s="209"/>
      <c r="GU941" s="209"/>
      <c r="GV941" s="209"/>
      <c r="GW941" s="209"/>
      <c r="GX941" s="209"/>
      <c r="GY941" s="209"/>
    </row>
    <row r="942" spans="1:207" s="180" customFormat="1" ht="25.15" customHeight="1" x14ac:dyDescent="0.25">
      <c r="A942" s="62" t="s">
        <v>1389</v>
      </c>
      <c r="B942" s="166" t="s">
        <v>2535</v>
      </c>
      <c r="C942" s="51">
        <v>1951</v>
      </c>
      <c r="D942" s="136" t="s">
        <v>217</v>
      </c>
      <c r="E942" s="51" t="s">
        <v>20</v>
      </c>
      <c r="F942" s="28">
        <v>3</v>
      </c>
      <c r="G942" s="28">
        <v>3</v>
      </c>
      <c r="H942" s="41">
        <v>1893.3</v>
      </c>
      <c r="I942" s="238" t="s">
        <v>2536</v>
      </c>
      <c r="J942" s="41">
        <v>1003.5</v>
      </c>
      <c r="K942" s="201">
        <f>SUM(L942:O942)</f>
        <v>15276049.800000001</v>
      </c>
      <c r="L942" s="171">
        <v>0</v>
      </c>
      <c r="M942" s="171">
        <v>0</v>
      </c>
      <c r="N942" s="171">
        <v>0</v>
      </c>
      <c r="O942" s="41">
        <f>'[1]Прод. прилож (2)'!$C$856</f>
        <v>15276049.800000001</v>
      </c>
      <c r="P942" s="171">
        <f t="shared" ref="P942:P943" si="289">K942/H942</f>
        <v>8068.4782126445898</v>
      </c>
      <c r="Q942" s="44">
        <v>9673</v>
      </c>
      <c r="R942" s="62" t="s">
        <v>95</v>
      </c>
      <c r="S942" s="50"/>
      <c r="T942" s="15"/>
      <c r="U942" s="15"/>
      <c r="V942" s="15"/>
      <c r="W942" s="15"/>
      <c r="X942" s="15"/>
      <c r="Y942" s="186"/>
      <c r="Z942" s="186"/>
      <c r="AA942" s="186"/>
      <c r="AB942" s="186"/>
      <c r="AC942" s="186"/>
      <c r="AD942" s="186"/>
      <c r="AE942" s="186"/>
      <c r="AF942" s="186"/>
      <c r="AG942" s="186"/>
      <c r="AH942" s="186"/>
      <c r="AI942" s="186"/>
      <c r="AJ942" s="186"/>
      <c r="AK942" s="186"/>
      <c r="AL942" s="186"/>
      <c r="AM942" s="186"/>
      <c r="AN942" s="186"/>
      <c r="AO942" s="186"/>
      <c r="AP942" s="186"/>
      <c r="AQ942" s="186"/>
      <c r="AR942" s="186"/>
      <c r="AS942" s="186"/>
      <c r="AT942" s="186"/>
      <c r="AU942" s="186"/>
      <c r="AV942" s="186"/>
      <c r="AW942" s="186"/>
      <c r="AX942" s="186"/>
      <c r="AY942" s="186"/>
      <c r="AZ942" s="186"/>
      <c r="BA942" s="186"/>
      <c r="BB942" s="186"/>
      <c r="BC942" s="186"/>
      <c r="BD942" s="186"/>
      <c r="BE942" s="186"/>
      <c r="BF942" s="186"/>
      <c r="BG942" s="186"/>
      <c r="BH942" s="186"/>
      <c r="BI942" s="186"/>
      <c r="BJ942" s="186"/>
      <c r="BK942" s="186"/>
      <c r="BL942" s="186"/>
      <c r="BM942" s="186"/>
      <c r="BN942" s="186"/>
      <c r="BO942" s="186"/>
      <c r="BP942" s="186"/>
      <c r="BQ942" s="186"/>
      <c r="BR942" s="186"/>
      <c r="BS942" s="186"/>
      <c r="BT942" s="186"/>
      <c r="BU942" s="186"/>
      <c r="BV942" s="186"/>
      <c r="BW942" s="186"/>
      <c r="BX942" s="186"/>
      <c r="BY942" s="186"/>
      <c r="BZ942" s="186"/>
      <c r="CA942" s="186"/>
      <c r="CB942" s="186"/>
      <c r="CC942" s="186"/>
      <c r="CD942" s="186"/>
      <c r="CE942" s="186"/>
      <c r="CF942" s="186"/>
      <c r="CG942" s="186"/>
      <c r="CH942" s="186"/>
      <c r="CI942" s="186"/>
      <c r="CJ942" s="186"/>
      <c r="CK942" s="186"/>
      <c r="CL942" s="186"/>
      <c r="CM942" s="186"/>
      <c r="CN942" s="186"/>
      <c r="CO942" s="186"/>
      <c r="CP942" s="186"/>
      <c r="CQ942" s="186"/>
      <c r="CR942" s="186"/>
      <c r="CS942" s="186"/>
      <c r="CT942" s="186"/>
      <c r="CU942" s="186"/>
      <c r="CV942" s="186"/>
      <c r="CW942" s="186"/>
      <c r="CX942" s="186"/>
      <c r="CY942" s="186"/>
      <c r="CZ942" s="186"/>
      <c r="DA942" s="186"/>
      <c r="DB942" s="186"/>
      <c r="DC942" s="186"/>
      <c r="DD942" s="186"/>
      <c r="DE942" s="186"/>
      <c r="DF942" s="186"/>
      <c r="DG942" s="186"/>
      <c r="DH942" s="186"/>
      <c r="DI942" s="186"/>
      <c r="DJ942" s="186"/>
      <c r="DK942" s="186"/>
      <c r="DL942" s="186"/>
      <c r="DM942" s="186"/>
      <c r="DN942" s="186"/>
      <c r="DO942" s="186"/>
      <c r="DP942" s="186"/>
      <c r="DQ942" s="186"/>
      <c r="DR942" s="186"/>
      <c r="DS942" s="186"/>
      <c r="DT942" s="186"/>
      <c r="DU942" s="186"/>
      <c r="DV942" s="186"/>
      <c r="DW942" s="186"/>
      <c r="DX942" s="186"/>
      <c r="DY942" s="186"/>
      <c r="DZ942" s="186"/>
      <c r="EA942" s="186"/>
      <c r="EB942" s="186"/>
      <c r="EC942" s="186"/>
      <c r="ED942" s="186"/>
      <c r="EE942" s="186"/>
      <c r="EF942" s="186"/>
      <c r="EG942" s="186"/>
      <c r="EH942" s="186"/>
      <c r="EI942" s="186"/>
      <c r="EJ942" s="186"/>
      <c r="EK942" s="186"/>
      <c r="EL942" s="186"/>
      <c r="EM942" s="186"/>
      <c r="EN942" s="186"/>
      <c r="EO942" s="186"/>
      <c r="EP942" s="186"/>
      <c r="EQ942" s="186"/>
      <c r="ER942" s="186"/>
      <c r="ES942" s="186"/>
      <c r="ET942" s="186"/>
      <c r="EU942" s="186"/>
      <c r="EV942" s="186"/>
      <c r="EW942" s="186"/>
      <c r="EX942" s="186"/>
      <c r="EY942" s="186"/>
      <c r="EZ942" s="186"/>
      <c r="FA942" s="186"/>
      <c r="FB942" s="186"/>
      <c r="FC942" s="186"/>
      <c r="FD942" s="186"/>
      <c r="FE942" s="186"/>
      <c r="FF942" s="186"/>
      <c r="FG942" s="186"/>
      <c r="FH942" s="186"/>
      <c r="FI942" s="186"/>
      <c r="FJ942" s="186"/>
      <c r="FK942" s="186"/>
      <c r="FL942" s="186"/>
      <c r="FM942" s="186"/>
      <c r="FN942" s="186"/>
      <c r="FO942" s="186"/>
      <c r="FP942" s="186"/>
      <c r="FQ942" s="186"/>
      <c r="FR942" s="186"/>
      <c r="FS942" s="186"/>
      <c r="FT942" s="186"/>
      <c r="FU942" s="186"/>
      <c r="FV942" s="186"/>
      <c r="FW942" s="186"/>
      <c r="FX942" s="186"/>
      <c r="FY942" s="186"/>
      <c r="FZ942" s="186"/>
      <c r="GA942" s="186"/>
      <c r="GB942" s="186"/>
      <c r="GC942" s="186"/>
      <c r="GD942" s="186"/>
      <c r="GE942" s="186"/>
      <c r="GF942" s="186"/>
      <c r="GG942" s="186"/>
      <c r="GH942" s="186"/>
      <c r="GI942" s="186"/>
      <c r="GJ942" s="186"/>
      <c r="GK942" s="186"/>
      <c r="GL942" s="186"/>
      <c r="GM942" s="186"/>
      <c r="GN942" s="186"/>
      <c r="GO942" s="186"/>
      <c r="GP942" s="186"/>
      <c r="GQ942" s="186"/>
      <c r="GR942" s="186"/>
      <c r="GS942" s="186"/>
      <c r="GT942" s="186"/>
      <c r="GU942" s="186"/>
      <c r="GV942" s="186"/>
      <c r="GW942" s="186"/>
      <c r="GX942" s="186"/>
      <c r="GY942" s="186"/>
    </row>
    <row r="943" spans="1:207" s="180" customFormat="1" ht="44.25" customHeight="1" x14ac:dyDescent="0.25">
      <c r="A943" s="62" t="s">
        <v>1390</v>
      </c>
      <c r="B943" s="166" t="s">
        <v>2615</v>
      </c>
      <c r="C943" s="51">
        <v>1998</v>
      </c>
      <c r="D943" s="136" t="s">
        <v>217</v>
      </c>
      <c r="E943" s="51" t="s">
        <v>20</v>
      </c>
      <c r="F943" s="28">
        <v>3</v>
      </c>
      <c r="G943" s="28">
        <v>1</v>
      </c>
      <c r="H943" s="41">
        <v>3313.3</v>
      </c>
      <c r="I943" s="238">
        <v>0</v>
      </c>
      <c r="J943" s="41">
        <v>3313.3</v>
      </c>
      <c r="K943" s="201">
        <f>SUM(L943:O943)</f>
        <v>21121749.399999999</v>
      </c>
      <c r="L943" s="171">
        <v>0</v>
      </c>
      <c r="M943" s="171">
        <v>0</v>
      </c>
      <c r="N943" s="171">
        <v>0</v>
      </c>
      <c r="O943" s="41">
        <f>'[1]Прод. прилож (2)'!$C$857</f>
        <v>21121749.399999999</v>
      </c>
      <c r="P943" s="171">
        <f t="shared" si="289"/>
        <v>6374.8375939395764</v>
      </c>
      <c r="Q943" s="44">
        <v>9673</v>
      </c>
      <c r="R943" s="62" t="s">
        <v>95</v>
      </c>
      <c r="S943" s="50"/>
      <c r="T943" s="15"/>
      <c r="U943" s="15"/>
      <c r="V943" s="15"/>
      <c r="W943" s="15"/>
      <c r="X943" s="15"/>
      <c r="Y943" s="186"/>
      <c r="Z943" s="186"/>
      <c r="AA943" s="186"/>
      <c r="AB943" s="186"/>
      <c r="AC943" s="186"/>
      <c r="AD943" s="186"/>
      <c r="AE943" s="186"/>
      <c r="AF943" s="186"/>
      <c r="AG943" s="186"/>
      <c r="AH943" s="186"/>
      <c r="AI943" s="186"/>
      <c r="AJ943" s="186"/>
      <c r="AK943" s="186"/>
      <c r="AL943" s="186"/>
      <c r="AM943" s="186"/>
      <c r="AN943" s="186"/>
      <c r="AO943" s="186"/>
      <c r="AP943" s="186"/>
      <c r="AQ943" s="186"/>
      <c r="AR943" s="186"/>
      <c r="AS943" s="186"/>
      <c r="AT943" s="186"/>
      <c r="AU943" s="186"/>
      <c r="AV943" s="186"/>
      <c r="AW943" s="186"/>
      <c r="AX943" s="186"/>
      <c r="AY943" s="186"/>
      <c r="AZ943" s="186"/>
      <c r="BA943" s="186"/>
      <c r="BB943" s="186"/>
      <c r="BC943" s="186"/>
      <c r="BD943" s="186"/>
      <c r="BE943" s="186"/>
      <c r="BF943" s="186"/>
      <c r="BG943" s="186"/>
      <c r="BH943" s="186"/>
      <c r="BI943" s="186"/>
      <c r="BJ943" s="186"/>
      <c r="BK943" s="186"/>
      <c r="BL943" s="186"/>
      <c r="BM943" s="186"/>
      <c r="BN943" s="186"/>
      <c r="BO943" s="186"/>
      <c r="BP943" s="186"/>
      <c r="BQ943" s="186"/>
      <c r="BR943" s="186"/>
      <c r="BS943" s="186"/>
      <c r="BT943" s="186"/>
      <c r="BU943" s="186"/>
      <c r="BV943" s="186"/>
      <c r="BW943" s="186"/>
      <c r="BX943" s="186"/>
      <c r="BY943" s="186"/>
      <c r="BZ943" s="186"/>
      <c r="CA943" s="186"/>
      <c r="CB943" s="186"/>
      <c r="CC943" s="186"/>
      <c r="CD943" s="186"/>
      <c r="CE943" s="186"/>
      <c r="CF943" s="186"/>
      <c r="CG943" s="186"/>
      <c r="CH943" s="186"/>
      <c r="CI943" s="186"/>
      <c r="CJ943" s="186"/>
      <c r="CK943" s="186"/>
      <c r="CL943" s="186"/>
      <c r="CM943" s="186"/>
      <c r="CN943" s="186"/>
      <c r="CO943" s="186"/>
      <c r="CP943" s="186"/>
      <c r="CQ943" s="186"/>
      <c r="CR943" s="186"/>
      <c r="CS943" s="186"/>
      <c r="CT943" s="186"/>
      <c r="CU943" s="186"/>
      <c r="CV943" s="186"/>
      <c r="CW943" s="186"/>
      <c r="CX943" s="186"/>
      <c r="CY943" s="186"/>
      <c r="CZ943" s="186"/>
      <c r="DA943" s="186"/>
      <c r="DB943" s="186"/>
      <c r="DC943" s="186"/>
      <c r="DD943" s="186"/>
      <c r="DE943" s="186"/>
      <c r="DF943" s="186"/>
      <c r="DG943" s="186"/>
      <c r="DH943" s="186"/>
      <c r="DI943" s="186"/>
      <c r="DJ943" s="186"/>
      <c r="DK943" s="186"/>
      <c r="DL943" s="186"/>
      <c r="DM943" s="186"/>
      <c r="DN943" s="186"/>
      <c r="DO943" s="186"/>
      <c r="DP943" s="186"/>
      <c r="DQ943" s="186"/>
      <c r="DR943" s="186"/>
      <c r="DS943" s="186"/>
      <c r="DT943" s="186"/>
      <c r="DU943" s="186"/>
      <c r="DV943" s="186"/>
      <c r="DW943" s="186"/>
      <c r="DX943" s="186"/>
      <c r="DY943" s="186"/>
      <c r="DZ943" s="186"/>
      <c r="EA943" s="186"/>
      <c r="EB943" s="186"/>
      <c r="EC943" s="186"/>
      <c r="ED943" s="186"/>
      <c r="EE943" s="186"/>
      <c r="EF943" s="186"/>
      <c r="EG943" s="186"/>
      <c r="EH943" s="186"/>
      <c r="EI943" s="186"/>
      <c r="EJ943" s="186"/>
      <c r="EK943" s="186"/>
      <c r="EL943" s="186"/>
      <c r="EM943" s="186"/>
      <c r="EN943" s="186"/>
      <c r="EO943" s="186"/>
      <c r="EP943" s="186"/>
      <c r="EQ943" s="186"/>
      <c r="ER943" s="186"/>
      <c r="ES943" s="186"/>
      <c r="ET943" s="186"/>
      <c r="EU943" s="186"/>
      <c r="EV943" s="186"/>
      <c r="EW943" s="186"/>
      <c r="EX943" s="186"/>
      <c r="EY943" s="186"/>
      <c r="EZ943" s="186"/>
      <c r="FA943" s="186"/>
      <c r="FB943" s="186"/>
      <c r="FC943" s="186"/>
      <c r="FD943" s="186"/>
      <c r="FE943" s="186"/>
      <c r="FF943" s="186"/>
      <c r="FG943" s="186"/>
      <c r="FH943" s="186"/>
      <c r="FI943" s="186"/>
      <c r="FJ943" s="186"/>
      <c r="FK943" s="186"/>
      <c r="FL943" s="186"/>
      <c r="FM943" s="186"/>
      <c r="FN943" s="186"/>
      <c r="FO943" s="186"/>
      <c r="FP943" s="186"/>
      <c r="FQ943" s="186"/>
      <c r="FR943" s="186"/>
      <c r="FS943" s="186"/>
      <c r="FT943" s="186"/>
      <c r="FU943" s="186"/>
      <c r="FV943" s="186"/>
      <c r="FW943" s="186"/>
      <c r="FX943" s="186"/>
      <c r="FY943" s="186"/>
      <c r="FZ943" s="186"/>
      <c r="GA943" s="186"/>
      <c r="GB943" s="186"/>
      <c r="GC943" s="186"/>
      <c r="GD943" s="186"/>
      <c r="GE943" s="186"/>
      <c r="GF943" s="186"/>
      <c r="GG943" s="186"/>
      <c r="GH943" s="186"/>
      <c r="GI943" s="186"/>
      <c r="GJ943" s="186"/>
      <c r="GK943" s="186"/>
      <c r="GL943" s="186"/>
      <c r="GM943" s="186"/>
      <c r="GN943" s="186"/>
      <c r="GO943" s="186"/>
      <c r="GP943" s="186"/>
      <c r="GQ943" s="186"/>
      <c r="GR943" s="186"/>
      <c r="GS943" s="186"/>
      <c r="GT943" s="186"/>
      <c r="GU943" s="186"/>
      <c r="GV943" s="186"/>
      <c r="GW943" s="186"/>
      <c r="GX943" s="186"/>
      <c r="GY943" s="186"/>
    </row>
    <row r="944" spans="1:207" s="225" customFormat="1" ht="25.15" customHeight="1" x14ac:dyDescent="0.25">
      <c r="A944" s="62" t="s">
        <v>1391</v>
      </c>
      <c r="B944" s="166" t="s">
        <v>2651</v>
      </c>
      <c r="C944" s="51">
        <v>1917</v>
      </c>
      <c r="D944" s="136" t="s">
        <v>217</v>
      </c>
      <c r="E944" s="51" t="s">
        <v>20</v>
      </c>
      <c r="F944" s="28">
        <v>3</v>
      </c>
      <c r="G944" s="28">
        <v>1</v>
      </c>
      <c r="H944" s="41">
        <v>800.78</v>
      </c>
      <c r="I944" s="238">
        <v>101</v>
      </c>
      <c r="J944" s="238">
        <v>598.70000000000005</v>
      </c>
      <c r="K944" s="201">
        <f>SUM(L944:O944)</f>
        <v>2865000</v>
      </c>
      <c r="L944" s="171">
        <v>0</v>
      </c>
      <c r="M944" s="171">
        <v>0</v>
      </c>
      <c r="N944" s="171">
        <v>0</v>
      </c>
      <c r="O944" s="41">
        <f>'[1]Прод. прилож (2)'!$C$858</f>
        <v>2865000</v>
      </c>
      <c r="P944" s="171">
        <f>K944/H944</f>
        <v>3577.7616823596995</v>
      </c>
      <c r="Q944" s="44">
        <v>9673</v>
      </c>
      <c r="R944" s="62" t="s">
        <v>95</v>
      </c>
      <c r="S944" s="50"/>
      <c r="T944" s="15"/>
      <c r="U944" s="15"/>
      <c r="V944" s="15"/>
      <c r="W944" s="15"/>
      <c r="X944" s="15"/>
      <c r="Y944" s="224"/>
      <c r="Z944" s="224"/>
      <c r="AA944" s="224"/>
      <c r="AB944" s="224"/>
      <c r="AC944" s="224"/>
      <c r="AD944" s="224"/>
      <c r="AE944" s="224"/>
      <c r="AF944" s="224"/>
      <c r="AG944" s="224"/>
      <c r="AH944" s="224"/>
      <c r="AI944" s="224"/>
      <c r="AJ944" s="224"/>
      <c r="AK944" s="224"/>
      <c r="AL944" s="224"/>
      <c r="AM944" s="224"/>
      <c r="AN944" s="224"/>
      <c r="AO944" s="224"/>
      <c r="AP944" s="224"/>
      <c r="AQ944" s="224"/>
      <c r="AR944" s="224"/>
      <c r="AS944" s="224"/>
      <c r="AT944" s="224"/>
      <c r="AU944" s="224"/>
      <c r="AV944" s="224"/>
      <c r="AW944" s="224"/>
      <c r="AX944" s="224"/>
      <c r="AY944" s="224"/>
      <c r="AZ944" s="224"/>
      <c r="BA944" s="224"/>
      <c r="BB944" s="224"/>
      <c r="BC944" s="224"/>
      <c r="BD944" s="224"/>
      <c r="BE944" s="224"/>
      <c r="BF944" s="224"/>
      <c r="BG944" s="224"/>
      <c r="BH944" s="224"/>
      <c r="BI944" s="224"/>
      <c r="BJ944" s="224"/>
      <c r="BK944" s="224"/>
      <c r="BL944" s="224"/>
      <c r="BM944" s="224"/>
      <c r="BN944" s="224"/>
      <c r="BO944" s="224"/>
      <c r="BP944" s="224"/>
      <c r="BQ944" s="224"/>
      <c r="BR944" s="224"/>
      <c r="BS944" s="224"/>
      <c r="BT944" s="224"/>
      <c r="BU944" s="224"/>
      <c r="BV944" s="224"/>
      <c r="BW944" s="224"/>
      <c r="BX944" s="224"/>
      <c r="BY944" s="224"/>
      <c r="BZ944" s="224"/>
      <c r="CA944" s="224"/>
      <c r="CB944" s="224"/>
      <c r="CC944" s="224"/>
      <c r="CD944" s="224"/>
      <c r="CE944" s="224"/>
      <c r="CF944" s="224"/>
      <c r="CG944" s="224"/>
      <c r="CH944" s="224"/>
      <c r="CI944" s="224"/>
      <c r="CJ944" s="224"/>
      <c r="CK944" s="224"/>
      <c r="CL944" s="224"/>
      <c r="CM944" s="224"/>
      <c r="CN944" s="224"/>
      <c r="CO944" s="224"/>
      <c r="CP944" s="224"/>
      <c r="CQ944" s="224"/>
      <c r="CR944" s="224"/>
      <c r="CS944" s="224"/>
      <c r="CT944" s="224"/>
      <c r="CU944" s="224"/>
      <c r="CV944" s="224"/>
      <c r="CW944" s="224"/>
      <c r="CX944" s="224"/>
      <c r="CY944" s="224"/>
      <c r="CZ944" s="224"/>
      <c r="DA944" s="224"/>
      <c r="DB944" s="224"/>
      <c r="DC944" s="224"/>
      <c r="DD944" s="224"/>
      <c r="DE944" s="224"/>
      <c r="DF944" s="224"/>
      <c r="DG944" s="224"/>
      <c r="DH944" s="224"/>
      <c r="DI944" s="224"/>
      <c r="DJ944" s="224"/>
      <c r="DK944" s="224"/>
      <c r="DL944" s="224"/>
      <c r="DM944" s="224"/>
      <c r="DN944" s="224"/>
      <c r="DO944" s="224"/>
      <c r="DP944" s="224"/>
      <c r="DQ944" s="224"/>
      <c r="DR944" s="224"/>
      <c r="DS944" s="224"/>
      <c r="DT944" s="224"/>
      <c r="DU944" s="224"/>
      <c r="DV944" s="224"/>
      <c r="DW944" s="224"/>
      <c r="DX944" s="224"/>
      <c r="DY944" s="224"/>
      <c r="DZ944" s="224"/>
      <c r="EA944" s="224"/>
      <c r="EB944" s="224"/>
      <c r="EC944" s="224"/>
      <c r="ED944" s="224"/>
      <c r="EE944" s="224"/>
      <c r="EF944" s="224"/>
      <c r="EG944" s="224"/>
      <c r="EH944" s="224"/>
      <c r="EI944" s="224"/>
      <c r="EJ944" s="224"/>
      <c r="EK944" s="224"/>
      <c r="EL944" s="224"/>
      <c r="EM944" s="224"/>
      <c r="EN944" s="224"/>
      <c r="EO944" s="224"/>
      <c r="EP944" s="224"/>
      <c r="EQ944" s="224"/>
      <c r="ER944" s="224"/>
      <c r="ES944" s="224"/>
      <c r="ET944" s="224"/>
      <c r="EU944" s="224"/>
      <c r="EV944" s="224"/>
      <c r="EW944" s="224"/>
      <c r="EX944" s="224"/>
      <c r="EY944" s="224"/>
      <c r="EZ944" s="224"/>
      <c r="FA944" s="224"/>
      <c r="FB944" s="224"/>
      <c r="FC944" s="224"/>
      <c r="FD944" s="224"/>
      <c r="FE944" s="224"/>
      <c r="FF944" s="224"/>
      <c r="FG944" s="224"/>
      <c r="FH944" s="224"/>
      <c r="FI944" s="224"/>
      <c r="FJ944" s="224"/>
      <c r="FK944" s="224"/>
      <c r="FL944" s="224"/>
      <c r="FM944" s="224"/>
      <c r="FN944" s="224"/>
      <c r="FO944" s="224"/>
      <c r="FP944" s="224"/>
      <c r="FQ944" s="224"/>
      <c r="FR944" s="224"/>
      <c r="FS944" s="224"/>
      <c r="FT944" s="224"/>
      <c r="FU944" s="224"/>
      <c r="FV944" s="224"/>
      <c r="FW944" s="224"/>
      <c r="FX944" s="224"/>
      <c r="FY944" s="224"/>
      <c r="FZ944" s="224"/>
      <c r="GA944" s="224"/>
      <c r="GB944" s="224"/>
      <c r="GC944" s="224"/>
      <c r="GD944" s="224"/>
      <c r="GE944" s="224"/>
      <c r="GF944" s="224"/>
      <c r="GG944" s="224"/>
      <c r="GH944" s="224"/>
      <c r="GI944" s="224"/>
      <c r="GJ944" s="224"/>
      <c r="GK944" s="224"/>
      <c r="GL944" s="224"/>
      <c r="GM944" s="224"/>
      <c r="GN944" s="224"/>
      <c r="GO944" s="224"/>
      <c r="GP944" s="224"/>
      <c r="GQ944" s="224"/>
      <c r="GR944" s="224"/>
      <c r="GS944" s="224"/>
      <c r="GT944" s="224"/>
      <c r="GU944" s="224"/>
      <c r="GV944" s="224"/>
      <c r="GW944" s="224"/>
      <c r="GX944" s="224"/>
      <c r="GY944" s="224"/>
    </row>
    <row r="945" spans="1:207" s="225" customFormat="1" ht="25.15" customHeight="1" x14ac:dyDescent="0.25">
      <c r="A945" s="62" t="s">
        <v>1392</v>
      </c>
      <c r="B945" s="166" t="s">
        <v>2652</v>
      </c>
      <c r="C945" s="51">
        <v>1917</v>
      </c>
      <c r="D945" s="136" t="s">
        <v>217</v>
      </c>
      <c r="E945" s="51" t="s">
        <v>20</v>
      </c>
      <c r="F945" s="28">
        <v>3</v>
      </c>
      <c r="G945" s="28">
        <v>2</v>
      </c>
      <c r="H945" s="41">
        <v>1643.5</v>
      </c>
      <c r="I945" s="238">
        <v>0</v>
      </c>
      <c r="J945" s="41">
        <v>1643.5</v>
      </c>
      <c r="K945" s="201">
        <f>SUM(L945:O945)</f>
        <v>5887500</v>
      </c>
      <c r="L945" s="171">
        <v>0</v>
      </c>
      <c r="M945" s="171">
        <v>0</v>
      </c>
      <c r="N945" s="171">
        <v>0</v>
      </c>
      <c r="O945" s="41">
        <f>'[1]Прод. прилож (2)'!$C$859</f>
        <v>5887500</v>
      </c>
      <c r="P945" s="171">
        <f>K945/H945</f>
        <v>3582.2938850015212</v>
      </c>
      <c r="Q945" s="44">
        <v>9673</v>
      </c>
      <c r="R945" s="62" t="s">
        <v>95</v>
      </c>
      <c r="S945" s="50"/>
      <c r="T945" s="15"/>
      <c r="U945" s="15"/>
      <c r="V945" s="15"/>
      <c r="W945" s="15"/>
      <c r="X945" s="15"/>
      <c r="Y945" s="224"/>
      <c r="Z945" s="224"/>
      <c r="AA945" s="224"/>
      <c r="AB945" s="224"/>
      <c r="AC945" s="224"/>
      <c r="AD945" s="224"/>
      <c r="AE945" s="224"/>
      <c r="AF945" s="224"/>
      <c r="AG945" s="224"/>
      <c r="AH945" s="224"/>
      <c r="AI945" s="224"/>
      <c r="AJ945" s="224"/>
      <c r="AK945" s="224"/>
      <c r="AL945" s="224"/>
      <c r="AM945" s="224"/>
      <c r="AN945" s="224"/>
      <c r="AO945" s="224"/>
      <c r="AP945" s="224"/>
      <c r="AQ945" s="224"/>
      <c r="AR945" s="224"/>
      <c r="AS945" s="224"/>
      <c r="AT945" s="224"/>
      <c r="AU945" s="224"/>
      <c r="AV945" s="224"/>
      <c r="AW945" s="224"/>
      <c r="AX945" s="224"/>
      <c r="AY945" s="224"/>
      <c r="AZ945" s="224"/>
      <c r="BA945" s="224"/>
      <c r="BB945" s="224"/>
      <c r="BC945" s="224"/>
      <c r="BD945" s="224"/>
      <c r="BE945" s="224"/>
      <c r="BF945" s="224"/>
      <c r="BG945" s="224"/>
      <c r="BH945" s="224"/>
      <c r="BI945" s="224"/>
      <c r="BJ945" s="224"/>
      <c r="BK945" s="224"/>
      <c r="BL945" s="224"/>
      <c r="BM945" s="224"/>
      <c r="BN945" s="224"/>
      <c r="BO945" s="224"/>
      <c r="BP945" s="224"/>
      <c r="BQ945" s="224"/>
      <c r="BR945" s="224"/>
      <c r="BS945" s="224"/>
      <c r="BT945" s="224"/>
      <c r="BU945" s="224"/>
      <c r="BV945" s="224"/>
      <c r="BW945" s="224"/>
      <c r="BX945" s="224"/>
      <c r="BY945" s="224"/>
      <c r="BZ945" s="224"/>
      <c r="CA945" s="224"/>
      <c r="CB945" s="224"/>
      <c r="CC945" s="224"/>
      <c r="CD945" s="224"/>
      <c r="CE945" s="224"/>
      <c r="CF945" s="224"/>
      <c r="CG945" s="224"/>
      <c r="CH945" s="224"/>
      <c r="CI945" s="224"/>
      <c r="CJ945" s="224"/>
      <c r="CK945" s="224"/>
      <c r="CL945" s="224"/>
      <c r="CM945" s="224"/>
      <c r="CN945" s="224"/>
      <c r="CO945" s="224"/>
      <c r="CP945" s="224"/>
      <c r="CQ945" s="224"/>
      <c r="CR945" s="224"/>
      <c r="CS945" s="224"/>
      <c r="CT945" s="224"/>
      <c r="CU945" s="224"/>
      <c r="CV945" s="224"/>
      <c r="CW945" s="224"/>
      <c r="CX945" s="224"/>
      <c r="CY945" s="224"/>
      <c r="CZ945" s="224"/>
      <c r="DA945" s="224"/>
      <c r="DB945" s="224"/>
      <c r="DC945" s="224"/>
      <c r="DD945" s="224"/>
      <c r="DE945" s="224"/>
      <c r="DF945" s="224"/>
      <c r="DG945" s="224"/>
      <c r="DH945" s="224"/>
      <c r="DI945" s="224"/>
      <c r="DJ945" s="224"/>
      <c r="DK945" s="224"/>
      <c r="DL945" s="224"/>
      <c r="DM945" s="224"/>
      <c r="DN945" s="224"/>
      <c r="DO945" s="224"/>
      <c r="DP945" s="224"/>
      <c r="DQ945" s="224"/>
      <c r="DR945" s="224"/>
      <c r="DS945" s="224"/>
      <c r="DT945" s="224"/>
      <c r="DU945" s="224"/>
      <c r="DV945" s="224"/>
      <c r="DW945" s="224"/>
      <c r="DX945" s="224"/>
      <c r="DY945" s="224"/>
      <c r="DZ945" s="224"/>
      <c r="EA945" s="224"/>
      <c r="EB945" s="224"/>
      <c r="EC945" s="224"/>
      <c r="ED945" s="224"/>
      <c r="EE945" s="224"/>
      <c r="EF945" s="224"/>
      <c r="EG945" s="224"/>
      <c r="EH945" s="224"/>
      <c r="EI945" s="224"/>
      <c r="EJ945" s="224"/>
      <c r="EK945" s="224"/>
      <c r="EL945" s="224"/>
      <c r="EM945" s="224"/>
      <c r="EN945" s="224"/>
      <c r="EO945" s="224"/>
      <c r="EP945" s="224"/>
      <c r="EQ945" s="224"/>
      <c r="ER945" s="224"/>
      <c r="ES945" s="224"/>
      <c r="ET945" s="224"/>
      <c r="EU945" s="224"/>
      <c r="EV945" s="224"/>
      <c r="EW945" s="224"/>
      <c r="EX945" s="224"/>
      <c r="EY945" s="224"/>
      <c r="EZ945" s="224"/>
      <c r="FA945" s="224"/>
      <c r="FB945" s="224"/>
      <c r="FC945" s="224"/>
      <c r="FD945" s="224"/>
      <c r="FE945" s="224"/>
      <c r="FF945" s="224"/>
      <c r="FG945" s="224"/>
      <c r="FH945" s="224"/>
      <c r="FI945" s="224"/>
      <c r="FJ945" s="224"/>
      <c r="FK945" s="224"/>
      <c r="FL945" s="224"/>
      <c r="FM945" s="224"/>
      <c r="FN945" s="224"/>
      <c r="FO945" s="224"/>
      <c r="FP945" s="224"/>
      <c r="FQ945" s="224"/>
      <c r="FR945" s="224"/>
      <c r="FS945" s="224"/>
      <c r="FT945" s="224"/>
      <c r="FU945" s="224"/>
      <c r="FV945" s="224"/>
      <c r="FW945" s="224"/>
      <c r="FX945" s="224"/>
      <c r="FY945" s="224"/>
      <c r="FZ945" s="224"/>
      <c r="GA945" s="224"/>
      <c r="GB945" s="224"/>
      <c r="GC945" s="224"/>
      <c r="GD945" s="224"/>
      <c r="GE945" s="224"/>
      <c r="GF945" s="224"/>
      <c r="GG945" s="224"/>
      <c r="GH945" s="224"/>
      <c r="GI945" s="224"/>
      <c r="GJ945" s="224"/>
      <c r="GK945" s="224"/>
      <c r="GL945" s="224"/>
      <c r="GM945" s="224"/>
      <c r="GN945" s="224"/>
      <c r="GO945" s="224"/>
      <c r="GP945" s="224"/>
      <c r="GQ945" s="224"/>
      <c r="GR945" s="224"/>
      <c r="GS945" s="224"/>
      <c r="GT945" s="224"/>
      <c r="GU945" s="224"/>
      <c r="GV945" s="224"/>
      <c r="GW945" s="224"/>
      <c r="GX945" s="224"/>
      <c r="GY945" s="224"/>
    </row>
    <row r="946" spans="1:207" s="225" customFormat="1" ht="25.15" customHeight="1" x14ac:dyDescent="0.25">
      <c r="A946" s="62" t="s">
        <v>1393</v>
      </c>
      <c r="B946" s="166" t="s">
        <v>2653</v>
      </c>
      <c r="C946" s="51">
        <v>1953</v>
      </c>
      <c r="D946" s="136" t="s">
        <v>217</v>
      </c>
      <c r="E946" s="51" t="s">
        <v>20</v>
      </c>
      <c r="F946" s="28">
        <v>4</v>
      </c>
      <c r="G946" s="28">
        <v>5</v>
      </c>
      <c r="H946" s="41">
        <v>7475.62</v>
      </c>
      <c r="I946" s="238">
        <v>0</v>
      </c>
      <c r="J946" s="41">
        <v>7475.62</v>
      </c>
      <c r="K946" s="201">
        <f>SUM(L946:O946)</f>
        <v>17125000</v>
      </c>
      <c r="L946" s="171">
        <v>0</v>
      </c>
      <c r="M946" s="171">
        <v>0</v>
      </c>
      <c r="N946" s="171">
        <v>0</v>
      </c>
      <c r="O946" s="41">
        <f>'[1]Прод. прилож (2)'!$C$860</f>
        <v>17125000</v>
      </c>
      <c r="P946" s="171">
        <f>K946/H946</f>
        <v>2290.7798951792629</v>
      </c>
      <c r="Q946" s="44">
        <v>9673</v>
      </c>
      <c r="R946" s="62" t="s">
        <v>95</v>
      </c>
      <c r="S946" s="50"/>
      <c r="T946" s="15"/>
      <c r="U946" s="15"/>
      <c r="V946" s="15"/>
      <c r="W946" s="15"/>
      <c r="X946" s="15"/>
      <c r="Y946" s="224"/>
      <c r="Z946" s="224"/>
      <c r="AA946" s="224"/>
      <c r="AB946" s="224"/>
      <c r="AC946" s="224"/>
      <c r="AD946" s="224"/>
      <c r="AE946" s="224"/>
      <c r="AF946" s="224"/>
      <c r="AG946" s="224"/>
      <c r="AH946" s="224"/>
      <c r="AI946" s="224"/>
      <c r="AJ946" s="224"/>
      <c r="AK946" s="224"/>
      <c r="AL946" s="224"/>
      <c r="AM946" s="224"/>
      <c r="AN946" s="224"/>
      <c r="AO946" s="224"/>
      <c r="AP946" s="224"/>
      <c r="AQ946" s="224"/>
      <c r="AR946" s="224"/>
      <c r="AS946" s="224"/>
      <c r="AT946" s="224"/>
      <c r="AU946" s="224"/>
      <c r="AV946" s="224"/>
      <c r="AW946" s="224"/>
      <c r="AX946" s="224"/>
      <c r="AY946" s="224"/>
      <c r="AZ946" s="224"/>
      <c r="BA946" s="224"/>
      <c r="BB946" s="224"/>
      <c r="BC946" s="224"/>
      <c r="BD946" s="224"/>
      <c r="BE946" s="224"/>
      <c r="BF946" s="224"/>
      <c r="BG946" s="224"/>
      <c r="BH946" s="224"/>
      <c r="BI946" s="224"/>
      <c r="BJ946" s="224"/>
      <c r="BK946" s="224"/>
      <c r="BL946" s="224"/>
      <c r="BM946" s="224"/>
      <c r="BN946" s="224"/>
      <c r="BO946" s="224"/>
      <c r="BP946" s="224"/>
      <c r="BQ946" s="224"/>
      <c r="BR946" s="224"/>
      <c r="BS946" s="224"/>
      <c r="BT946" s="224"/>
      <c r="BU946" s="224"/>
      <c r="BV946" s="224"/>
      <c r="BW946" s="224"/>
      <c r="BX946" s="224"/>
      <c r="BY946" s="224"/>
      <c r="BZ946" s="224"/>
      <c r="CA946" s="224"/>
      <c r="CB946" s="224"/>
      <c r="CC946" s="224"/>
      <c r="CD946" s="224"/>
      <c r="CE946" s="224"/>
      <c r="CF946" s="224"/>
      <c r="CG946" s="224"/>
      <c r="CH946" s="224"/>
      <c r="CI946" s="224"/>
      <c r="CJ946" s="224"/>
      <c r="CK946" s="224"/>
      <c r="CL946" s="224"/>
      <c r="CM946" s="224"/>
      <c r="CN946" s="224"/>
      <c r="CO946" s="224"/>
      <c r="CP946" s="224"/>
      <c r="CQ946" s="224"/>
      <c r="CR946" s="224"/>
      <c r="CS946" s="224"/>
      <c r="CT946" s="224"/>
      <c r="CU946" s="224"/>
      <c r="CV946" s="224"/>
      <c r="CW946" s="224"/>
      <c r="CX946" s="224"/>
      <c r="CY946" s="224"/>
      <c r="CZ946" s="224"/>
      <c r="DA946" s="224"/>
      <c r="DB946" s="224"/>
      <c r="DC946" s="224"/>
      <c r="DD946" s="224"/>
      <c r="DE946" s="224"/>
      <c r="DF946" s="224"/>
      <c r="DG946" s="224"/>
      <c r="DH946" s="224"/>
      <c r="DI946" s="224"/>
      <c r="DJ946" s="224"/>
      <c r="DK946" s="224"/>
      <c r="DL946" s="224"/>
      <c r="DM946" s="224"/>
      <c r="DN946" s="224"/>
      <c r="DO946" s="224"/>
      <c r="DP946" s="224"/>
      <c r="DQ946" s="224"/>
      <c r="DR946" s="224"/>
      <c r="DS946" s="224"/>
      <c r="DT946" s="224"/>
      <c r="DU946" s="224"/>
      <c r="DV946" s="224"/>
      <c r="DW946" s="224"/>
      <c r="DX946" s="224"/>
      <c r="DY946" s="224"/>
      <c r="DZ946" s="224"/>
      <c r="EA946" s="224"/>
      <c r="EB946" s="224"/>
      <c r="EC946" s="224"/>
      <c r="ED946" s="224"/>
      <c r="EE946" s="224"/>
      <c r="EF946" s="224"/>
      <c r="EG946" s="224"/>
      <c r="EH946" s="224"/>
      <c r="EI946" s="224"/>
      <c r="EJ946" s="224"/>
      <c r="EK946" s="224"/>
      <c r="EL946" s="224"/>
      <c r="EM946" s="224"/>
      <c r="EN946" s="224"/>
      <c r="EO946" s="224"/>
      <c r="EP946" s="224"/>
      <c r="EQ946" s="224"/>
      <c r="ER946" s="224"/>
      <c r="ES946" s="224"/>
      <c r="ET946" s="224"/>
      <c r="EU946" s="224"/>
      <c r="EV946" s="224"/>
      <c r="EW946" s="224"/>
      <c r="EX946" s="224"/>
      <c r="EY946" s="224"/>
      <c r="EZ946" s="224"/>
      <c r="FA946" s="224"/>
      <c r="FB946" s="224"/>
      <c r="FC946" s="224"/>
      <c r="FD946" s="224"/>
      <c r="FE946" s="224"/>
      <c r="FF946" s="224"/>
      <c r="FG946" s="224"/>
      <c r="FH946" s="224"/>
      <c r="FI946" s="224"/>
      <c r="FJ946" s="224"/>
      <c r="FK946" s="224"/>
      <c r="FL946" s="224"/>
      <c r="FM946" s="224"/>
      <c r="FN946" s="224"/>
      <c r="FO946" s="224"/>
      <c r="FP946" s="224"/>
      <c r="FQ946" s="224"/>
      <c r="FR946" s="224"/>
      <c r="FS946" s="224"/>
      <c r="FT946" s="224"/>
      <c r="FU946" s="224"/>
      <c r="FV946" s="224"/>
      <c r="FW946" s="224"/>
      <c r="FX946" s="224"/>
      <c r="FY946" s="224"/>
      <c r="FZ946" s="224"/>
      <c r="GA946" s="224"/>
      <c r="GB946" s="224"/>
      <c r="GC946" s="224"/>
      <c r="GD946" s="224"/>
      <c r="GE946" s="224"/>
      <c r="GF946" s="224"/>
      <c r="GG946" s="224"/>
      <c r="GH946" s="224"/>
      <c r="GI946" s="224"/>
      <c r="GJ946" s="224"/>
      <c r="GK946" s="224"/>
      <c r="GL946" s="224"/>
      <c r="GM946" s="224"/>
      <c r="GN946" s="224"/>
      <c r="GO946" s="224"/>
      <c r="GP946" s="224"/>
      <c r="GQ946" s="224"/>
      <c r="GR946" s="224"/>
      <c r="GS946" s="224"/>
      <c r="GT946" s="224"/>
      <c r="GU946" s="224"/>
      <c r="GV946" s="224"/>
      <c r="GW946" s="224"/>
      <c r="GX946" s="224"/>
      <c r="GY946" s="224"/>
    </row>
    <row r="947" spans="1:207" s="15" customFormat="1" ht="25.15" customHeight="1" x14ac:dyDescent="0.25">
      <c r="A947" s="295" t="s">
        <v>2518</v>
      </c>
      <c r="B947" s="297" t="s">
        <v>515</v>
      </c>
      <c r="C947" s="285">
        <v>1989</v>
      </c>
      <c r="D947" s="285" t="s">
        <v>217</v>
      </c>
      <c r="E947" s="285" t="s">
        <v>20</v>
      </c>
      <c r="F947" s="307">
        <v>9</v>
      </c>
      <c r="G947" s="307">
        <v>4</v>
      </c>
      <c r="H947" s="309">
        <v>16367</v>
      </c>
      <c r="I947" s="311">
        <v>593</v>
      </c>
      <c r="J947" s="309">
        <v>15774.3</v>
      </c>
      <c r="K947" s="201">
        <f t="shared" si="276"/>
        <v>56616308</v>
      </c>
      <c r="L947" s="171">
        <v>0</v>
      </c>
      <c r="M947" s="171">
        <v>0</v>
      </c>
      <c r="N947" s="171">
        <v>0</v>
      </c>
      <c r="O947" s="41">
        <f>'[1]Прод. прилож (2)'!$C$861</f>
        <v>56616308</v>
      </c>
      <c r="P947" s="171">
        <f>K947/H947</f>
        <v>3459.1744363658581</v>
      </c>
      <c r="Q947" s="44">
        <v>9673</v>
      </c>
      <c r="R947" s="62" t="s">
        <v>95</v>
      </c>
      <c r="S947" s="16"/>
      <c r="T947" s="16"/>
    </row>
    <row r="948" spans="1:207" s="230" customFormat="1" ht="25.15" customHeight="1" x14ac:dyDescent="0.25">
      <c r="A948" s="296"/>
      <c r="B948" s="298"/>
      <c r="C948" s="286"/>
      <c r="D948" s="286"/>
      <c r="E948" s="286"/>
      <c r="F948" s="308"/>
      <c r="G948" s="308"/>
      <c r="H948" s="310"/>
      <c r="I948" s="310"/>
      <c r="J948" s="310"/>
      <c r="K948" s="199">
        <f t="shared" si="276"/>
        <v>4453925</v>
      </c>
      <c r="L948" s="165">
        <v>0</v>
      </c>
      <c r="M948" s="165">
        <v>0</v>
      </c>
      <c r="N948" s="165">
        <v>0</v>
      </c>
      <c r="O948" s="153">
        <f>'[3]Прод. прилож'!$C$1283</f>
        <v>4453925</v>
      </c>
      <c r="P948" s="165">
        <f>K948/H947</f>
        <v>272.12836805767705</v>
      </c>
      <c r="Q948" s="157">
        <v>9673</v>
      </c>
      <c r="R948" s="143" t="s">
        <v>96</v>
      </c>
      <c r="S948" s="229"/>
      <c r="V948" s="177"/>
      <c r="W948" s="177"/>
      <c r="X948" s="177"/>
      <c r="Y948" s="177"/>
      <c r="Z948" s="177"/>
      <c r="AA948" s="177"/>
      <c r="AB948" s="177"/>
      <c r="AC948" s="177"/>
      <c r="AD948" s="177"/>
      <c r="AE948" s="177"/>
      <c r="AF948" s="177"/>
      <c r="AG948" s="177"/>
      <c r="AH948" s="177"/>
      <c r="AI948" s="177"/>
      <c r="AJ948" s="177"/>
      <c r="AK948" s="177"/>
      <c r="AL948" s="177"/>
      <c r="AM948" s="177"/>
      <c r="AN948" s="177"/>
      <c r="AO948" s="177"/>
      <c r="AP948" s="177"/>
      <c r="AQ948" s="177"/>
      <c r="AR948" s="177"/>
      <c r="AS948" s="177"/>
      <c r="AT948" s="177"/>
      <c r="AU948" s="177"/>
      <c r="AV948" s="177"/>
      <c r="AW948" s="177"/>
      <c r="AX948" s="177"/>
      <c r="AY948" s="177"/>
      <c r="AZ948" s="177"/>
      <c r="BA948" s="177"/>
      <c r="BB948" s="177"/>
      <c r="BC948" s="177"/>
      <c r="BD948" s="177"/>
      <c r="BE948" s="177"/>
      <c r="BF948" s="177"/>
      <c r="BG948" s="177"/>
      <c r="BH948" s="177"/>
      <c r="BI948" s="177"/>
      <c r="BJ948" s="177"/>
      <c r="BK948" s="177"/>
      <c r="BL948" s="177"/>
      <c r="BM948" s="177"/>
      <c r="BN948" s="177"/>
      <c r="BO948" s="177"/>
      <c r="BP948" s="177"/>
      <c r="BQ948" s="177"/>
      <c r="BR948" s="177"/>
      <c r="BS948" s="177"/>
      <c r="BT948" s="177"/>
      <c r="BU948" s="177"/>
      <c r="BV948" s="177"/>
      <c r="BW948" s="177"/>
      <c r="BX948" s="177"/>
      <c r="BY948" s="177"/>
      <c r="BZ948" s="177"/>
      <c r="CA948" s="177"/>
      <c r="CB948" s="177"/>
      <c r="CC948" s="177"/>
      <c r="CD948" s="177"/>
      <c r="CE948" s="177"/>
      <c r="CF948" s="177"/>
      <c r="CG948" s="177"/>
      <c r="CH948" s="177"/>
      <c r="CI948" s="177"/>
      <c r="CJ948" s="177"/>
      <c r="CK948" s="177"/>
      <c r="CL948" s="177"/>
      <c r="CM948" s="177"/>
      <c r="CN948" s="177"/>
      <c r="CO948" s="177"/>
      <c r="CP948" s="177"/>
      <c r="CQ948" s="177"/>
      <c r="CR948" s="177"/>
      <c r="CS948" s="177"/>
      <c r="CT948" s="177"/>
      <c r="CU948" s="177"/>
      <c r="CV948" s="177"/>
      <c r="CW948" s="177"/>
      <c r="CX948" s="177"/>
      <c r="CY948" s="177"/>
      <c r="CZ948" s="177"/>
      <c r="DA948" s="177"/>
      <c r="DB948" s="177"/>
      <c r="DC948" s="177"/>
      <c r="DD948" s="177"/>
      <c r="DE948" s="177"/>
      <c r="DF948" s="177"/>
      <c r="DG948" s="177"/>
      <c r="DH948" s="177"/>
      <c r="DI948" s="177"/>
      <c r="DJ948" s="177"/>
      <c r="DK948" s="177"/>
      <c r="DL948" s="177"/>
      <c r="DM948" s="177"/>
      <c r="DN948" s="177"/>
      <c r="DO948" s="177"/>
      <c r="DP948" s="177"/>
      <c r="DQ948" s="177"/>
      <c r="DR948" s="177"/>
      <c r="DS948" s="177"/>
      <c r="DT948" s="177"/>
      <c r="DU948" s="177"/>
      <c r="DV948" s="177"/>
      <c r="DW948" s="177"/>
      <c r="DX948" s="177"/>
      <c r="DY948" s="177"/>
      <c r="DZ948" s="177"/>
      <c r="EA948" s="177"/>
      <c r="EB948" s="177"/>
      <c r="EC948" s="177"/>
      <c r="ED948" s="177"/>
      <c r="EE948" s="177"/>
      <c r="EF948" s="177"/>
      <c r="EG948" s="177"/>
      <c r="EH948" s="177"/>
      <c r="EI948" s="177"/>
      <c r="EJ948" s="177"/>
      <c r="EK948" s="177"/>
      <c r="EL948" s="177"/>
      <c r="EM948" s="177"/>
      <c r="EN948" s="177"/>
      <c r="EO948" s="177"/>
      <c r="EP948" s="177"/>
      <c r="EQ948" s="177"/>
      <c r="ER948" s="177"/>
      <c r="ES948" s="177"/>
      <c r="ET948" s="177"/>
      <c r="EU948" s="177"/>
      <c r="EV948" s="177"/>
      <c r="EW948" s="177"/>
      <c r="EX948" s="177"/>
      <c r="EY948" s="177"/>
      <c r="EZ948" s="177"/>
      <c r="FA948" s="177"/>
      <c r="FB948" s="177"/>
      <c r="FC948" s="177"/>
      <c r="FD948" s="177"/>
      <c r="FE948" s="177"/>
      <c r="FF948" s="177"/>
      <c r="FG948" s="177"/>
      <c r="FH948" s="177"/>
      <c r="FI948" s="177"/>
      <c r="FJ948" s="177"/>
      <c r="FK948" s="177"/>
      <c r="FL948" s="177"/>
      <c r="FM948" s="177"/>
      <c r="FN948" s="177"/>
      <c r="FO948" s="177"/>
      <c r="FP948" s="177"/>
      <c r="FQ948" s="177"/>
      <c r="FR948" s="177"/>
      <c r="FS948" s="177"/>
      <c r="FT948" s="177"/>
      <c r="FU948" s="177"/>
      <c r="FV948" s="177"/>
      <c r="FW948" s="177"/>
      <c r="FX948" s="177"/>
      <c r="FY948" s="177"/>
      <c r="FZ948" s="177"/>
      <c r="GA948" s="177"/>
      <c r="GB948" s="177"/>
      <c r="GC948" s="177"/>
      <c r="GD948" s="177"/>
      <c r="GE948" s="177"/>
      <c r="GF948" s="177"/>
      <c r="GG948" s="177"/>
      <c r="GH948" s="177"/>
      <c r="GI948" s="177"/>
      <c r="GJ948" s="177"/>
      <c r="GK948" s="177"/>
      <c r="GL948" s="177"/>
      <c r="GM948" s="177"/>
      <c r="GN948" s="177"/>
      <c r="GO948" s="177"/>
      <c r="GP948" s="177"/>
      <c r="GQ948" s="177"/>
      <c r="GR948" s="177"/>
      <c r="GS948" s="177"/>
      <c r="GT948" s="177"/>
      <c r="GU948" s="177"/>
      <c r="GV948" s="177"/>
      <c r="GW948" s="177"/>
      <c r="GX948" s="177"/>
      <c r="GY948" s="177"/>
    </row>
    <row r="949" spans="1:207" s="232" customFormat="1" ht="25.15" customHeight="1" x14ac:dyDescent="0.25">
      <c r="A949" s="295" t="s">
        <v>2519</v>
      </c>
      <c r="B949" s="303" t="s">
        <v>516</v>
      </c>
      <c r="C949" s="299">
        <v>1953</v>
      </c>
      <c r="D949" s="285" t="s">
        <v>217</v>
      </c>
      <c r="E949" s="299" t="s">
        <v>20</v>
      </c>
      <c r="F949" s="287">
        <v>2</v>
      </c>
      <c r="G949" s="287">
        <v>1</v>
      </c>
      <c r="H949" s="293">
        <v>872</v>
      </c>
      <c r="I949" s="291">
        <v>0</v>
      </c>
      <c r="J949" s="291">
        <v>704</v>
      </c>
      <c r="K949" s="198">
        <f t="shared" si="276"/>
        <v>130670.53</v>
      </c>
      <c r="L949" s="164">
        <v>0</v>
      </c>
      <c r="M949" s="164">
        <v>0</v>
      </c>
      <c r="N949" s="164">
        <v>0</v>
      </c>
      <c r="O949" s="152">
        <f>'[1]Прод. прилож (2)'!$C$282</f>
        <v>130670.53</v>
      </c>
      <c r="P949" s="164">
        <f t="shared" ref="P949:P974" si="290">K949/H949</f>
        <v>149.8515252293578</v>
      </c>
      <c r="Q949" s="156">
        <v>9673</v>
      </c>
      <c r="R949" s="142" t="s">
        <v>94</v>
      </c>
      <c r="S949" s="231"/>
      <c r="V949" s="176"/>
      <c r="W949" s="176"/>
      <c r="X949" s="176"/>
      <c r="Y949" s="176"/>
      <c r="Z949" s="176"/>
      <c r="AA949" s="176"/>
      <c r="AB949" s="176"/>
      <c r="AC949" s="176"/>
      <c r="AD949" s="176"/>
      <c r="AE949" s="176"/>
      <c r="AF949" s="176"/>
      <c r="AG949" s="176"/>
      <c r="AH949" s="176"/>
      <c r="AI949" s="176"/>
      <c r="AJ949" s="176"/>
      <c r="AK949" s="176"/>
      <c r="AL949" s="176"/>
      <c r="AM949" s="176"/>
      <c r="AN949" s="176"/>
      <c r="AO949" s="176"/>
      <c r="AP949" s="176"/>
      <c r="AQ949" s="176"/>
      <c r="AR949" s="176"/>
      <c r="AS949" s="176"/>
      <c r="AT949" s="176"/>
      <c r="AU949" s="176"/>
      <c r="AV949" s="176"/>
      <c r="AW949" s="176"/>
      <c r="AX949" s="176"/>
      <c r="AY949" s="176"/>
      <c r="AZ949" s="176"/>
      <c r="BA949" s="176"/>
      <c r="BB949" s="176"/>
      <c r="BC949" s="176"/>
      <c r="BD949" s="176"/>
      <c r="BE949" s="176"/>
      <c r="BF949" s="176"/>
      <c r="BG949" s="176"/>
      <c r="BH949" s="176"/>
      <c r="BI949" s="176"/>
      <c r="BJ949" s="176"/>
      <c r="BK949" s="176"/>
      <c r="BL949" s="176"/>
      <c r="BM949" s="176"/>
      <c r="BN949" s="176"/>
      <c r="BO949" s="176"/>
      <c r="BP949" s="176"/>
      <c r="BQ949" s="176"/>
      <c r="BR949" s="176"/>
      <c r="BS949" s="176"/>
      <c r="BT949" s="176"/>
      <c r="BU949" s="176"/>
      <c r="BV949" s="176"/>
      <c r="BW949" s="176"/>
      <c r="BX949" s="176"/>
      <c r="BY949" s="176"/>
      <c r="BZ949" s="176"/>
      <c r="CA949" s="176"/>
      <c r="CB949" s="176"/>
      <c r="CC949" s="176"/>
      <c r="CD949" s="176"/>
      <c r="CE949" s="176"/>
      <c r="CF949" s="176"/>
      <c r="CG949" s="176"/>
      <c r="CH949" s="176"/>
      <c r="CI949" s="176"/>
      <c r="CJ949" s="176"/>
      <c r="CK949" s="176"/>
      <c r="CL949" s="176"/>
      <c r="CM949" s="176"/>
      <c r="CN949" s="176"/>
      <c r="CO949" s="176"/>
      <c r="CP949" s="176"/>
      <c r="CQ949" s="176"/>
      <c r="CR949" s="176"/>
      <c r="CS949" s="176"/>
      <c r="CT949" s="176"/>
      <c r="CU949" s="176"/>
      <c r="CV949" s="176"/>
      <c r="CW949" s="176"/>
      <c r="CX949" s="176"/>
      <c r="CY949" s="176"/>
      <c r="CZ949" s="176"/>
      <c r="DA949" s="176"/>
      <c r="DB949" s="176"/>
      <c r="DC949" s="176"/>
      <c r="DD949" s="176"/>
      <c r="DE949" s="176"/>
      <c r="DF949" s="176"/>
      <c r="DG949" s="176"/>
      <c r="DH949" s="176"/>
      <c r="DI949" s="176"/>
      <c r="DJ949" s="176"/>
      <c r="DK949" s="176"/>
      <c r="DL949" s="176"/>
      <c r="DM949" s="176"/>
      <c r="DN949" s="176"/>
      <c r="DO949" s="176"/>
      <c r="DP949" s="176"/>
      <c r="DQ949" s="176"/>
      <c r="DR949" s="176"/>
      <c r="DS949" s="176"/>
      <c r="DT949" s="176"/>
      <c r="DU949" s="176"/>
      <c r="DV949" s="176"/>
      <c r="DW949" s="176"/>
      <c r="DX949" s="176"/>
      <c r="DY949" s="176"/>
      <c r="DZ949" s="176"/>
      <c r="EA949" s="176"/>
      <c r="EB949" s="176"/>
      <c r="EC949" s="176"/>
      <c r="ED949" s="176"/>
      <c r="EE949" s="176"/>
      <c r="EF949" s="176"/>
      <c r="EG949" s="176"/>
      <c r="EH949" s="176"/>
      <c r="EI949" s="176"/>
      <c r="EJ949" s="176"/>
      <c r="EK949" s="176"/>
      <c r="EL949" s="176"/>
      <c r="EM949" s="176"/>
      <c r="EN949" s="176"/>
      <c r="EO949" s="176"/>
      <c r="EP949" s="176"/>
      <c r="EQ949" s="176"/>
      <c r="ER949" s="176"/>
      <c r="ES949" s="176"/>
      <c r="ET949" s="176"/>
      <c r="EU949" s="176"/>
      <c r="EV949" s="176"/>
      <c r="EW949" s="176"/>
      <c r="EX949" s="176"/>
      <c r="EY949" s="176"/>
      <c r="EZ949" s="176"/>
      <c r="FA949" s="176"/>
      <c r="FB949" s="176"/>
      <c r="FC949" s="176"/>
      <c r="FD949" s="176"/>
      <c r="FE949" s="176"/>
      <c r="FF949" s="176"/>
      <c r="FG949" s="176"/>
      <c r="FH949" s="176"/>
      <c r="FI949" s="176"/>
      <c r="FJ949" s="176"/>
      <c r="FK949" s="176"/>
      <c r="FL949" s="176"/>
      <c r="FM949" s="176"/>
      <c r="FN949" s="176"/>
      <c r="FO949" s="176"/>
      <c r="FP949" s="176"/>
      <c r="FQ949" s="176"/>
      <c r="FR949" s="176"/>
      <c r="FS949" s="176"/>
      <c r="FT949" s="176"/>
      <c r="FU949" s="176"/>
      <c r="FV949" s="176"/>
      <c r="FW949" s="176"/>
      <c r="FX949" s="176"/>
      <c r="FY949" s="176"/>
      <c r="FZ949" s="176"/>
      <c r="GA949" s="176"/>
      <c r="GB949" s="176"/>
      <c r="GC949" s="176"/>
      <c r="GD949" s="176"/>
      <c r="GE949" s="176"/>
      <c r="GF949" s="176"/>
      <c r="GG949" s="176"/>
      <c r="GH949" s="176"/>
      <c r="GI949" s="176"/>
      <c r="GJ949" s="176"/>
      <c r="GK949" s="176"/>
      <c r="GL949" s="176"/>
      <c r="GM949" s="176"/>
      <c r="GN949" s="176"/>
      <c r="GO949" s="176"/>
      <c r="GP949" s="176"/>
      <c r="GQ949" s="176"/>
      <c r="GR949" s="176"/>
      <c r="GS949" s="176"/>
      <c r="GT949" s="176"/>
      <c r="GU949" s="176"/>
      <c r="GV949" s="176"/>
      <c r="GW949" s="176"/>
      <c r="GX949" s="176"/>
      <c r="GY949" s="176"/>
    </row>
    <row r="950" spans="1:207" s="15" customFormat="1" ht="25.15" customHeight="1" x14ac:dyDescent="0.25">
      <c r="A950" s="296"/>
      <c r="B950" s="304"/>
      <c r="C950" s="300"/>
      <c r="D950" s="286"/>
      <c r="E950" s="300"/>
      <c r="F950" s="288"/>
      <c r="G950" s="288"/>
      <c r="H950" s="294"/>
      <c r="I950" s="292"/>
      <c r="J950" s="292"/>
      <c r="K950" s="201">
        <f t="shared" ref="K950" si="291">SUM(L950:O950)</f>
        <v>5928248.2999999998</v>
      </c>
      <c r="L950" s="171">
        <v>0</v>
      </c>
      <c r="M950" s="171">
        <v>0</v>
      </c>
      <c r="N950" s="171">
        <v>0</v>
      </c>
      <c r="O950" s="41">
        <f>'[1]Прод. прилож (2)'!$C$862</f>
        <v>5928248.2999999998</v>
      </c>
      <c r="P950" s="171">
        <f>K950/H949</f>
        <v>6798.4498853211007</v>
      </c>
      <c r="Q950" s="44">
        <v>9673</v>
      </c>
      <c r="R950" s="62" t="s">
        <v>95</v>
      </c>
      <c r="V950" s="173"/>
      <c r="W950" s="173"/>
      <c r="X950" s="173"/>
      <c r="Y950" s="173"/>
      <c r="Z950" s="173"/>
      <c r="AA950" s="173"/>
      <c r="AB950" s="173"/>
      <c r="AC950" s="173"/>
      <c r="AD950" s="173"/>
      <c r="AE950" s="173"/>
      <c r="AF950" s="173"/>
      <c r="AG950" s="173"/>
      <c r="AH950" s="173"/>
      <c r="AI950" s="173"/>
      <c r="AJ950" s="173"/>
      <c r="AK950" s="173"/>
      <c r="AL950" s="173"/>
      <c r="AM950" s="173"/>
      <c r="AN950" s="173"/>
      <c r="AO950" s="173"/>
      <c r="AP950" s="173"/>
      <c r="AQ950" s="173"/>
      <c r="AR950" s="173"/>
      <c r="AS950" s="173"/>
      <c r="AT950" s="173"/>
      <c r="AU950" s="173"/>
      <c r="AV950" s="173"/>
      <c r="AW950" s="173"/>
      <c r="AX950" s="173"/>
      <c r="AY950" s="173"/>
      <c r="AZ950" s="173"/>
      <c r="BA950" s="173"/>
      <c r="BB950" s="173"/>
      <c r="BC950" s="173"/>
      <c r="BD950" s="173"/>
      <c r="BE950" s="173"/>
      <c r="BF950" s="173"/>
      <c r="BG950" s="173"/>
      <c r="BH950" s="173"/>
      <c r="BI950" s="173"/>
      <c r="BJ950" s="173"/>
      <c r="BK950" s="173"/>
      <c r="BL950" s="173"/>
      <c r="BM950" s="173"/>
      <c r="BN950" s="173"/>
      <c r="BO950" s="173"/>
      <c r="BP950" s="173"/>
      <c r="BQ950" s="173"/>
      <c r="BR950" s="173"/>
      <c r="BS950" s="173"/>
      <c r="BT950" s="173"/>
      <c r="BU950" s="173"/>
      <c r="BV950" s="173"/>
      <c r="BW950" s="173"/>
      <c r="BX950" s="173"/>
      <c r="BY950" s="173"/>
      <c r="BZ950" s="173"/>
      <c r="CA950" s="173"/>
      <c r="CB950" s="173"/>
      <c r="CC950" s="173"/>
      <c r="CD950" s="173"/>
      <c r="CE950" s="173"/>
      <c r="CF950" s="173"/>
      <c r="CG950" s="173"/>
      <c r="CH950" s="173"/>
      <c r="CI950" s="173"/>
      <c r="CJ950" s="173"/>
      <c r="CK950" s="173"/>
      <c r="CL950" s="173"/>
      <c r="CM950" s="173"/>
      <c r="CN950" s="173"/>
      <c r="CO950" s="173"/>
      <c r="CP950" s="173"/>
      <c r="CQ950" s="173"/>
      <c r="CR950" s="173"/>
      <c r="CS950" s="173"/>
      <c r="CT950" s="173"/>
      <c r="CU950" s="173"/>
      <c r="CV950" s="173"/>
      <c r="CW950" s="173"/>
      <c r="CX950" s="173"/>
      <c r="CY950" s="173"/>
      <c r="CZ950" s="173"/>
      <c r="DA950" s="173"/>
      <c r="DB950" s="173"/>
      <c r="DC950" s="173"/>
      <c r="DD950" s="173"/>
      <c r="DE950" s="173"/>
      <c r="DF950" s="173"/>
      <c r="DG950" s="173"/>
      <c r="DH950" s="173"/>
      <c r="DI950" s="173"/>
      <c r="DJ950" s="173"/>
      <c r="DK950" s="173"/>
      <c r="DL950" s="173"/>
      <c r="DM950" s="173"/>
      <c r="DN950" s="173"/>
      <c r="DO950" s="173"/>
      <c r="DP950" s="173"/>
      <c r="DQ950" s="173"/>
      <c r="DR950" s="173"/>
      <c r="DS950" s="173"/>
      <c r="DT950" s="173"/>
      <c r="DU950" s="173"/>
      <c r="DV950" s="173"/>
      <c r="DW950" s="173"/>
      <c r="DX950" s="173"/>
      <c r="DY950" s="173"/>
      <c r="DZ950" s="173"/>
      <c r="EA950" s="173"/>
      <c r="EB950" s="173"/>
      <c r="EC950" s="173"/>
      <c r="ED950" s="173"/>
      <c r="EE950" s="173"/>
      <c r="EF950" s="173"/>
      <c r="EG950" s="173"/>
      <c r="EH950" s="173"/>
      <c r="EI950" s="173"/>
      <c r="EJ950" s="173"/>
      <c r="EK950" s="173"/>
      <c r="EL950" s="173"/>
      <c r="EM950" s="173"/>
      <c r="EN950" s="173"/>
      <c r="EO950" s="173"/>
      <c r="EP950" s="173"/>
      <c r="EQ950" s="173"/>
      <c r="ER950" s="173"/>
      <c r="ES950" s="173"/>
      <c r="ET950" s="173"/>
      <c r="EU950" s="173"/>
      <c r="EV950" s="173"/>
      <c r="EW950" s="173"/>
      <c r="EX950" s="173"/>
      <c r="EY950" s="173"/>
      <c r="EZ950" s="173"/>
      <c r="FA950" s="173"/>
      <c r="FB950" s="173"/>
      <c r="FC950" s="173"/>
      <c r="FD950" s="173"/>
      <c r="FE950" s="173"/>
      <c r="FF950" s="173"/>
      <c r="FG950" s="173"/>
      <c r="FH950" s="173"/>
      <c r="FI950" s="173"/>
      <c r="FJ950" s="173"/>
      <c r="FK950" s="173"/>
      <c r="FL950" s="173"/>
      <c r="FM950" s="173"/>
      <c r="FN950" s="173"/>
      <c r="FO950" s="173"/>
      <c r="FP950" s="173"/>
      <c r="FQ950" s="173"/>
      <c r="FR950" s="173"/>
      <c r="FS950" s="173"/>
      <c r="FT950" s="173"/>
      <c r="FU950" s="173"/>
      <c r="FV950" s="173"/>
      <c r="FW950" s="173"/>
      <c r="FX950" s="173"/>
      <c r="FY950" s="173"/>
      <c r="FZ950" s="173"/>
      <c r="GA950" s="173"/>
      <c r="GB950" s="173"/>
      <c r="GC950" s="173"/>
      <c r="GD950" s="173"/>
      <c r="GE950" s="173"/>
      <c r="GF950" s="173"/>
      <c r="GG950" s="173"/>
      <c r="GH950" s="173"/>
      <c r="GI950" s="173"/>
      <c r="GJ950" s="173"/>
      <c r="GK950" s="173"/>
      <c r="GL950" s="173"/>
      <c r="GM950" s="173"/>
      <c r="GN950" s="173"/>
      <c r="GO950" s="173"/>
      <c r="GP950" s="173"/>
      <c r="GQ950" s="173"/>
      <c r="GR950" s="173"/>
      <c r="GS950" s="173"/>
      <c r="GT950" s="173"/>
      <c r="GU950" s="173"/>
      <c r="GV950" s="173"/>
      <c r="GW950" s="173"/>
      <c r="GX950" s="173"/>
      <c r="GY950" s="173"/>
    </row>
    <row r="951" spans="1:207" s="133" customFormat="1" ht="25.15" customHeight="1" x14ac:dyDescent="0.25">
      <c r="A951" s="62" t="s">
        <v>1394</v>
      </c>
      <c r="B951" s="166" t="s">
        <v>517</v>
      </c>
      <c r="C951" s="51">
        <v>1962</v>
      </c>
      <c r="D951" s="136" t="s">
        <v>217</v>
      </c>
      <c r="E951" s="51" t="s">
        <v>20</v>
      </c>
      <c r="F951" s="28">
        <v>2</v>
      </c>
      <c r="G951" s="28">
        <v>2</v>
      </c>
      <c r="H951" s="41">
        <f>I951+J951</f>
        <v>398.1</v>
      </c>
      <c r="I951" s="238">
        <v>0</v>
      </c>
      <c r="J951" s="41">
        <v>398.1</v>
      </c>
      <c r="K951" s="201">
        <f t="shared" si="276"/>
        <v>1798642.01</v>
      </c>
      <c r="L951" s="171">
        <v>0</v>
      </c>
      <c r="M951" s="171">
        <v>0</v>
      </c>
      <c r="N951" s="171">
        <v>0</v>
      </c>
      <c r="O951" s="41">
        <f>'[1]Прод. прилож (2)'!$C$283</f>
        <v>1798642.01</v>
      </c>
      <c r="P951" s="171">
        <f t="shared" si="290"/>
        <v>4518.0658377292139</v>
      </c>
      <c r="Q951" s="44">
        <v>9673</v>
      </c>
      <c r="R951" s="62" t="s">
        <v>94</v>
      </c>
      <c r="S951" s="50"/>
      <c r="T951" s="15"/>
      <c r="U951" s="15"/>
      <c r="V951" s="15"/>
      <c r="W951" s="15"/>
      <c r="X951" s="15"/>
      <c r="Y951" s="15"/>
      <c r="Z951" s="15"/>
      <c r="AA951" s="15"/>
      <c r="AB951" s="15"/>
      <c r="AC951" s="15"/>
      <c r="AD951" s="15"/>
      <c r="AE951" s="15"/>
      <c r="AF951" s="15"/>
      <c r="AG951" s="15"/>
      <c r="AH951" s="15"/>
      <c r="AI951" s="15"/>
      <c r="AJ951" s="15"/>
      <c r="AK951" s="15"/>
      <c r="AL951" s="15"/>
      <c r="AM951" s="15"/>
      <c r="AN951" s="15"/>
      <c r="AO951" s="15"/>
      <c r="AP951" s="15"/>
      <c r="AQ951" s="15"/>
      <c r="AR951" s="15"/>
      <c r="AS951" s="15"/>
      <c r="AT951" s="15"/>
      <c r="AU951" s="15"/>
      <c r="AV951" s="15"/>
      <c r="AW951" s="15"/>
      <c r="AX951" s="15"/>
      <c r="AY951" s="15"/>
      <c r="AZ951" s="15"/>
      <c r="BA951" s="15"/>
      <c r="BB951" s="15"/>
      <c r="BC951" s="15"/>
      <c r="BD951" s="15"/>
      <c r="BE951" s="15"/>
      <c r="BF951" s="15"/>
      <c r="BG951" s="15"/>
      <c r="BH951" s="15"/>
      <c r="BI951" s="15"/>
      <c r="BJ951" s="15"/>
      <c r="BK951" s="15"/>
      <c r="BL951" s="15"/>
      <c r="BM951" s="15"/>
      <c r="BN951" s="15"/>
      <c r="BO951" s="15"/>
      <c r="BP951" s="15"/>
      <c r="BQ951" s="15"/>
      <c r="BR951" s="15"/>
      <c r="BS951" s="15"/>
      <c r="BT951" s="15"/>
      <c r="BU951" s="15"/>
      <c r="BV951" s="15"/>
      <c r="BW951" s="15"/>
      <c r="BX951" s="15"/>
      <c r="BY951" s="15"/>
      <c r="BZ951" s="15"/>
      <c r="CA951" s="15"/>
      <c r="CB951" s="15"/>
      <c r="CC951" s="15"/>
      <c r="CD951" s="15"/>
      <c r="CE951" s="15"/>
      <c r="CF951" s="15"/>
      <c r="CG951" s="15"/>
      <c r="CH951" s="15"/>
      <c r="CI951" s="15"/>
      <c r="CJ951" s="15"/>
      <c r="CK951" s="15"/>
      <c r="CL951" s="15"/>
      <c r="CM951" s="15"/>
      <c r="CN951" s="15"/>
      <c r="CO951" s="15"/>
      <c r="CP951" s="15"/>
      <c r="CQ951" s="15"/>
      <c r="CR951" s="15"/>
      <c r="CS951" s="15"/>
      <c r="CT951" s="15"/>
      <c r="CU951" s="15"/>
      <c r="CV951" s="15"/>
      <c r="CW951" s="15"/>
      <c r="CX951" s="15"/>
      <c r="CY951" s="15"/>
      <c r="CZ951" s="15"/>
      <c r="DA951" s="15"/>
      <c r="DB951" s="15"/>
      <c r="DC951" s="15"/>
      <c r="DD951" s="15"/>
      <c r="DE951" s="15"/>
      <c r="DF951" s="15"/>
      <c r="DG951" s="15"/>
      <c r="DH951" s="15"/>
      <c r="DI951" s="15"/>
      <c r="DJ951" s="15"/>
      <c r="DK951" s="15"/>
      <c r="DL951" s="15"/>
      <c r="DM951" s="15"/>
      <c r="DN951" s="15"/>
      <c r="DO951" s="15"/>
      <c r="DP951" s="15"/>
      <c r="DQ951" s="15"/>
      <c r="DR951" s="15"/>
      <c r="DS951" s="15"/>
      <c r="DT951" s="15"/>
      <c r="DU951" s="15"/>
      <c r="DV951" s="15"/>
      <c r="DW951" s="15"/>
      <c r="DX951" s="15"/>
      <c r="DY951" s="15"/>
      <c r="DZ951" s="15"/>
      <c r="EA951" s="15"/>
      <c r="EB951" s="15"/>
      <c r="EC951" s="15"/>
      <c r="ED951" s="15"/>
      <c r="EE951" s="15"/>
      <c r="EF951" s="15"/>
      <c r="EG951" s="15"/>
      <c r="EH951" s="15"/>
      <c r="EI951" s="15"/>
      <c r="EJ951" s="15"/>
      <c r="EK951" s="15"/>
      <c r="EL951" s="15"/>
      <c r="EM951" s="15"/>
      <c r="EN951" s="15"/>
      <c r="EO951" s="15"/>
      <c r="EP951" s="15"/>
      <c r="EQ951" s="15"/>
      <c r="ER951" s="15"/>
      <c r="ES951" s="15"/>
      <c r="ET951" s="15"/>
      <c r="EU951" s="15"/>
      <c r="EV951" s="15"/>
      <c r="EW951" s="15"/>
      <c r="EX951" s="15"/>
      <c r="EY951" s="15"/>
      <c r="EZ951" s="15"/>
      <c r="FA951" s="15"/>
      <c r="FB951" s="15"/>
      <c r="FC951" s="15"/>
      <c r="FD951" s="15"/>
      <c r="FE951" s="15"/>
      <c r="FF951" s="15"/>
      <c r="FG951" s="15"/>
      <c r="FH951" s="15"/>
      <c r="FI951" s="15"/>
      <c r="FJ951" s="15"/>
      <c r="FK951" s="15"/>
      <c r="FL951" s="15"/>
      <c r="FM951" s="15"/>
      <c r="FN951" s="15"/>
      <c r="FO951" s="15"/>
      <c r="FP951" s="15"/>
      <c r="FQ951" s="15"/>
      <c r="FR951" s="15"/>
      <c r="FS951" s="15"/>
      <c r="FT951" s="15"/>
      <c r="FU951" s="15"/>
      <c r="FV951" s="15"/>
      <c r="FW951" s="15"/>
      <c r="FX951" s="15"/>
      <c r="FY951" s="15"/>
      <c r="FZ951" s="15"/>
      <c r="GA951" s="15"/>
      <c r="GB951" s="15"/>
      <c r="GC951" s="15"/>
      <c r="GD951" s="15"/>
      <c r="GE951" s="15"/>
      <c r="GF951" s="15"/>
      <c r="GG951" s="15"/>
      <c r="GH951" s="15"/>
      <c r="GI951" s="15"/>
      <c r="GJ951" s="15"/>
      <c r="GK951" s="15"/>
      <c r="GL951" s="15"/>
      <c r="GM951" s="15"/>
      <c r="GN951" s="15"/>
      <c r="GO951" s="15"/>
      <c r="GP951" s="15"/>
      <c r="GQ951" s="15"/>
      <c r="GR951" s="15"/>
      <c r="GS951" s="15"/>
      <c r="GT951" s="15"/>
      <c r="GU951" s="15"/>
      <c r="GV951" s="15"/>
      <c r="GW951" s="15"/>
      <c r="GX951" s="15"/>
      <c r="GY951" s="15"/>
    </row>
    <row r="952" spans="1:207" s="180" customFormat="1" ht="25.15" customHeight="1" x14ac:dyDescent="0.25">
      <c r="A952" s="172" t="s">
        <v>1395</v>
      </c>
      <c r="B952" s="166" t="s">
        <v>2624</v>
      </c>
      <c r="C952" s="51">
        <v>1979</v>
      </c>
      <c r="D952" s="136" t="s">
        <v>217</v>
      </c>
      <c r="E952" s="51" t="s">
        <v>22</v>
      </c>
      <c r="F952" s="28">
        <v>5</v>
      </c>
      <c r="G952" s="28">
        <v>4</v>
      </c>
      <c r="H952" s="41">
        <v>4947.03</v>
      </c>
      <c r="I952" s="238">
        <v>0</v>
      </c>
      <c r="J952" s="41">
        <v>4947.03</v>
      </c>
      <c r="K952" s="201">
        <f>SUM(L952:O952)</f>
        <v>4968000</v>
      </c>
      <c r="L952" s="171">
        <v>0</v>
      </c>
      <c r="M952" s="171">
        <v>0</v>
      </c>
      <c r="N952" s="171">
        <v>0</v>
      </c>
      <c r="O952" s="41">
        <f>'[1]Прод. прилож (2)'!$C$863</f>
        <v>4968000</v>
      </c>
      <c r="P952" s="171">
        <f t="shared" si="290"/>
        <v>1004.238906980552</v>
      </c>
      <c r="Q952" s="44">
        <v>9673</v>
      </c>
      <c r="R952" s="62" t="s">
        <v>95</v>
      </c>
      <c r="S952" s="50"/>
      <c r="T952" s="15"/>
      <c r="U952" s="15"/>
      <c r="V952" s="15"/>
      <c r="W952" s="15"/>
      <c r="X952" s="15"/>
      <c r="Y952" s="186"/>
      <c r="Z952" s="186"/>
      <c r="AA952" s="186"/>
      <c r="AB952" s="186"/>
      <c r="AC952" s="186"/>
      <c r="AD952" s="186"/>
      <c r="AE952" s="186"/>
      <c r="AF952" s="186"/>
      <c r="AG952" s="186"/>
      <c r="AH952" s="186"/>
      <c r="AI952" s="186"/>
      <c r="AJ952" s="186"/>
      <c r="AK952" s="186"/>
      <c r="AL952" s="186"/>
      <c r="AM952" s="186"/>
      <c r="AN952" s="186"/>
      <c r="AO952" s="186"/>
      <c r="AP952" s="186"/>
      <c r="AQ952" s="186"/>
      <c r="AR952" s="186"/>
      <c r="AS952" s="186"/>
      <c r="AT952" s="186"/>
      <c r="AU952" s="186"/>
      <c r="AV952" s="186"/>
      <c r="AW952" s="186"/>
      <c r="AX952" s="186"/>
      <c r="AY952" s="186"/>
      <c r="AZ952" s="186"/>
      <c r="BA952" s="186"/>
      <c r="BB952" s="186"/>
      <c r="BC952" s="186"/>
      <c r="BD952" s="186"/>
      <c r="BE952" s="186"/>
      <c r="BF952" s="186"/>
      <c r="BG952" s="186"/>
      <c r="BH952" s="186"/>
      <c r="BI952" s="186"/>
      <c r="BJ952" s="186"/>
      <c r="BK952" s="186"/>
      <c r="BL952" s="186"/>
      <c r="BM952" s="186"/>
      <c r="BN952" s="186"/>
      <c r="BO952" s="186"/>
      <c r="BP952" s="186"/>
      <c r="BQ952" s="186"/>
      <c r="BR952" s="186"/>
      <c r="BS952" s="186"/>
      <c r="BT952" s="186"/>
      <c r="BU952" s="186"/>
      <c r="BV952" s="186"/>
      <c r="BW952" s="186"/>
      <c r="BX952" s="186"/>
      <c r="BY952" s="186"/>
      <c r="BZ952" s="186"/>
      <c r="CA952" s="186"/>
      <c r="CB952" s="186"/>
      <c r="CC952" s="186"/>
      <c r="CD952" s="186"/>
      <c r="CE952" s="186"/>
      <c r="CF952" s="186"/>
      <c r="CG952" s="186"/>
      <c r="CH952" s="186"/>
      <c r="CI952" s="186"/>
      <c r="CJ952" s="186"/>
      <c r="CK952" s="186"/>
      <c r="CL952" s="186"/>
      <c r="CM952" s="186"/>
      <c r="CN952" s="186"/>
      <c r="CO952" s="186"/>
      <c r="CP952" s="186"/>
      <c r="CQ952" s="186"/>
      <c r="CR952" s="186"/>
      <c r="CS952" s="186"/>
      <c r="CT952" s="186"/>
      <c r="CU952" s="186"/>
      <c r="CV952" s="186"/>
      <c r="CW952" s="186"/>
      <c r="CX952" s="186"/>
      <c r="CY952" s="186"/>
      <c r="CZ952" s="186"/>
      <c r="DA952" s="186"/>
      <c r="DB952" s="186"/>
      <c r="DC952" s="186"/>
      <c r="DD952" s="186"/>
      <c r="DE952" s="186"/>
      <c r="DF952" s="186"/>
      <c r="DG952" s="186"/>
      <c r="DH952" s="186"/>
      <c r="DI952" s="186"/>
      <c r="DJ952" s="186"/>
      <c r="DK952" s="186"/>
      <c r="DL952" s="186"/>
      <c r="DM952" s="186"/>
      <c r="DN952" s="186"/>
      <c r="DO952" s="186"/>
      <c r="DP952" s="186"/>
      <c r="DQ952" s="186"/>
      <c r="DR952" s="186"/>
      <c r="DS952" s="186"/>
      <c r="DT952" s="186"/>
      <c r="DU952" s="186"/>
      <c r="DV952" s="186"/>
      <c r="DW952" s="186"/>
      <c r="DX952" s="186"/>
      <c r="DY952" s="186"/>
      <c r="DZ952" s="186"/>
      <c r="EA952" s="186"/>
      <c r="EB952" s="186"/>
      <c r="EC952" s="186"/>
      <c r="ED952" s="186"/>
      <c r="EE952" s="186"/>
      <c r="EF952" s="186"/>
      <c r="EG952" s="186"/>
      <c r="EH952" s="186"/>
      <c r="EI952" s="186"/>
      <c r="EJ952" s="186"/>
      <c r="EK952" s="186"/>
      <c r="EL952" s="186"/>
      <c r="EM952" s="186"/>
      <c r="EN952" s="186"/>
      <c r="EO952" s="186"/>
      <c r="EP952" s="186"/>
      <c r="EQ952" s="186"/>
      <c r="ER952" s="186"/>
      <c r="ES952" s="186"/>
      <c r="ET952" s="186"/>
      <c r="EU952" s="186"/>
      <c r="EV952" s="186"/>
      <c r="EW952" s="186"/>
      <c r="EX952" s="186"/>
      <c r="EY952" s="186"/>
      <c r="EZ952" s="186"/>
      <c r="FA952" s="186"/>
      <c r="FB952" s="186"/>
      <c r="FC952" s="186"/>
      <c r="FD952" s="186"/>
      <c r="FE952" s="186"/>
      <c r="FF952" s="186"/>
      <c r="FG952" s="186"/>
      <c r="FH952" s="186"/>
      <c r="FI952" s="186"/>
      <c r="FJ952" s="186"/>
      <c r="FK952" s="186"/>
      <c r="FL952" s="186"/>
      <c r="FM952" s="186"/>
      <c r="FN952" s="186"/>
      <c r="FO952" s="186"/>
      <c r="FP952" s="186"/>
      <c r="FQ952" s="186"/>
      <c r="FR952" s="186"/>
      <c r="FS952" s="186"/>
      <c r="FT952" s="186"/>
      <c r="FU952" s="186"/>
      <c r="FV952" s="186"/>
      <c r="FW952" s="186"/>
      <c r="FX952" s="186"/>
      <c r="FY952" s="186"/>
      <c r="FZ952" s="186"/>
      <c r="GA952" s="186"/>
      <c r="GB952" s="186"/>
      <c r="GC952" s="186"/>
      <c r="GD952" s="186"/>
      <c r="GE952" s="186"/>
      <c r="GF952" s="186"/>
      <c r="GG952" s="186"/>
      <c r="GH952" s="186"/>
      <c r="GI952" s="186"/>
      <c r="GJ952" s="186"/>
      <c r="GK952" s="186"/>
      <c r="GL952" s="186"/>
      <c r="GM952" s="186"/>
      <c r="GN952" s="186"/>
      <c r="GO952" s="186"/>
      <c r="GP952" s="186"/>
      <c r="GQ952" s="186"/>
      <c r="GR952" s="186"/>
      <c r="GS952" s="186"/>
      <c r="GT952" s="186"/>
      <c r="GU952" s="186"/>
      <c r="GV952" s="186"/>
      <c r="GW952" s="186"/>
      <c r="GX952" s="186"/>
      <c r="GY952" s="186"/>
    </row>
    <row r="953" spans="1:207" s="180" customFormat="1" ht="25.15" customHeight="1" x14ac:dyDescent="0.25">
      <c r="A953" s="172" t="s">
        <v>1396</v>
      </c>
      <c r="B953" s="166" t="s">
        <v>2625</v>
      </c>
      <c r="C953" s="51">
        <v>1993</v>
      </c>
      <c r="D953" s="136" t="s">
        <v>217</v>
      </c>
      <c r="E953" s="51" t="s">
        <v>22</v>
      </c>
      <c r="F953" s="28">
        <v>9</v>
      </c>
      <c r="G953" s="28">
        <v>1</v>
      </c>
      <c r="H953" s="41">
        <v>7433.2</v>
      </c>
      <c r="I953" s="238">
        <v>0</v>
      </c>
      <c r="J953" s="41">
        <v>7433.2</v>
      </c>
      <c r="K953" s="201">
        <f>SUM(L953:O953)</f>
        <v>4164674.4</v>
      </c>
      <c r="L953" s="171">
        <v>0</v>
      </c>
      <c r="M953" s="171">
        <v>0</v>
      </c>
      <c r="N953" s="171">
        <v>0</v>
      </c>
      <c r="O953" s="41">
        <f>'[1]Прод. прилож (2)'!$C$864</f>
        <v>4164674.4</v>
      </c>
      <c r="P953" s="171">
        <f t="shared" si="290"/>
        <v>560.28014852284343</v>
      </c>
      <c r="Q953" s="44">
        <v>9673</v>
      </c>
      <c r="R953" s="62" t="s">
        <v>95</v>
      </c>
      <c r="S953" s="50"/>
      <c r="T953" s="15"/>
      <c r="U953" s="15"/>
      <c r="V953" s="15"/>
      <c r="W953" s="15"/>
      <c r="X953" s="15"/>
      <c r="Y953" s="186"/>
      <c r="Z953" s="186"/>
      <c r="AA953" s="186"/>
      <c r="AB953" s="186"/>
      <c r="AC953" s="186"/>
      <c r="AD953" s="186"/>
      <c r="AE953" s="186"/>
      <c r="AF953" s="186"/>
      <c r="AG953" s="186"/>
      <c r="AH953" s="186"/>
      <c r="AI953" s="186"/>
      <c r="AJ953" s="186"/>
      <c r="AK953" s="186"/>
      <c r="AL953" s="186"/>
      <c r="AM953" s="186"/>
      <c r="AN953" s="186"/>
      <c r="AO953" s="186"/>
      <c r="AP953" s="186"/>
      <c r="AQ953" s="186"/>
      <c r="AR953" s="186"/>
      <c r="AS953" s="186"/>
      <c r="AT953" s="186"/>
      <c r="AU953" s="186"/>
      <c r="AV953" s="186"/>
      <c r="AW953" s="186"/>
      <c r="AX953" s="186"/>
      <c r="AY953" s="186"/>
      <c r="AZ953" s="186"/>
      <c r="BA953" s="186"/>
      <c r="BB953" s="186"/>
      <c r="BC953" s="186"/>
      <c r="BD953" s="186"/>
      <c r="BE953" s="186"/>
      <c r="BF953" s="186"/>
      <c r="BG953" s="186"/>
      <c r="BH953" s="186"/>
      <c r="BI953" s="186"/>
      <c r="BJ953" s="186"/>
      <c r="BK953" s="186"/>
      <c r="BL953" s="186"/>
      <c r="BM953" s="186"/>
      <c r="BN953" s="186"/>
      <c r="BO953" s="186"/>
      <c r="BP953" s="186"/>
      <c r="BQ953" s="186"/>
      <c r="BR953" s="186"/>
      <c r="BS953" s="186"/>
      <c r="BT953" s="186"/>
      <c r="BU953" s="186"/>
      <c r="BV953" s="186"/>
      <c r="BW953" s="186"/>
      <c r="BX953" s="186"/>
      <c r="BY953" s="186"/>
      <c r="BZ953" s="186"/>
      <c r="CA953" s="186"/>
      <c r="CB953" s="186"/>
      <c r="CC953" s="186"/>
      <c r="CD953" s="186"/>
      <c r="CE953" s="186"/>
      <c r="CF953" s="186"/>
      <c r="CG953" s="186"/>
      <c r="CH953" s="186"/>
      <c r="CI953" s="186"/>
      <c r="CJ953" s="186"/>
      <c r="CK953" s="186"/>
      <c r="CL953" s="186"/>
      <c r="CM953" s="186"/>
      <c r="CN953" s="186"/>
      <c r="CO953" s="186"/>
      <c r="CP953" s="186"/>
      <c r="CQ953" s="186"/>
      <c r="CR953" s="186"/>
      <c r="CS953" s="186"/>
      <c r="CT953" s="186"/>
      <c r="CU953" s="186"/>
      <c r="CV953" s="186"/>
      <c r="CW953" s="186"/>
      <c r="CX953" s="186"/>
      <c r="CY953" s="186"/>
      <c r="CZ953" s="186"/>
      <c r="DA953" s="186"/>
      <c r="DB953" s="186"/>
      <c r="DC953" s="186"/>
      <c r="DD953" s="186"/>
      <c r="DE953" s="186"/>
      <c r="DF953" s="186"/>
      <c r="DG953" s="186"/>
      <c r="DH953" s="186"/>
      <c r="DI953" s="186"/>
      <c r="DJ953" s="186"/>
      <c r="DK953" s="186"/>
      <c r="DL953" s="186"/>
      <c r="DM953" s="186"/>
      <c r="DN953" s="186"/>
      <c r="DO953" s="186"/>
      <c r="DP953" s="186"/>
      <c r="DQ953" s="186"/>
      <c r="DR953" s="186"/>
      <c r="DS953" s="186"/>
      <c r="DT953" s="186"/>
      <c r="DU953" s="186"/>
      <c r="DV953" s="186"/>
      <c r="DW953" s="186"/>
      <c r="DX953" s="186"/>
      <c r="DY953" s="186"/>
      <c r="DZ953" s="186"/>
      <c r="EA953" s="186"/>
      <c r="EB953" s="186"/>
      <c r="EC953" s="186"/>
      <c r="ED953" s="186"/>
      <c r="EE953" s="186"/>
      <c r="EF953" s="186"/>
      <c r="EG953" s="186"/>
      <c r="EH953" s="186"/>
      <c r="EI953" s="186"/>
      <c r="EJ953" s="186"/>
      <c r="EK953" s="186"/>
      <c r="EL953" s="186"/>
      <c r="EM953" s="186"/>
      <c r="EN953" s="186"/>
      <c r="EO953" s="186"/>
      <c r="EP953" s="186"/>
      <c r="EQ953" s="186"/>
      <c r="ER953" s="186"/>
      <c r="ES953" s="186"/>
      <c r="ET953" s="186"/>
      <c r="EU953" s="186"/>
      <c r="EV953" s="186"/>
      <c r="EW953" s="186"/>
      <c r="EX953" s="186"/>
      <c r="EY953" s="186"/>
      <c r="EZ953" s="186"/>
      <c r="FA953" s="186"/>
      <c r="FB953" s="186"/>
      <c r="FC953" s="186"/>
      <c r="FD953" s="186"/>
      <c r="FE953" s="186"/>
      <c r="FF953" s="186"/>
      <c r="FG953" s="186"/>
      <c r="FH953" s="186"/>
      <c r="FI953" s="186"/>
      <c r="FJ953" s="186"/>
      <c r="FK953" s="186"/>
      <c r="FL953" s="186"/>
      <c r="FM953" s="186"/>
      <c r="FN953" s="186"/>
      <c r="FO953" s="186"/>
      <c r="FP953" s="186"/>
      <c r="FQ953" s="186"/>
      <c r="FR953" s="186"/>
      <c r="FS953" s="186"/>
      <c r="FT953" s="186"/>
      <c r="FU953" s="186"/>
      <c r="FV953" s="186"/>
      <c r="FW953" s="186"/>
      <c r="FX953" s="186"/>
      <c r="FY953" s="186"/>
      <c r="FZ953" s="186"/>
      <c r="GA953" s="186"/>
      <c r="GB953" s="186"/>
      <c r="GC953" s="186"/>
      <c r="GD953" s="186"/>
      <c r="GE953" s="186"/>
      <c r="GF953" s="186"/>
      <c r="GG953" s="186"/>
      <c r="GH953" s="186"/>
      <c r="GI953" s="186"/>
      <c r="GJ953" s="186"/>
      <c r="GK953" s="186"/>
      <c r="GL953" s="186"/>
      <c r="GM953" s="186"/>
      <c r="GN953" s="186"/>
      <c r="GO953" s="186"/>
      <c r="GP953" s="186"/>
      <c r="GQ953" s="186"/>
      <c r="GR953" s="186"/>
      <c r="GS953" s="186"/>
      <c r="GT953" s="186"/>
      <c r="GU953" s="186"/>
      <c r="GV953" s="186"/>
      <c r="GW953" s="186"/>
      <c r="GX953" s="186"/>
      <c r="GY953" s="186"/>
    </row>
    <row r="954" spans="1:207" s="180" customFormat="1" ht="25.15" customHeight="1" x14ac:dyDescent="0.25">
      <c r="A954" s="172" t="s">
        <v>1397</v>
      </c>
      <c r="B954" s="166" t="s">
        <v>2585</v>
      </c>
      <c r="C954" s="136">
        <v>1986</v>
      </c>
      <c r="D954" s="136" t="s">
        <v>217</v>
      </c>
      <c r="E954" s="136" t="s">
        <v>22</v>
      </c>
      <c r="F954" s="175">
        <v>9</v>
      </c>
      <c r="G954" s="175">
        <v>4</v>
      </c>
      <c r="H954" s="44">
        <v>9708</v>
      </c>
      <c r="I954" s="248">
        <v>0</v>
      </c>
      <c r="J954" s="41">
        <v>9708</v>
      </c>
      <c r="K954" s="201">
        <f>L954+M954+N954+O954</f>
        <v>14100000</v>
      </c>
      <c r="L954" s="41">
        <v>0</v>
      </c>
      <c r="M954" s="41">
        <v>0</v>
      </c>
      <c r="N954" s="41">
        <v>0</v>
      </c>
      <c r="O954" s="171">
        <f>'[1]Прод. прилож (2)'!$C$865</f>
        <v>14100000</v>
      </c>
      <c r="P954" s="44">
        <f t="shared" ref="P954" si="292">K954/H954</f>
        <v>1452.4103831891223</v>
      </c>
      <c r="Q954" s="178">
        <v>9673</v>
      </c>
      <c r="R954" s="62" t="s">
        <v>95</v>
      </c>
      <c r="S954" s="100"/>
      <c r="T954" s="99"/>
      <c r="U954" s="99"/>
      <c r="V954" s="99"/>
      <c r="W954" s="99"/>
      <c r="X954" s="99"/>
      <c r="Y954" s="209"/>
      <c r="Z954" s="209"/>
      <c r="AA954" s="209"/>
      <c r="AB954" s="209"/>
      <c r="AC954" s="209"/>
      <c r="AD954" s="209"/>
      <c r="AE954" s="209"/>
      <c r="AF954" s="209"/>
      <c r="AG954" s="209"/>
      <c r="AH954" s="209"/>
      <c r="AI954" s="209"/>
      <c r="AJ954" s="209"/>
      <c r="AK954" s="209"/>
      <c r="AL954" s="209"/>
      <c r="AM954" s="209"/>
      <c r="AN954" s="209"/>
      <c r="AO954" s="209"/>
      <c r="AP954" s="209"/>
      <c r="AQ954" s="209"/>
      <c r="AR954" s="209"/>
      <c r="AS954" s="209"/>
      <c r="AT954" s="209"/>
      <c r="AU954" s="209"/>
      <c r="AV954" s="209"/>
      <c r="AW954" s="209"/>
      <c r="AX954" s="209"/>
      <c r="AY954" s="209"/>
      <c r="AZ954" s="209"/>
      <c r="BA954" s="209"/>
      <c r="BB954" s="209"/>
      <c r="BC954" s="209"/>
      <c r="BD954" s="209"/>
      <c r="BE954" s="209"/>
      <c r="BF954" s="209"/>
      <c r="BG954" s="209"/>
      <c r="BH954" s="209"/>
      <c r="BI954" s="209"/>
      <c r="BJ954" s="209"/>
      <c r="BK954" s="209"/>
      <c r="BL954" s="209"/>
      <c r="BM954" s="209"/>
      <c r="BN954" s="209"/>
      <c r="BO954" s="209"/>
      <c r="BP954" s="209"/>
      <c r="BQ954" s="209"/>
      <c r="BR954" s="209"/>
      <c r="BS954" s="209"/>
      <c r="BT954" s="209"/>
      <c r="BU954" s="209"/>
      <c r="BV954" s="209"/>
      <c r="BW954" s="209"/>
      <c r="BX954" s="209"/>
      <c r="BY954" s="209"/>
      <c r="BZ954" s="209"/>
      <c r="CA954" s="209"/>
      <c r="CB954" s="209"/>
      <c r="CC954" s="209"/>
      <c r="CD954" s="209"/>
      <c r="CE954" s="209"/>
      <c r="CF954" s="209"/>
      <c r="CG954" s="209"/>
      <c r="CH954" s="209"/>
      <c r="CI954" s="209"/>
      <c r="CJ954" s="209"/>
      <c r="CK954" s="209"/>
      <c r="CL954" s="209"/>
      <c r="CM954" s="209"/>
      <c r="CN954" s="209"/>
      <c r="CO954" s="209"/>
      <c r="CP954" s="209"/>
      <c r="CQ954" s="209"/>
      <c r="CR954" s="209"/>
      <c r="CS954" s="209"/>
      <c r="CT954" s="209"/>
      <c r="CU954" s="209"/>
      <c r="CV954" s="209"/>
      <c r="CW954" s="209"/>
      <c r="CX954" s="209"/>
      <c r="CY954" s="209"/>
      <c r="CZ954" s="209"/>
      <c r="DA954" s="209"/>
      <c r="DB954" s="209"/>
      <c r="DC954" s="209"/>
      <c r="DD954" s="209"/>
      <c r="DE954" s="209"/>
      <c r="DF954" s="209"/>
      <c r="DG954" s="209"/>
      <c r="DH954" s="209"/>
      <c r="DI954" s="209"/>
      <c r="DJ954" s="209"/>
      <c r="DK954" s="209"/>
      <c r="DL954" s="209"/>
      <c r="DM954" s="209"/>
      <c r="DN954" s="209"/>
      <c r="DO954" s="209"/>
      <c r="DP954" s="209"/>
      <c r="DQ954" s="209"/>
      <c r="DR954" s="209"/>
      <c r="DS954" s="209"/>
      <c r="DT954" s="209"/>
      <c r="DU954" s="209"/>
      <c r="DV954" s="209"/>
      <c r="DW954" s="209"/>
      <c r="DX954" s="209"/>
      <c r="DY954" s="209"/>
      <c r="DZ954" s="209"/>
      <c r="EA954" s="209"/>
      <c r="EB954" s="209"/>
      <c r="EC954" s="209"/>
      <c r="ED954" s="209"/>
      <c r="EE954" s="209"/>
      <c r="EF954" s="209"/>
      <c r="EG954" s="209"/>
      <c r="EH954" s="209"/>
      <c r="EI954" s="209"/>
      <c r="EJ954" s="209"/>
      <c r="EK954" s="209"/>
      <c r="EL954" s="209"/>
      <c r="EM954" s="209"/>
      <c r="EN954" s="209"/>
      <c r="EO954" s="209"/>
      <c r="EP954" s="209"/>
      <c r="EQ954" s="209"/>
      <c r="ER954" s="209"/>
      <c r="ES954" s="209"/>
      <c r="ET954" s="209"/>
      <c r="EU954" s="209"/>
      <c r="EV954" s="209"/>
      <c r="EW954" s="209"/>
      <c r="EX954" s="209"/>
      <c r="EY954" s="209"/>
      <c r="EZ954" s="209"/>
      <c r="FA954" s="209"/>
      <c r="FB954" s="209"/>
      <c r="FC954" s="209"/>
      <c r="FD954" s="209"/>
      <c r="FE954" s="209"/>
      <c r="FF954" s="209"/>
      <c r="FG954" s="209"/>
      <c r="FH954" s="209"/>
      <c r="FI954" s="209"/>
      <c r="FJ954" s="209"/>
      <c r="FK954" s="209"/>
      <c r="FL954" s="209"/>
      <c r="FM954" s="209"/>
      <c r="FN954" s="209"/>
      <c r="FO954" s="209"/>
      <c r="FP954" s="209"/>
      <c r="FQ954" s="209"/>
      <c r="FR954" s="209"/>
      <c r="FS954" s="209"/>
      <c r="FT954" s="209"/>
      <c r="FU954" s="209"/>
      <c r="FV954" s="209"/>
      <c r="FW954" s="209"/>
      <c r="FX954" s="209"/>
      <c r="FY954" s="209"/>
      <c r="FZ954" s="209"/>
      <c r="GA954" s="209"/>
      <c r="GB954" s="209"/>
      <c r="GC954" s="209"/>
      <c r="GD954" s="209"/>
      <c r="GE954" s="209"/>
      <c r="GF954" s="209"/>
      <c r="GG954" s="209"/>
      <c r="GH954" s="209"/>
      <c r="GI954" s="209"/>
      <c r="GJ954" s="209"/>
      <c r="GK954" s="209"/>
      <c r="GL954" s="209"/>
      <c r="GM954" s="209"/>
      <c r="GN954" s="209"/>
      <c r="GO954" s="209"/>
      <c r="GP954" s="209"/>
      <c r="GQ954" s="209"/>
      <c r="GR954" s="209"/>
      <c r="GS954" s="209"/>
      <c r="GT954" s="209"/>
      <c r="GU954" s="209"/>
      <c r="GV954" s="209"/>
      <c r="GW954" s="209"/>
      <c r="GX954" s="209"/>
      <c r="GY954" s="209"/>
    </row>
    <row r="955" spans="1:207" s="133" customFormat="1" ht="25.15" customHeight="1" x14ac:dyDescent="0.25">
      <c r="A955" s="172" t="s">
        <v>1398</v>
      </c>
      <c r="B955" s="166" t="s">
        <v>1870</v>
      </c>
      <c r="C955" s="136">
        <v>1961</v>
      </c>
      <c r="D955" s="136" t="s">
        <v>217</v>
      </c>
      <c r="E955" s="136" t="s">
        <v>22</v>
      </c>
      <c r="F955" s="175">
        <v>9</v>
      </c>
      <c r="G955" s="175">
        <v>4</v>
      </c>
      <c r="H955" s="44">
        <v>7753.4</v>
      </c>
      <c r="I955" s="248">
        <v>0</v>
      </c>
      <c r="J955" s="41">
        <v>7753.4</v>
      </c>
      <c r="K955" s="201">
        <f t="shared" si="276"/>
        <v>3394500</v>
      </c>
      <c r="L955" s="41">
        <v>0</v>
      </c>
      <c r="M955" s="41">
        <v>0</v>
      </c>
      <c r="N955" s="41">
        <v>0</v>
      </c>
      <c r="O955" s="171">
        <f>'[1]Прод. прилож (2)'!$C$866</f>
        <v>3394500</v>
      </c>
      <c r="P955" s="44">
        <f t="shared" si="290"/>
        <v>437.80792942451058</v>
      </c>
      <c r="Q955" s="178">
        <v>9673</v>
      </c>
      <c r="R955" s="62" t="s">
        <v>95</v>
      </c>
      <c r="S955" s="100"/>
      <c r="T955" s="99"/>
      <c r="U955" s="99"/>
      <c r="V955" s="99"/>
      <c r="W955" s="99"/>
      <c r="X955" s="99"/>
      <c r="Y955" s="99"/>
      <c r="Z955" s="99"/>
      <c r="AA955" s="99"/>
      <c r="AB955" s="99"/>
      <c r="AC955" s="99"/>
      <c r="AD955" s="99"/>
      <c r="AE955" s="99"/>
      <c r="AF955" s="99"/>
      <c r="AG955" s="99"/>
      <c r="AH955" s="99"/>
      <c r="AI955" s="99"/>
      <c r="AJ955" s="99"/>
      <c r="AK955" s="99"/>
      <c r="AL955" s="99"/>
      <c r="AM955" s="99"/>
      <c r="AN955" s="99"/>
      <c r="AO955" s="99"/>
      <c r="AP955" s="99"/>
      <c r="AQ955" s="99"/>
      <c r="AR955" s="99"/>
      <c r="AS955" s="99"/>
      <c r="AT955" s="99"/>
      <c r="AU955" s="99"/>
      <c r="AV955" s="99"/>
      <c r="AW955" s="99"/>
      <c r="AX955" s="99"/>
      <c r="AY955" s="99"/>
      <c r="AZ955" s="99"/>
      <c r="BA955" s="99"/>
      <c r="BB955" s="99"/>
      <c r="BC955" s="99"/>
      <c r="BD955" s="99"/>
      <c r="BE955" s="99"/>
      <c r="BF955" s="99"/>
      <c r="BG955" s="99"/>
      <c r="BH955" s="99"/>
      <c r="BI955" s="99"/>
      <c r="BJ955" s="99"/>
      <c r="BK955" s="99"/>
      <c r="BL955" s="99"/>
      <c r="BM955" s="99"/>
      <c r="BN955" s="99"/>
      <c r="BO955" s="99"/>
      <c r="BP955" s="99"/>
      <c r="BQ955" s="99"/>
      <c r="BR955" s="99"/>
      <c r="BS955" s="99"/>
      <c r="BT955" s="99"/>
      <c r="BU955" s="99"/>
      <c r="BV955" s="99"/>
      <c r="BW955" s="99"/>
      <c r="BX955" s="99"/>
      <c r="BY955" s="99"/>
      <c r="BZ955" s="99"/>
      <c r="CA955" s="99"/>
      <c r="CB955" s="99"/>
      <c r="CC955" s="99"/>
      <c r="CD955" s="99"/>
      <c r="CE955" s="99"/>
      <c r="CF955" s="99"/>
      <c r="CG955" s="99"/>
      <c r="CH955" s="99"/>
      <c r="CI955" s="99"/>
      <c r="CJ955" s="99"/>
      <c r="CK955" s="99"/>
      <c r="CL955" s="99"/>
      <c r="CM955" s="99"/>
      <c r="CN955" s="99"/>
      <c r="CO955" s="99"/>
      <c r="CP955" s="99"/>
      <c r="CQ955" s="99"/>
      <c r="CR955" s="99"/>
      <c r="CS955" s="99"/>
      <c r="CT955" s="99"/>
      <c r="CU955" s="99"/>
      <c r="CV955" s="99"/>
      <c r="CW955" s="99"/>
      <c r="CX955" s="99"/>
      <c r="CY955" s="99"/>
      <c r="CZ955" s="99"/>
      <c r="DA955" s="99"/>
      <c r="DB955" s="99"/>
      <c r="DC955" s="99"/>
      <c r="DD955" s="99"/>
      <c r="DE955" s="99"/>
      <c r="DF955" s="99"/>
      <c r="DG955" s="99"/>
      <c r="DH955" s="99"/>
      <c r="DI955" s="99"/>
      <c r="DJ955" s="99"/>
      <c r="DK955" s="99"/>
      <c r="DL955" s="99"/>
      <c r="DM955" s="99"/>
      <c r="DN955" s="99"/>
      <c r="DO955" s="99"/>
      <c r="DP955" s="99"/>
      <c r="DQ955" s="99"/>
      <c r="DR955" s="99"/>
      <c r="DS955" s="99"/>
      <c r="DT955" s="99"/>
      <c r="DU955" s="99"/>
      <c r="DV955" s="99"/>
      <c r="DW955" s="99"/>
      <c r="DX955" s="99"/>
      <c r="DY955" s="99"/>
      <c r="DZ955" s="99"/>
      <c r="EA955" s="99"/>
      <c r="EB955" s="99"/>
      <c r="EC955" s="99"/>
      <c r="ED955" s="99"/>
      <c r="EE955" s="99"/>
      <c r="EF955" s="99"/>
      <c r="EG955" s="99"/>
      <c r="EH955" s="99"/>
      <c r="EI955" s="99"/>
      <c r="EJ955" s="99"/>
      <c r="EK955" s="99"/>
      <c r="EL955" s="99"/>
      <c r="EM955" s="99"/>
      <c r="EN955" s="99"/>
      <c r="EO955" s="99"/>
      <c r="EP955" s="99"/>
      <c r="EQ955" s="99"/>
      <c r="ER955" s="99"/>
      <c r="ES955" s="99"/>
      <c r="ET955" s="99"/>
      <c r="EU955" s="99"/>
      <c r="EV955" s="99"/>
      <c r="EW955" s="99"/>
      <c r="EX955" s="99"/>
      <c r="EY955" s="99"/>
      <c r="EZ955" s="99"/>
      <c r="FA955" s="99"/>
      <c r="FB955" s="99"/>
      <c r="FC955" s="99"/>
      <c r="FD955" s="99"/>
      <c r="FE955" s="99"/>
      <c r="FF955" s="99"/>
      <c r="FG955" s="99"/>
      <c r="FH955" s="99"/>
      <c r="FI955" s="99"/>
      <c r="FJ955" s="99"/>
      <c r="FK955" s="99"/>
      <c r="FL955" s="99"/>
      <c r="FM955" s="99"/>
      <c r="FN955" s="99"/>
      <c r="FO955" s="99"/>
      <c r="FP955" s="99"/>
      <c r="FQ955" s="99"/>
      <c r="FR955" s="99"/>
      <c r="FS955" s="99"/>
      <c r="FT955" s="99"/>
      <c r="FU955" s="99"/>
      <c r="FV955" s="99"/>
      <c r="FW955" s="99"/>
      <c r="FX955" s="99"/>
      <c r="FY955" s="99"/>
      <c r="FZ955" s="99"/>
      <c r="GA955" s="99"/>
      <c r="GB955" s="99"/>
      <c r="GC955" s="99"/>
      <c r="GD955" s="99"/>
      <c r="GE955" s="99"/>
      <c r="GF955" s="99"/>
      <c r="GG955" s="99"/>
      <c r="GH955" s="99"/>
      <c r="GI955" s="99"/>
      <c r="GJ955" s="99"/>
      <c r="GK955" s="99"/>
      <c r="GL955" s="99"/>
      <c r="GM955" s="99"/>
      <c r="GN955" s="99"/>
      <c r="GO955" s="99"/>
      <c r="GP955" s="99"/>
      <c r="GQ955" s="99"/>
      <c r="GR955" s="99"/>
      <c r="GS955" s="99"/>
      <c r="GT955" s="99"/>
      <c r="GU955" s="99"/>
      <c r="GV955" s="99"/>
      <c r="GW955" s="99"/>
      <c r="GX955" s="99"/>
      <c r="GY955" s="99"/>
    </row>
    <row r="956" spans="1:207" s="15" customFormat="1" ht="25.15" customHeight="1" x14ac:dyDescent="0.25">
      <c r="A956" s="172" t="s">
        <v>1399</v>
      </c>
      <c r="B956" s="166" t="s">
        <v>518</v>
      </c>
      <c r="C956" s="51">
        <v>1966</v>
      </c>
      <c r="D956" s="136" t="s">
        <v>217</v>
      </c>
      <c r="E956" s="51" t="s">
        <v>20</v>
      </c>
      <c r="F956" s="174">
        <v>5</v>
      </c>
      <c r="G956" s="174">
        <v>4</v>
      </c>
      <c r="H956" s="41">
        <f>I956+J956</f>
        <v>3270.37</v>
      </c>
      <c r="I956" s="41">
        <v>741.9</v>
      </c>
      <c r="J956" s="41">
        <v>2528.4699999999998</v>
      </c>
      <c r="K956" s="201">
        <f t="shared" si="276"/>
        <v>75760475</v>
      </c>
      <c r="L956" s="171">
        <v>0</v>
      </c>
      <c r="M956" s="171">
        <v>0</v>
      </c>
      <c r="N956" s="171">
        <v>0</v>
      </c>
      <c r="O956" s="41">
        <f>'[3]Прод. прилож'!$C$1284</f>
        <v>75760475</v>
      </c>
      <c r="P956" s="171">
        <f t="shared" si="290"/>
        <v>23165.719780942218</v>
      </c>
      <c r="Q956" s="44">
        <v>9673</v>
      </c>
      <c r="R956" s="62" t="s">
        <v>96</v>
      </c>
      <c r="S956" s="50"/>
    </row>
    <row r="957" spans="1:207" s="15" customFormat="1" ht="25.15" customHeight="1" x14ac:dyDescent="0.25">
      <c r="A957" s="172" t="s">
        <v>1400</v>
      </c>
      <c r="B957" s="166" t="s">
        <v>717</v>
      </c>
      <c r="C957" s="51">
        <v>1960</v>
      </c>
      <c r="D957" s="136" t="s">
        <v>217</v>
      </c>
      <c r="E957" s="136" t="s">
        <v>519</v>
      </c>
      <c r="F957" s="28">
        <v>2</v>
      </c>
      <c r="G957" s="28">
        <v>2</v>
      </c>
      <c r="H957" s="41">
        <v>284.3</v>
      </c>
      <c r="I957" s="238">
        <v>0</v>
      </c>
      <c r="J957" s="41">
        <v>195.5</v>
      </c>
      <c r="K957" s="201">
        <f t="shared" si="276"/>
        <v>2015000</v>
      </c>
      <c r="L957" s="171">
        <v>0</v>
      </c>
      <c r="M957" s="171">
        <v>0</v>
      </c>
      <c r="N957" s="171">
        <v>0</v>
      </c>
      <c r="O957" s="41">
        <f>'[1]Прод. прилож (2)'!$C$284</f>
        <v>2015000</v>
      </c>
      <c r="P957" s="171">
        <f t="shared" si="290"/>
        <v>7087.5835385156524</v>
      </c>
      <c r="Q957" s="44">
        <v>9673</v>
      </c>
      <c r="R957" s="62" t="s">
        <v>94</v>
      </c>
      <c r="S957" s="50"/>
    </row>
    <row r="958" spans="1:207" s="133" customFormat="1" ht="25.15" customHeight="1" x14ac:dyDescent="0.25">
      <c r="A958" s="172" t="s">
        <v>1401</v>
      </c>
      <c r="B958" s="166" t="s">
        <v>718</v>
      </c>
      <c r="C958" s="136">
        <v>1960</v>
      </c>
      <c r="D958" s="136" t="s">
        <v>217</v>
      </c>
      <c r="E958" s="136" t="s">
        <v>519</v>
      </c>
      <c r="F958" s="28">
        <v>2</v>
      </c>
      <c r="G958" s="28">
        <v>2</v>
      </c>
      <c r="H958" s="41">
        <v>284.3</v>
      </c>
      <c r="I958" s="238">
        <v>0</v>
      </c>
      <c r="J958" s="41">
        <v>195.5</v>
      </c>
      <c r="K958" s="201">
        <f t="shared" si="276"/>
        <v>2018100</v>
      </c>
      <c r="L958" s="171">
        <v>0</v>
      </c>
      <c r="M958" s="171">
        <v>0</v>
      </c>
      <c r="N958" s="171">
        <v>0</v>
      </c>
      <c r="O958" s="41">
        <f>'[1]Прод. прилож (2)'!$C$285</f>
        <v>2018100</v>
      </c>
      <c r="P958" s="171">
        <f t="shared" si="290"/>
        <v>7098.4875131902918</v>
      </c>
      <c r="Q958" s="44">
        <v>9673</v>
      </c>
      <c r="R958" s="62" t="s">
        <v>94</v>
      </c>
      <c r="S958" s="58"/>
      <c r="T958" s="16"/>
      <c r="U958" s="15"/>
      <c r="V958" s="15"/>
      <c r="W958" s="15"/>
      <c r="X958" s="15"/>
      <c r="Y958" s="15"/>
      <c r="Z958" s="15"/>
      <c r="AA958" s="15"/>
      <c r="AB958" s="15"/>
      <c r="AC958" s="15"/>
      <c r="AD958" s="15"/>
      <c r="AE958" s="15"/>
      <c r="AF958" s="15"/>
      <c r="AG958" s="15"/>
      <c r="AH958" s="15"/>
      <c r="AI958" s="15"/>
      <c r="AJ958" s="15"/>
      <c r="AK958" s="15"/>
      <c r="AL958" s="15"/>
      <c r="AM958" s="15"/>
      <c r="AN958" s="15"/>
      <c r="AO958" s="15"/>
      <c r="AP958" s="15"/>
      <c r="AQ958" s="15"/>
      <c r="AR958" s="15"/>
      <c r="AS958" s="15"/>
      <c r="AT958" s="15"/>
      <c r="AU958" s="15"/>
      <c r="AV958" s="15"/>
      <c r="AW958" s="15"/>
      <c r="AX958" s="15"/>
      <c r="AY958" s="15"/>
      <c r="AZ958" s="15"/>
      <c r="BA958" s="15"/>
      <c r="BB958" s="15"/>
      <c r="BC958" s="15"/>
      <c r="BD958" s="15"/>
      <c r="BE958" s="15"/>
      <c r="BF958" s="15"/>
      <c r="BG958" s="15"/>
      <c r="BH958" s="15"/>
      <c r="BI958" s="15"/>
      <c r="BJ958" s="15"/>
      <c r="BK958" s="15"/>
      <c r="BL958" s="15"/>
      <c r="BM958" s="15"/>
      <c r="BN958" s="15"/>
      <c r="BO958" s="15"/>
      <c r="BP958" s="15"/>
      <c r="BQ958" s="15"/>
      <c r="BR958" s="15"/>
      <c r="BS958" s="15"/>
      <c r="BT958" s="15"/>
      <c r="BU958" s="15"/>
      <c r="BV958" s="15"/>
      <c r="BW958" s="15"/>
      <c r="BX958" s="15"/>
      <c r="BY958" s="15"/>
      <c r="BZ958" s="15"/>
      <c r="CA958" s="15"/>
      <c r="CB958" s="15"/>
      <c r="CC958" s="15"/>
      <c r="CD958" s="15"/>
      <c r="CE958" s="15"/>
      <c r="CF958" s="15"/>
      <c r="CG958" s="15"/>
      <c r="CH958" s="15"/>
      <c r="CI958" s="15"/>
      <c r="CJ958" s="15"/>
      <c r="CK958" s="15"/>
      <c r="CL958" s="15"/>
      <c r="CM958" s="15"/>
      <c r="CN958" s="15"/>
      <c r="CO958" s="15"/>
      <c r="CP958" s="15"/>
      <c r="CQ958" s="15"/>
      <c r="CR958" s="15"/>
      <c r="CS958" s="15"/>
      <c r="CT958" s="15"/>
      <c r="CU958" s="15"/>
      <c r="CV958" s="15"/>
      <c r="CW958" s="15"/>
      <c r="CX958" s="15"/>
      <c r="CY958" s="15"/>
      <c r="CZ958" s="15"/>
      <c r="DA958" s="15"/>
      <c r="DB958" s="15"/>
      <c r="DC958" s="15"/>
      <c r="DD958" s="15"/>
      <c r="DE958" s="15"/>
      <c r="DF958" s="15"/>
      <c r="DG958" s="15"/>
      <c r="DH958" s="15"/>
      <c r="DI958" s="15"/>
      <c r="DJ958" s="15"/>
      <c r="DK958" s="15"/>
      <c r="DL958" s="15"/>
      <c r="DM958" s="15"/>
      <c r="DN958" s="15"/>
      <c r="DO958" s="15"/>
      <c r="DP958" s="15"/>
      <c r="DQ958" s="15"/>
      <c r="DR958" s="15"/>
      <c r="DS958" s="15"/>
      <c r="DT958" s="15"/>
      <c r="DU958" s="15"/>
      <c r="DV958" s="15"/>
      <c r="DW958" s="15"/>
      <c r="DX958" s="15"/>
      <c r="DY958" s="15"/>
      <c r="DZ958" s="15"/>
      <c r="EA958" s="15"/>
      <c r="EB958" s="15"/>
      <c r="EC958" s="15"/>
      <c r="ED958" s="15"/>
      <c r="EE958" s="15"/>
      <c r="EF958" s="15"/>
      <c r="EG958" s="15"/>
      <c r="EH958" s="15"/>
      <c r="EI958" s="15"/>
      <c r="EJ958" s="15"/>
      <c r="EK958" s="15"/>
      <c r="EL958" s="15"/>
      <c r="EM958" s="15"/>
      <c r="EN958" s="15"/>
      <c r="EO958" s="15"/>
      <c r="EP958" s="15"/>
      <c r="EQ958" s="15"/>
      <c r="ER958" s="15"/>
      <c r="ES958" s="15"/>
      <c r="ET958" s="15"/>
      <c r="EU958" s="15"/>
      <c r="EV958" s="15"/>
      <c r="EW958" s="15"/>
      <c r="EX958" s="15"/>
      <c r="EY958" s="15"/>
      <c r="EZ958" s="15"/>
      <c r="FA958" s="15"/>
      <c r="FB958" s="15"/>
      <c r="FC958" s="15"/>
      <c r="FD958" s="15"/>
      <c r="FE958" s="15"/>
      <c r="FF958" s="15"/>
      <c r="FG958" s="15"/>
      <c r="FH958" s="15"/>
      <c r="FI958" s="15"/>
      <c r="FJ958" s="15"/>
      <c r="FK958" s="15"/>
      <c r="FL958" s="15"/>
      <c r="FM958" s="15"/>
      <c r="FN958" s="15"/>
      <c r="FO958" s="15"/>
      <c r="FP958" s="15"/>
      <c r="FQ958" s="15"/>
      <c r="FR958" s="15"/>
      <c r="FS958" s="15"/>
      <c r="FT958" s="15"/>
      <c r="FU958" s="15"/>
      <c r="FV958" s="15"/>
      <c r="FW958" s="15"/>
      <c r="FX958" s="15"/>
      <c r="FY958" s="15"/>
      <c r="FZ958" s="15"/>
      <c r="GA958" s="15"/>
      <c r="GB958" s="15"/>
      <c r="GC958" s="15"/>
      <c r="GD958" s="15"/>
      <c r="GE958" s="15"/>
      <c r="GF958" s="15"/>
      <c r="GG958" s="15"/>
      <c r="GH958" s="15"/>
      <c r="GI958" s="15"/>
      <c r="GJ958" s="15"/>
      <c r="GK958" s="15"/>
      <c r="GL958" s="15"/>
      <c r="GM958" s="15"/>
      <c r="GN958" s="15"/>
      <c r="GO958" s="15"/>
      <c r="GP958" s="15"/>
      <c r="GQ958" s="15"/>
      <c r="GR958" s="15"/>
      <c r="GS958" s="15"/>
      <c r="GT958" s="15"/>
      <c r="GU958" s="15"/>
      <c r="GV958" s="15"/>
      <c r="GW958" s="15"/>
      <c r="GX958" s="15"/>
      <c r="GY958" s="15"/>
    </row>
    <row r="959" spans="1:207" s="133" customFormat="1" ht="25.15" customHeight="1" x14ac:dyDescent="0.25">
      <c r="A959" s="172" t="s">
        <v>1402</v>
      </c>
      <c r="B959" s="91" t="s">
        <v>520</v>
      </c>
      <c r="C959" s="51">
        <v>1964</v>
      </c>
      <c r="D959" s="136" t="s">
        <v>217</v>
      </c>
      <c r="E959" s="51" t="s">
        <v>20</v>
      </c>
      <c r="F959" s="28">
        <v>4</v>
      </c>
      <c r="G959" s="28">
        <v>2</v>
      </c>
      <c r="H959" s="41">
        <f>I959+J959</f>
        <v>1330.5</v>
      </c>
      <c r="I959" s="238">
        <v>0</v>
      </c>
      <c r="J959" s="41">
        <v>1330.5</v>
      </c>
      <c r="K959" s="201">
        <f t="shared" si="276"/>
        <v>3828500</v>
      </c>
      <c r="L959" s="171">
        <v>0</v>
      </c>
      <c r="M959" s="171">
        <v>0</v>
      </c>
      <c r="N959" s="171">
        <v>0</v>
      </c>
      <c r="O959" s="41">
        <f>'[1]Прод. прилож (2)'!$C$867</f>
        <v>3828500</v>
      </c>
      <c r="P959" s="171">
        <f t="shared" si="290"/>
        <v>2877.4896655392708</v>
      </c>
      <c r="Q959" s="44">
        <v>9673</v>
      </c>
      <c r="R959" s="62" t="s">
        <v>95</v>
      </c>
      <c r="S959" s="50"/>
      <c r="T959" s="15"/>
      <c r="U959" s="15"/>
      <c r="V959" s="15"/>
      <c r="W959" s="15"/>
      <c r="X959" s="15"/>
      <c r="Y959" s="15"/>
      <c r="Z959" s="15"/>
      <c r="AA959" s="15"/>
      <c r="AB959" s="15"/>
      <c r="AC959" s="15"/>
      <c r="AD959" s="15"/>
      <c r="AE959" s="15"/>
      <c r="AF959" s="15"/>
      <c r="AG959" s="15"/>
      <c r="AH959" s="15"/>
      <c r="AI959" s="15"/>
      <c r="AJ959" s="15"/>
      <c r="AK959" s="15"/>
      <c r="AL959" s="15"/>
      <c r="AM959" s="15"/>
      <c r="AN959" s="15"/>
      <c r="AO959" s="15"/>
      <c r="AP959" s="15"/>
      <c r="AQ959" s="15"/>
      <c r="AR959" s="15"/>
      <c r="AS959" s="15"/>
      <c r="AT959" s="15"/>
      <c r="AU959" s="15"/>
      <c r="AV959" s="15"/>
      <c r="AW959" s="15"/>
      <c r="AX959" s="15"/>
      <c r="AY959" s="15"/>
      <c r="AZ959" s="15"/>
      <c r="BA959" s="15"/>
      <c r="BB959" s="15"/>
      <c r="BC959" s="15"/>
      <c r="BD959" s="15"/>
      <c r="BE959" s="15"/>
      <c r="BF959" s="15"/>
      <c r="BG959" s="15"/>
      <c r="BH959" s="15"/>
      <c r="BI959" s="15"/>
      <c r="BJ959" s="15"/>
      <c r="BK959" s="15"/>
      <c r="BL959" s="15"/>
      <c r="BM959" s="15"/>
      <c r="BN959" s="15"/>
      <c r="BO959" s="15"/>
      <c r="BP959" s="15"/>
      <c r="BQ959" s="15"/>
      <c r="BR959" s="15"/>
      <c r="BS959" s="15"/>
      <c r="BT959" s="15"/>
      <c r="BU959" s="15"/>
      <c r="BV959" s="15"/>
      <c r="BW959" s="15"/>
      <c r="BX959" s="15"/>
      <c r="BY959" s="15"/>
      <c r="BZ959" s="15"/>
      <c r="CA959" s="15"/>
      <c r="CB959" s="15"/>
      <c r="CC959" s="15"/>
      <c r="CD959" s="15"/>
      <c r="CE959" s="15"/>
      <c r="CF959" s="15"/>
      <c r="CG959" s="15"/>
      <c r="CH959" s="15"/>
      <c r="CI959" s="15"/>
      <c r="CJ959" s="15"/>
      <c r="CK959" s="15"/>
      <c r="CL959" s="15"/>
      <c r="CM959" s="15"/>
      <c r="CN959" s="15"/>
      <c r="CO959" s="15"/>
      <c r="CP959" s="15"/>
      <c r="CQ959" s="15"/>
      <c r="CR959" s="15"/>
      <c r="CS959" s="15"/>
      <c r="CT959" s="15"/>
      <c r="CU959" s="15"/>
      <c r="CV959" s="15"/>
      <c r="CW959" s="15"/>
      <c r="CX959" s="15"/>
      <c r="CY959" s="15"/>
      <c r="CZ959" s="15"/>
      <c r="DA959" s="15"/>
      <c r="DB959" s="15"/>
      <c r="DC959" s="15"/>
      <c r="DD959" s="15"/>
      <c r="DE959" s="15"/>
      <c r="DF959" s="15"/>
      <c r="DG959" s="15"/>
      <c r="DH959" s="15"/>
      <c r="DI959" s="15"/>
      <c r="DJ959" s="15"/>
      <c r="DK959" s="15"/>
      <c r="DL959" s="15"/>
      <c r="DM959" s="15"/>
      <c r="DN959" s="15"/>
      <c r="DO959" s="15"/>
      <c r="DP959" s="15"/>
      <c r="DQ959" s="15"/>
      <c r="DR959" s="15"/>
      <c r="DS959" s="15"/>
      <c r="DT959" s="15"/>
      <c r="DU959" s="15"/>
      <c r="DV959" s="15"/>
      <c r="DW959" s="15"/>
      <c r="DX959" s="15"/>
      <c r="DY959" s="15"/>
      <c r="DZ959" s="15"/>
      <c r="EA959" s="15"/>
      <c r="EB959" s="15"/>
      <c r="EC959" s="15"/>
      <c r="ED959" s="15"/>
      <c r="EE959" s="15"/>
      <c r="EF959" s="15"/>
      <c r="EG959" s="15"/>
      <c r="EH959" s="15"/>
      <c r="EI959" s="15"/>
      <c r="EJ959" s="15"/>
      <c r="EK959" s="15"/>
      <c r="EL959" s="15"/>
      <c r="EM959" s="15"/>
      <c r="EN959" s="15"/>
      <c r="EO959" s="15"/>
      <c r="EP959" s="15"/>
      <c r="EQ959" s="15"/>
      <c r="ER959" s="15"/>
      <c r="ES959" s="15"/>
      <c r="ET959" s="15"/>
      <c r="EU959" s="15"/>
      <c r="EV959" s="15"/>
      <c r="EW959" s="15"/>
      <c r="EX959" s="15"/>
      <c r="EY959" s="15"/>
      <c r="EZ959" s="15"/>
      <c r="FA959" s="15"/>
      <c r="FB959" s="15"/>
      <c r="FC959" s="15"/>
      <c r="FD959" s="15"/>
      <c r="FE959" s="15"/>
      <c r="FF959" s="15"/>
      <c r="FG959" s="15"/>
      <c r="FH959" s="15"/>
      <c r="FI959" s="15"/>
      <c r="FJ959" s="15"/>
      <c r="FK959" s="15"/>
      <c r="FL959" s="15"/>
      <c r="FM959" s="15"/>
      <c r="FN959" s="15"/>
      <c r="FO959" s="15"/>
      <c r="FP959" s="15"/>
      <c r="FQ959" s="15"/>
      <c r="FR959" s="15"/>
      <c r="FS959" s="15"/>
      <c r="FT959" s="15"/>
      <c r="FU959" s="15"/>
      <c r="FV959" s="15"/>
      <c r="FW959" s="15"/>
      <c r="FX959" s="15"/>
      <c r="FY959" s="15"/>
      <c r="FZ959" s="15"/>
      <c r="GA959" s="15"/>
      <c r="GB959" s="15"/>
      <c r="GC959" s="15"/>
      <c r="GD959" s="15"/>
      <c r="GE959" s="15"/>
      <c r="GF959" s="15"/>
      <c r="GG959" s="15"/>
      <c r="GH959" s="15"/>
      <c r="GI959" s="15"/>
      <c r="GJ959" s="15"/>
      <c r="GK959" s="15"/>
      <c r="GL959" s="15"/>
      <c r="GM959" s="15"/>
      <c r="GN959" s="15"/>
      <c r="GO959" s="15"/>
      <c r="GP959" s="15"/>
      <c r="GQ959" s="15"/>
      <c r="GR959" s="15"/>
      <c r="GS959" s="15"/>
      <c r="GT959" s="15"/>
      <c r="GU959" s="15"/>
      <c r="GV959" s="15"/>
      <c r="GW959" s="15"/>
      <c r="GX959" s="15"/>
      <c r="GY959" s="15"/>
    </row>
    <row r="960" spans="1:207" s="173" customFormat="1" ht="25.15" customHeight="1" x14ac:dyDescent="0.25">
      <c r="A960" s="295" t="s">
        <v>2039</v>
      </c>
      <c r="B960" s="297" t="s">
        <v>1871</v>
      </c>
      <c r="C960" s="305">
        <v>1960</v>
      </c>
      <c r="D960" s="285" t="s">
        <v>217</v>
      </c>
      <c r="E960" s="285" t="s">
        <v>20</v>
      </c>
      <c r="F960" s="287">
        <v>5</v>
      </c>
      <c r="G960" s="287">
        <v>2</v>
      </c>
      <c r="H960" s="322">
        <v>1888.7</v>
      </c>
      <c r="I960" s="313">
        <v>169.9</v>
      </c>
      <c r="J960" s="322">
        <v>1274.7</v>
      </c>
      <c r="K960" s="201">
        <f t="shared" ref="K960" si="293">SUM(L960:O960)</f>
        <v>299399.76</v>
      </c>
      <c r="L960" s="41">
        <v>0</v>
      </c>
      <c r="M960" s="41">
        <v>0</v>
      </c>
      <c r="N960" s="41">
        <v>0</v>
      </c>
      <c r="O960" s="41">
        <f>'[1]Прод. прилож (2)'!$C$286</f>
        <v>299399.76</v>
      </c>
      <c r="P960" s="44">
        <f t="shared" ref="P960" si="294">K960/H960</f>
        <v>158.52160745486313</v>
      </c>
      <c r="Q960" s="178">
        <v>9673</v>
      </c>
      <c r="R960" s="49" t="s">
        <v>94</v>
      </c>
      <c r="S960" s="100"/>
      <c r="T960" s="99"/>
      <c r="U960" s="99"/>
      <c r="V960" s="99"/>
      <c r="W960" s="99"/>
      <c r="X960" s="99"/>
      <c r="Y960" s="99"/>
      <c r="Z960" s="99"/>
      <c r="AA960" s="99"/>
      <c r="AB960" s="99"/>
      <c r="AC960" s="99"/>
      <c r="AD960" s="99"/>
      <c r="AE960" s="99"/>
      <c r="AF960" s="99"/>
      <c r="AG960" s="99"/>
      <c r="AH960" s="99"/>
      <c r="AI960" s="99"/>
      <c r="AJ960" s="99"/>
      <c r="AK960" s="99"/>
      <c r="AL960" s="99"/>
      <c r="AM960" s="99"/>
      <c r="AN960" s="99"/>
      <c r="AO960" s="99"/>
      <c r="AP960" s="99"/>
      <c r="AQ960" s="99"/>
      <c r="AR960" s="99"/>
      <c r="AS960" s="99"/>
      <c r="AT960" s="99"/>
      <c r="AU960" s="99"/>
      <c r="AV960" s="99"/>
      <c r="AW960" s="99"/>
      <c r="AX960" s="99"/>
      <c r="AY960" s="99"/>
      <c r="AZ960" s="99"/>
      <c r="BA960" s="99"/>
      <c r="BB960" s="99"/>
      <c r="BC960" s="99"/>
      <c r="BD960" s="99"/>
      <c r="BE960" s="99"/>
      <c r="BF960" s="99"/>
      <c r="BG960" s="99"/>
      <c r="BH960" s="99"/>
      <c r="BI960" s="99"/>
      <c r="BJ960" s="99"/>
      <c r="BK960" s="99"/>
      <c r="BL960" s="99"/>
      <c r="BM960" s="99"/>
      <c r="BN960" s="99"/>
      <c r="BO960" s="99"/>
      <c r="BP960" s="99"/>
      <c r="BQ960" s="99"/>
      <c r="BR960" s="99"/>
      <c r="BS960" s="99"/>
      <c r="BT960" s="99"/>
      <c r="BU960" s="99"/>
      <c r="BV960" s="99"/>
      <c r="BW960" s="99"/>
      <c r="BX960" s="99"/>
      <c r="BY960" s="99"/>
      <c r="BZ960" s="99"/>
      <c r="CA960" s="99"/>
      <c r="CB960" s="99"/>
      <c r="CC960" s="99"/>
      <c r="CD960" s="99"/>
      <c r="CE960" s="99"/>
      <c r="CF960" s="99"/>
      <c r="CG960" s="99"/>
      <c r="CH960" s="99"/>
      <c r="CI960" s="99"/>
      <c r="CJ960" s="99"/>
      <c r="CK960" s="99"/>
      <c r="CL960" s="99"/>
      <c r="CM960" s="99"/>
      <c r="CN960" s="99"/>
      <c r="CO960" s="99"/>
      <c r="CP960" s="99"/>
      <c r="CQ960" s="99"/>
      <c r="CR960" s="99"/>
      <c r="CS960" s="99"/>
      <c r="CT960" s="99"/>
      <c r="CU960" s="99"/>
      <c r="CV960" s="99"/>
      <c r="CW960" s="99"/>
      <c r="CX960" s="99"/>
      <c r="CY960" s="99"/>
      <c r="CZ960" s="99"/>
      <c r="DA960" s="99"/>
      <c r="DB960" s="99"/>
      <c r="DC960" s="99"/>
      <c r="DD960" s="99"/>
      <c r="DE960" s="99"/>
      <c r="DF960" s="99"/>
      <c r="DG960" s="99"/>
      <c r="DH960" s="99"/>
      <c r="DI960" s="99"/>
      <c r="DJ960" s="99"/>
      <c r="DK960" s="99"/>
      <c r="DL960" s="99"/>
      <c r="DM960" s="99"/>
      <c r="DN960" s="99"/>
      <c r="DO960" s="99"/>
      <c r="DP960" s="99"/>
      <c r="DQ960" s="99"/>
      <c r="DR960" s="99"/>
      <c r="DS960" s="99"/>
      <c r="DT960" s="99"/>
      <c r="DU960" s="99"/>
      <c r="DV960" s="99"/>
      <c r="DW960" s="99"/>
      <c r="DX960" s="99"/>
      <c r="DY960" s="99"/>
      <c r="DZ960" s="99"/>
      <c r="EA960" s="99"/>
      <c r="EB960" s="99"/>
      <c r="EC960" s="99"/>
      <c r="ED960" s="99"/>
      <c r="EE960" s="99"/>
      <c r="EF960" s="99"/>
      <c r="EG960" s="99"/>
      <c r="EH960" s="99"/>
      <c r="EI960" s="99"/>
      <c r="EJ960" s="99"/>
      <c r="EK960" s="99"/>
      <c r="EL960" s="99"/>
      <c r="EM960" s="99"/>
      <c r="EN960" s="99"/>
      <c r="EO960" s="99"/>
      <c r="EP960" s="99"/>
      <c r="EQ960" s="99"/>
      <c r="ER960" s="99"/>
      <c r="ES960" s="99"/>
      <c r="ET960" s="99"/>
      <c r="EU960" s="99"/>
      <c r="EV960" s="99"/>
      <c r="EW960" s="99"/>
      <c r="EX960" s="99"/>
      <c r="EY960" s="99"/>
      <c r="EZ960" s="99"/>
      <c r="FA960" s="99"/>
      <c r="FB960" s="99"/>
      <c r="FC960" s="99"/>
      <c r="FD960" s="99"/>
      <c r="FE960" s="99"/>
      <c r="FF960" s="99"/>
      <c r="FG960" s="99"/>
      <c r="FH960" s="99"/>
      <c r="FI960" s="99"/>
      <c r="FJ960" s="99"/>
      <c r="FK960" s="99"/>
      <c r="FL960" s="99"/>
      <c r="FM960" s="99"/>
      <c r="FN960" s="99"/>
      <c r="FO960" s="99"/>
      <c r="FP960" s="99"/>
      <c r="FQ960" s="99"/>
      <c r="FR960" s="99"/>
      <c r="FS960" s="99"/>
      <c r="FT960" s="99"/>
      <c r="FU960" s="99"/>
      <c r="FV960" s="99"/>
      <c r="FW960" s="99"/>
      <c r="FX960" s="99"/>
      <c r="FY960" s="99"/>
      <c r="FZ960" s="99"/>
      <c r="GA960" s="99"/>
      <c r="GB960" s="99"/>
      <c r="GC960" s="99"/>
      <c r="GD960" s="99"/>
      <c r="GE960" s="99"/>
      <c r="GF960" s="99"/>
      <c r="GG960" s="99"/>
      <c r="GH960" s="99"/>
      <c r="GI960" s="99"/>
      <c r="GJ960" s="99"/>
      <c r="GK960" s="99"/>
      <c r="GL960" s="99"/>
      <c r="GM960" s="99"/>
      <c r="GN960" s="99"/>
      <c r="GO960" s="99"/>
      <c r="GP960" s="99"/>
      <c r="GQ960" s="99"/>
      <c r="GR960" s="99"/>
      <c r="GS960" s="99"/>
      <c r="GT960" s="99"/>
      <c r="GU960" s="99"/>
      <c r="GV960" s="99"/>
      <c r="GW960" s="99"/>
      <c r="GX960" s="99"/>
      <c r="GY960" s="99"/>
    </row>
    <row r="961" spans="1:207" s="133" customFormat="1" ht="25.15" customHeight="1" x14ac:dyDescent="0.25">
      <c r="A961" s="296"/>
      <c r="B961" s="298"/>
      <c r="C961" s="306"/>
      <c r="D961" s="286"/>
      <c r="E961" s="286"/>
      <c r="F961" s="288"/>
      <c r="G961" s="288"/>
      <c r="H961" s="323"/>
      <c r="I961" s="314"/>
      <c r="J961" s="323"/>
      <c r="K961" s="201">
        <f t="shared" si="276"/>
        <v>7413147.5000000009</v>
      </c>
      <c r="L961" s="41">
        <v>0</v>
      </c>
      <c r="M961" s="41">
        <v>0</v>
      </c>
      <c r="N961" s="41">
        <v>0</v>
      </c>
      <c r="O961" s="41">
        <f>'[1]Прод. прилож (2)'!$C$868</f>
        <v>7413147.5000000009</v>
      </c>
      <c r="P961" s="44">
        <f>K961/H960</f>
        <v>3925.0000000000005</v>
      </c>
      <c r="Q961" s="178">
        <v>9673</v>
      </c>
      <c r="R961" s="49" t="s">
        <v>95</v>
      </c>
      <c r="S961" s="100"/>
      <c r="T961" s="99"/>
      <c r="U961" s="99"/>
      <c r="V961" s="99"/>
      <c r="W961" s="99"/>
      <c r="X961" s="99"/>
      <c r="Y961" s="99"/>
      <c r="Z961" s="99"/>
      <c r="AA961" s="99"/>
      <c r="AB961" s="99"/>
      <c r="AC961" s="99"/>
      <c r="AD961" s="99"/>
      <c r="AE961" s="99"/>
      <c r="AF961" s="99"/>
      <c r="AG961" s="99"/>
      <c r="AH961" s="99"/>
      <c r="AI961" s="99"/>
      <c r="AJ961" s="99"/>
      <c r="AK961" s="99"/>
      <c r="AL961" s="99"/>
      <c r="AM961" s="99"/>
      <c r="AN961" s="99"/>
      <c r="AO961" s="99"/>
      <c r="AP961" s="99"/>
      <c r="AQ961" s="99"/>
      <c r="AR961" s="99"/>
      <c r="AS961" s="99"/>
      <c r="AT961" s="99"/>
      <c r="AU961" s="99"/>
      <c r="AV961" s="99"/>
      <c r="AW961" s="99"/>
      <c r="AX961" s="99"/>
      <c r="AY961" s="99"/>
      <c r="AZ961" s="99"/>
      <c r="BA961" s="99"/>
      <c r="BB961" s="99"/>
      <c r="BC961" s="99"/>
      <c r="BD961" s="99"/>
      <c r="BE961" s="99"/>
      <c r="BF961" s="99"/>
      <c r="BG961" s="99"/>
      <c r="BH961" s="99"/>
      <c r="BI961" s="99"/>
      <c r="BJ961" s="99"/>
      <c r="BK961" s="99"/>
      <c r="BL961" s="99"/>
      <c r="BM961" s="99"/>
      <c r="BN961" s="99"/>
      <c r="BO961" s="99"/>
      <c r="BP961" s="99"/>
      <c r="BQ961" s="99"/>
      <c r="BR961" s="99"/>
      <c r="BS961" s="99"/>
      <c r="BT961" s="99"/>
      <c r="BU961" s="99"/>
      <c r="BV961" s="99"/>
      <c r="BW961" s="99"/>
      <c r="BX961" s="99"/>
      <c r="BY961" s="99"/>
      <c r="BZ961" s="99"/>
      <c r="CA961" s="99"/>
      <c r="CB961" s="99"/>
      <c r="CC961" s="99"/>
      <c r="CD961" s="99"/>
      <c r="CE961" s="99"/>
      <c r="CF961" s="99"/>
      <c r="CG961" s="99"/>
      <c r="CH961" s="99"/>
      <c r="CI961" s="99"/>
      <c r="CJ961" s="99"/>
      <c r="CK961" s="99"/>
      <c r="CL961" s="99"/>
      <c r="CM961" s="99"/>
      <c r="CN961" s="99"/>
      <c r="CO961" s="99"/>
      <c r="CP961" s="99"/>
      <c r="CQ961" s="99"/>
      <c r="CR961" s="99"/>
      <c r="CS961" s="99"/>
      <c r="CT961" s="99"/>
      <c r="CU961" s="99"/>
      <c r="CV961" s="99"/>
      <c r="CW961" s="99"/>
      <c r="CX961" s="99"/>
      <c r="CY961" s="99"/>
      <c r="CZ961" s="99"/>
      <c r="DA961" s="99"/>
      <c r="DB961" s="99"/>
      <c r="DC961" s="99"/>
      <c r="DD961" s="99"/>
      <c r="DE961" s="99"/>
      <c r="DF961" s="99"/>
      <c r="DG961" s="99"/>
      <c r="DH961" s="99"/>
      <c r="DI961" s="99"/>
      <c r="DJ961" s="99"/>
      <c r="DK961" s="99"/>
      <c r="DL961" s="99"/>
      <c r="DM961" s="99"/>
      <c r="DN961" s="99"/>
      <c r="DO961" s="99"/>
      <c r="DP961" s="99"/>
      <c r="DQ961" s="99"/>
      <c r="DR961" s="99"/>
      <c r="DS961" s="99"/>
      <c r="DT961" s="99"/>
      <c r="DU961" s="99"/>
      <c r="DV961" s="99"/>
      <c r="DW961" s="99"/>
      <c r="DX961" s="99"/>
      <c r="DY961" s="99"/>
      <c r="DZ961" s="99"/>
      <c r="EA961" s="99"/>
      <c r="EB961" s="99"/>
      <c r="EC961" s="99"/>
      <c r="ED961" s="99"/>
      <c r="EE961" s="99"/>
      <c r="EF961" s="99"/>
      <c r="EG961" s="99"/>
      <c r="EH961" s="99"/>
      <c r="EI961" s="99"/>
      <c r="EJ961" s="99"/>
      <c r="EK961" s="99"/>
      <c r="EL961" s="99"/>
      <c r="EM961" s="99"/>
      <c r="EN961" s="99"/>
      <c r="EO961" s="99"/>
      <c r="EP961" s="99"/>
      <c r="EQ961" s="99"/>
      <c r="ER961" s="99"/>
      <c r="ES961" s="99"/>
      <c r="ET961" s="99"/>
      <c r="EU961" s="99"/>
      <c r="EV961" s="99"/>
      <c r="EW961" s="99"/>
      <c r="EX961" s="99"/>
      <c r="EY961" s="99"/>
      <c r="EZ961" s="99"/>
      <c r="FA961" s="99"/>
      <c r="FB961" s="99"/>
      <c r="FC961" s="99"/>
      <c r="FD961" s="99"/>
      <c r="FE961" s="99"/>
      <c r="FF961" s="99"/>
      <c r="FG961" s="99"/>
      <c r="FH961" s="99"/>
      <c r="FI961" s="99"/>
      <c r="FJ961" s="99"/>
      <c r="FK961" s="99"/>
      <c r="FL961" s="99"/>
      <c r="FM961" s="99"/>
      <c r="FN961" s="99"/>
      <c r="FO961" s="99"/>
      <c r="FP961" s="99"/>
      <c r="FQ961" s="99"/>
      <c r="FR961" s="99"/>
      <c r="FS961" s="99"/>
      <c r="FT961" s="99"/>
      <c r="FU961" s="99"/>
      <c r="FV961" s="99"/>
      <c r="FW961" s="99"/>
      <c r="FX961" s="99"/>
      <c r="FY961" s="99"/>
      <c r="FZ961" s="99"/>
      <c r="GA961" s="99"/>
      <c r="GB961" s="99"/>
      <c r="GC961" s="99"/>
      <c r="GD961" s="99"/>
      <c r="GE961" s="99"/>
      <c r="GF961" s="99"/>
      <c r="GG961" s="99"/>
      <c r="GH961" s="99"/>
      <c r="GI961" s="99"/>
      <c r="GJ961" s="99"/>
      <c r="GK961" s="99"/>
      <c r="GL961" s="99"/>
      <c r="GM961" s="99"/>
      <c r="GN961" s="99"/>
      <c r="GO961" s="99"/>
      <c r="GP961" s="99"/>
      <c r="GQ961" s="99"/>
      <c r="GR961" s="99"/>
      <c r="GS961" s="99"/>
      <c r="GT961" s="99"/>
      <c r="GU961" s="99"/>
      <c r="GV961" s="99"/>
      <c r="GW961" s="99"/>
      <c r="GX961" s="99"/>
      <c r="GY961" s="99"/>
    </row>
    <row r="962" spans="1:207" s="15" customFormat="1" ht="25.15" customHeight="1" x14ac:dyDescent="0.25">
      <c r="A962" s="172" t="s">
        <v>1403</v>
      </c>
      <c r="B962" s="166" t="s">
        <v>521</v>
      </c>
      <c r="C962" s="51">
        <v>1967</v>
      </c>
      <c r="D962" s="136" t="s">
        <v>217</v>
      </c>
      <c r="E962" s="51" t="s">
        <v>20</v>
      </c>
      <c r="F962" s="174">
        <v>5</v>
      </c>
      <c r="G962" s="174">
        <v>2</v>
      </c>
      <c r="H962" s="41">
        <v>2341.6999999999998</v>
      </c>
      <c r="I962" s="41">
        <v>90.5</v>
      </c>
      <c r="J962" s="41">
        <v>1716.8</v>
      </c>
      <c r="K962" s="201">
        <f t="shared" si="276"/>
        <v>8621875</v>
      </c>
      <c r="L962" s="171">
        <v>0</v>
      </c>
      <c r="M962" s="171">
        <v>0</v>
      </c>
      <c r="N962" s="171">
        <v>0</v>
      </c>
      <c r="O962" s="41">
        <f>'[3]Прод. прилож'!$C$1285</f>
        <v>8621875</v>
      </c>
      <c r="P962" s="171">
        <f t="shared" si="290"/>
        <v>3681.8870905752233</v>
      </c>
      <c r="Q962" s="44">
        <v>9673</v>
      </c>
      <c r="R962" s="62" t="s">
        <v>96</v>
      </c>
      <c r="S962" s="50"/>
      <c r="V962" s="173"/>
      <c r="W962" s="173"/>
      <c r="X962" s="173"/>
      <c r="Y962" s="133"/>
      <c r="Z962" s="133"/>
      <c r="AA962" s="133"/>
      <c r="AB962" s="133"/>
      <c r="AC962" s="133"/>
      <c r="AD962" s="133"/>
      <c r="AE962" s="133"/>
      <c r="AF962" s="133"/>
      <c r="AG962" s="133"/>
      <c r="AH962" s="133"/>
      <c r="AI962" s="133"/>
      <c r="AJ962" s="133"/>
      <c r="AK962" s="133"/>
      <c r="AL962" s="133"/>
      <c r="AM962" s="133"/>
      <c r="AN962" s="133"/>
      <c r="AO962" s="133"/>
      <c r="AP962" s="133"/>
      <c r="AQ962" s="133"/>
      <c r="AR962" s="133"/>
      <c r="AS962" s="133"/>
      <c r="AT962" s="133"/>
      <c r="AU962" s="133"/>
      <c r="AV962" s="133"/>
      <c r="AW962" s="133"/>
      <c r="AX962" s="133"/>
      <c r="AY962" s="133"/>
      <c r="AZ962" s="133"/>
      <c r="BA962" s="133"/>
      <c r="BB962" s="133"/>
      <c r="BC962" s="133"/>
      <c r="BD962" s="133"/>
      <c r="BE962" s="133"/>
      <c r="BF962" s="133"/>
      <c r="BG962" s="133"/>
      <c r="BH962" s="133"/>
      <c r="BI962" s="133"/>
      <c r="BJ962" s="133"/>
      <c r="BK962" s="133"/>
      <c r="BL962" s="133"/>
      <c r="BM962" s="133"/>
      <c r="BN962" s="133"/>
      <c r="BO962" s="133"/>
      <c r="BP962" s="133"/>
      <c r="BQ962" s="133"/>
      <c r="BR962" s="133"/>
      <c r="BS962" s="133"/>
      <c r="BT962" s="133"/>
      <c r="BU962" s="133"/>
      <c r="BV962" s="133"/>
      <c r="BW962" s="133"/>
      <c r="BX962" s="133"/>
      <c r="BY962" s="133"/>
      <c r="BZ962" s="133"/>
      <c r="CA962" s="133"/>
      <c r="CB962" s="133"/>
      <c r="CC962" s="133"/>
      <c r="CD962" s="133"/>
      <c r="CE962" s="133"/>
      <c r="CF962" s="133"/>
      <c r="CG962" s="133"/>
      <c r="CH962" s="133"/>
      <c r="CI962" s="133"/>
      <c r="CJ962" s="133"/>
      <c r="CK962" s="133"/>
      <c r="CL962" s="133"/>
      <c r="CM962" s="133"/>
      <c r="CN962" s="133"/>
      <c r="CO962" s="133"/>
      <c r="CP962" s="133"/>
      <c r="CQ962" s="133"/>
      <c r="CR962" s="133"/>
      <c r="CS962" s="133"/>
      <c r="CT962" s="133"/>
      <c r="CU962" s="133"/>
      <c r="CV962" s="133"/>
      <c r="CW962" s="133"/>
      <c r="CX962" s="133"/>
      <c r="CY962" s="133"/>
      <c r="CZ962" s="133"/>
      <c r="DA962" s="133"/>
      <c r="DB962" s="133"/>
      <c r="DC962" s="133"/>
      <c r="DD962" s="133"/>
      <c r="DE962" s="133"/>
      <c r="DF962" s="133"/>
      <c r="DG962" s="133"/>
      <c r="DH962" s="133"/>
      <c r="DI962" s="133"/>
      <c r="DJ962" s="133"/>
      <c r="DK962" s="133"/>
      <c r="DL962" s="133"/>
      <c r="DM962" s="133"/>
      <c r="DN962" s="133"/>
      <c r="DO962" s="133"/>
      <c r="DP962" s="133"/>
      <c r="DQ962" s="133"/>
      <c r="DR962" s="133"/>
      <c r="DS962" s="133"/>
      <c r="DT962" s="133"/>
      <c r="DU962" s="133"/>
      <c r="DV962" s="133"/>
      <c r="DW962" s="133"/>
      <c r="DX962" s="133"/>
      <c r="DY962" s="133"/>
      <c r="DZ962" s="133"/>
      <c r="EA962" s="133"/>
      <c r="EB962" s="133"/>
      <c r="EC962" s="133"/>
      <c r="ED962" s="133"/>
      <c r="EE962" s="133"/>
      <c r="EF962" s="133"/>
      <c r="EG962" s="133"/>
      <c r="EH962" s="133"/>
      <c r="EI962" s="133"/>
      <c r="EJ962" s="133"/>
      <c r="EK962" s="133"/>
      <c r="EL962" s="133"/>
      <c r="EM962" s="133"/>
      <c r="EN962" s="133"/>
      <c r="EO962" s="133"/>
      <c r="EP962" s="133"/>
      <c r="EQ962" s="133"/>
      <c r="ER962" s="133"/>
      <c r="ES962" s="133"/>
      <c r="ET962" s="133"/>
      <c r="EU962" s="133"/>
      <c r="EV962" s="133"/>
      <c r="EW962" s="133"/>
      <c r="EX962" s="133"/>
      <c r="EY962" s="133"/>
      <c r="EZ962" s="133"/>
      <c r="FA962" s="133"/>
      <c r="FB962" s="133"/>
      <c r="FC962" s="133"/>
      <c r="FD962" s="133"/>
      <c r="FE962" s="133"/>
      <c r="FF962" s="133"/>
      <c r="FG962" s="133"/>
      <c r="FH962" s="133"/>
      <c r="FI962" s="133"/>
      <c r="FJ962" s="133"/>
      <c r="FK962" s="133"/>
      <c r="FL962" s="133"/>
      <c r="FM962" s="133"/>
      <c r="FN962" s="133"/>
      <c r="FO962" s="133"/>
      <c r="FP962" s="133"/>
      <c r="FQ962" s="133"/>
      <c r="FR962" s="133"/>
      <c r="FS962" s="133"/>
      <c r="FT962" s="133"/>
      <c r="FU962" s="133"/>
      <c r="FV962" s="133"/>
      <c r="FW962" s="133"/>
      <c r="FX962" s="133"/>
      <c r="FY962" s="133"/>
      <c r="FZ962" s="133"/>
      <c r="GA962" s="133"/>
      <c r="GB962" s="133"/>
      <c r="GC962" s="133"/>
      <c r="GD962" s="133"/>
      <c r="GE962" s="133"/>
      <c r="GF962" s="133"/>
      <c r="GG962" s="133"/>
      <c r="GH962" s="133"/>
      <c r="GI962" s="133"/>
      <c r="GJ962" s="133"/>
      <c r="GK962" s="133"/>
      <c r="GL962" s="133"/>
      <c r="GM962" s="133"/>
      <c r="GN962" s="133"/>
      <c r="GO962" s="133"/>
      <c r="GP962" s="133"/>
      <c r="GQ962" s="133"/>
      <c r="GR962" s="133"/>
      <c r="GS962" s="133"/>
      <c r="GT962" s="133"/>
      <c r="GU962" s="133"/>
      <c r="GV962" s="133"/>
      <c r="GW962" s="133"/>
      <c r="GX962" s="133"/>
      <c r="GY962" s="133"/>
    </row>
    <row r="963" spans="1:207" s="133" customFormat="1" ht="25.15" customHeight="1" x14ac:dyDescent="0.25">
      <c r="A963" s="172" t="s">
        <v>1404</v>
      </c>
      <c r="B963" s="166" t="s">
        <v>522</v>
      </c>
      <c r="C963" s="136">
        <v>1967</v>
      </c>
      <c r="D963" s="136" t="s">
        <v>217</v>
      </c>
      <c r="E963" s="51" t="s">
        <v>20</v>
      </c>
      <c r="F963" s="174">
        <v>5</v>
      </c>
      <c r="G963" s="174">
        <v>4</v>
      </c>
      <c r="H963" s="41">
        <v>2669.36</v>
      </c>
      <c r="I963" s="41">
        <v>893.75</v>
      </c>
      <c r="J963" s="41">
        <v>1775.61</v>
      </c>
      <c r="K963" s="201">
        <f t="shared" si="276"/>
        <v>2424384</v>
      </c>
      <c r="L963" s="171">
        <v>0</v>
      </c>
      <c r="M963" s="171">
        <v>0</v>
      </c>
      <c r="N963" s="171">
        <v>0</v>
      </c>
      <c r="O963" s="41">
        <f>'[3]Прод. прилож'!$C$1286</f>
        <v>2424384</v>
      </c>
      <c r="P963" s="171">
        <f t="shared" si="290"/>
        <v>908.22669104204749</v>
      </c>
      <c r="Q963" s="44">
        <v>9673</v>
      </c>
      <c r="R963" s="62" t="s">
        <v>96</v>
      </c>
      <c r="S963" s="50"/>
      <c r="T963" s="15"/>
      <c r="U963" s="15"/>
      <c r="V963" s="15"/>
      <c r="W963" s="15"/>
      <c r="X963" s="15"/>
      <c r="Y963" s="15"/>
      <c r="Z963" s="15"/>
      <c r="AA963" s="15"/>
      <c r="AB963" s="15"/>
      <c r="AC963" s="15"/>
      <c r="AD963" s="15"/>
      <c r="AE963" s="15"/>
      <c r="AF963" s="15"/>
      <c r="AG963" s="15"/>
      <c r="AH963" s="15"/>
      <c r="AI963" s="15"/>
      <c r="AJ963" s="15"/>
      <c r="AK963" s="15"/>
      <c r="AL963" s="15"/>
      <c r="AM963" s="15"/>
      <c r="AN963" s="15"/>
      <c r="AO963" s="15"/>
      <c r="AP963" s="15"/>
      <c r="AQ963" s="15"/>
      <c r="AR963" s="15"/>
      <c r="AS963" s="15"/>
      <c r="AT963" s="15"/>
      <c r="AU963" s="15"/>
      <c r="AV963" s="15"/>
      <c r="AW963" s="15"/>
      <c r="AX963" s="15"/>
      <c r="AY963" s="15"/>
      <c r="AZ963" s="15"/>
      <c r="BA963" s="15"/>
      <c r="BB963" s="15"/>
      <c r="BC963" s="15"/>
      <c r="BD963" s="15"/>
      <c r="BE963" s="15"/>
      <c r="BF963" s="15"/>
      <c r="BG963" s="15"/>
      <c r="BH963" s="15"/>
      <c r="BI963" s="15"/>
      <c r="BJ963" s="15"/>
      <c r="BK963" s="15"/>
      <c r="BL963" s="15"/>
      <c r="BM963" s="15"/>
      <c r="BN963" s="15"/>
      <c r="BO963" s="15"/>
      <c r="BP963" s="15"/>
      <c r="BQ963" s="15"/>
      <c r="BR963" s="15"/>
      <c r="BS963" s="15"/>
      <c r="BT963" s="15"/>
      <c r="BU963" s="15"/>
      <c r="BV963" s="15"/>
      <c r="BW963" s="15"/>
      <c r="BX963" s="15"/>
      <c r="BY963" s="15"/>
      <c r="BZ963" s="15"/>
      <c r="CA963" s="15"/>
      <c r="CB963" s="15"/>
      <c r="CC963" s="15"/>
      <c r="CD963" s="15"/>
      <c r="CE963" s="15"/>
      <c r="CF963" s="15"/>
      <c r="CG963" s="15"/>
      <c r="CH963" s="15"/>
      <c r="CI963" s="15"/>
      <c r="CJ963" s="15"/>
      <c r="CK963" s="15"/>
      <c r="CL963" s="15"/>
      <c r="CM963" s="15"/>
      <c r="CN963" s="15"/>
      <c r="CO963" s="15"/>
      <c r="CP963" s="15"/>
      <c r="CQ963" s="15"/>
      <c r="CR963" s="15"/>
      <c r="CS963" s="15"/>
      <c r="CT963" s="15"/>
      <c r="CU963" s="15"/>
      <c r="CV963" s="15"/>
      <c r="CW963" s="15"/>
      <c r="CX963" s="15"/>
      <c r="CY963" s="15"/>
      <c r="CZ963" s="15"/>
      <c r="DA963" s="15"/>
      <c r="DB963" s="15"/>
      <c r="DC963" s="15"/>
      <c r="DD963" s="15"/>
      <c r="DE963" s="15"/>
      <c r="DF963" s="15"/>
      <c r="DG963" s="15"/>
      <c r="DH963" s="15"/>
      <c r="DI963" s="15"/>
      <c r="DJ963" s="15"/>
      <c r="DK963" s="15"/>
      <c r="DL963" s="15"/>
      <c r="DM963" s="15"/>
      <c r="DN963" s="15"/>
      <c r="DO963" s="15"/>
      <c r="DP963" s="15"/>
      <c r="DQ963" s="15"/>
      <c r="DR963" s="15"/>
      <c r="DS963" s="15"/>
      <c r="DT963" s="15"/>
      <c r="DU963" s="15"/>
      <c r="DV963" s="15"/>
      <c r="DW963" s="15"/>
      <c r="DX963" s="15"/>
      <c r="DY963" s="15"/>
      <c r="DZ963" s="15"/>
      <c r="EA963" s="15"/>
      <c r="EB963" s="15"/>
      <c r="EC963" s="15"/>
      <c r="ED963" s="15"/>
      <c r="EE963" s="15"/>
      <c r="EF963" s="15"/>
      <c r="EG963" s="15"/>
      <c r="EH963" s="15"/>
      <c r="EI963" s="15"/>
      <c r="EJ963" s="15"/>
      <c r="EK963" s="15"/>
      <c r="EL963" s="15"/>
      <c r="EM963" s="15"/>
      <c r="EN963" s="15"/>
      <c r="EO963" s="15"/>
      <c r="EP963" s="15"/>
      <c r="EQ963" s="15"/>
      <c r="ER963" s="15"/>
      <c r="ES963" s="15"/>
      <c r="ET963" s="15"/>
      <c r="EU963" s="15"/>
      <c r="EV963" s="15"/>
      <c r="EW963" s="15"/>
      <c r="EX963" s="15"/>
      <c r="EY963" s="15"/>
      <c r="EZ963" s="15"/>
      <c r="FA963" s="15"/>
      <c r="FB963" s="15"/>
      <c r="FC963" s="15"/>
      <c r="FD963" s="15"/>
      <c r="FE963" s="15"/>
      <c r="FF963" s="15"/>
      <c r="FG963" s="15"/>
      <c r="FH963" s="15"/>
      <c r="FI963" s="15"/>
      <c r="FJ963" s="15"/>
      <c r="FK963" s="15"/>
      <c r="FL963" s="15"/>
      <c r="FM963" s="15"/>
      <c r="FN963" s="15"/>
      <c r="FO963" s="15"/>
      <c r="FP963" s="15"/>
      <c r="FQ963" s="15"/>
      <c r="FR963" s="15"/>
      <c r="FS963" s="15"/>
      <c r="FT963" s="15"/>
      <c r="FU963" s="15"/>
      <c r="FV963" s="15"/>
      <c r="FW963" s="15"/>
      <c r="FX963" s="15"/>
      <c r="FY963" s="15"/>
      <c r="FZ963" s="15"/>
      <c r="GA963" s="15"/>
      <c r="GB963" s="15"/>
      <c r="GC963" s="15"/>
      <c r="GD963" s="15"/>
      <c r="GE963" s="15"/>
      <c r="GF963" s="15"/>
      <c r="GG963" s="15"/>
      <c r="GH963" s="15"/>
      <c r="GI963" s="15"/>
      <c r="GJ963" s="15"/>
      <c r="GK963" s="15"/>
      <c r="GL963" s="15"/>
      <c r="GM963" s="15"/>
      <c r="GN963" s="15"/>
      <c r="GO963" s="15"/>
      <c r="GP963" s="15"/>
      <c r="GQ963" s="15"/>
      <c r="GR963" s="15"/>
      <c r="GS963" s="15"/>
      <c r="GT963" s="15"/>
      <c r="GU963" s="15"/>
      <c r="GV963" s="15"/>
      <c r="GW963" s="15"/>
      <c r="GX963" s="15"/>
      <c r="GY963" s="15"/>
    </row>
    <row r="964" spans="1:207" s="133" customFormat="1" ht="25.15" customHeight="1" x14ac:dyDescent="0.25">
      <c r="A964" s="172" t="s">
        <v>1405</v>
      </c>
      <c r="B964" s="166" t="s">
        <v>523</v>
      </c>
      <c r="C964" s="136">
        <v>1967</v>
      </c>
      <c r="D964" s="136" t="s">
        <v>217</v>
      </c>
      <c r="E964" s="51" t="s">
        <v>20</v>
      </c>
      <c r="F964" s="174">
        <v>5</v>
      </c>
      <c r="G964" s="174">
        <v>4</v>
      </c>
      <c r="H964" s="41">
        <v>3051.1</v>
      </c>
      <c r="I964" s="41">
        <v>0</v>
      </c>
      <c r="J964" s="41">
        <v>2662.1</v>
      </c>
      <c r="K964" s="201">
        <f t="shared" si="276"/>
        <v>7440000</v>
      </c>
      <c r="L964" s="171">
        <v>0</v>
      </c>
      <c r="M964" s="171">
        <v>0</v>
      </c>
      <c r="N964" s="171">
        <v>0</v>
      </c>
      <c r="O964" s="41">
        <f>'[3]Прод. прилож'!$C$1287</f>
        <v>7440000</v>
      </c>
      <c r="P964" s="171">
        <f t="shared" si="290"/>
        <v>2438.4648159680114</v>
      </c>
      <c r="Q964" s="44">
        <v>9673</v>
      </c>
      <c r="R964" s="62" t="s">
        <v>96</v>
      </c>
      <c r="S964" s="58"/>
      <c r="T964" s="16"/>
      <c r="U964" s="15"/>
      <c r="V964" s="15"/>
      <c r="W964" s="15"/>
      <c r="X964" s="15"/>
      <c r="Y964" s="15"/>
      <c r="Z964" s="15"/>
      <c r="AA964" s="15"/>
      <c r="AB964" s="15"/>
      <c r="AC964" s="15"/>
      <c r="AD964" s="15"/>
      <c r="AE964" s="15"/>
      <c r="AF964" s="15"/>
      <c r="AG964" s="15"/>
      <c r="AH964" s="15"/>
      <c r="AI964" s="15"/>
      <c r="AJ964" s="15"/>
      <c r="AK964" s="15"/>
      <c r="AL964" s="15"/>
      <c r="AM964" s="15"/>
      <c r="AN964" s="15"/>
      <c r="AO964" s="15"/>
      <c r="AP964" s="15"/>
      <c r="AQ964" s="15"/>
      <c r="AR964" s="15"/>
      <c r="AS964" s="15"/>
      <c r="AT964" s="15"/>
      <c r="AU964" s="15"/>
      <c r="AV964" s="15"/>
      <c r="AW964" s="15"/>
      <c r="AX964" s="15"/>
      <c r="AY964" s="15"/>
      <c r="AZ964" s="15"/>
      <c r="BA964" s="15"/>
      <c r="BB964" s="15"/>
      <c r="BC964" s="15"/>
      <c r="BD964" s="15"/>
      <c r="BE964" s="15"/>
      <c r="BF964" s="15"/>
      <c r="BG964" s="15"/>
      <c r="BH964" s="15"/>
      <c r="BI964" s="15"/>
      <c r="BJ964" s="15"/>
      <c r="BK964" s="15"/>
      <c r="BL964" s="15"/>
      <c r="BM964" s="15"/>
      <c r="BN964" s="15"/>
      <c r="BO964" s="15"/>
      <c r="BP964" s="15"/>
      <c r="BQ964" s="15"/>
      <c r="BR964" s="15"/>
      <c r="BS964" s="15"/>
      <c r="BT964" s="15"/>
      <c r="BU964" s="15"/>
      <c r="BV964" s="15"/>
      <c r="BW964" s="15"/>
      <c r="BX964" s="15"/>
      <c r="BY964" s="15"/>
      <c r="BZ964" s="15"/>
      <c r="CA964" s="15"/>
      <c r="CB964" s="15"/>
      <c r="CC964" s="15"/>
      <c r="CD964" s="15"/>
      <c r="CE964" s="15"/>
      <c r="CF964" s="15"/>
      <c r="CG964" s="15"/>
      <c r="CH964" s="15"/>
      <c r="CI964" s="15"/>
      <c r="CJ964" s="15"/>
      <c r="CK964" s="15"/>
      <c r="CL964" s="15"/>
      <c r="CM964" s="15"/>
      <c r="CN964" s="15"/>
      <c r="CO964" s="15"/>
      <c r="CP964" s="15"/>
      <c r="CQ964" s="15"/>
      <c r="CR964" s="15"/>
      <c r="CS964" s="15"/>
      <c r="CT964" s="15"/>
      <c r="CU964" s="15"/>
      <c r="CV964" s="15"/>
      <c r="CW964" s="15"/>
      <c r="CX964" s="15"/>
      <c r="CY964" s="15"/>
      <c r="CZ964" s="15"/>
      <c r="DA964" s="15"/>
      <c r="DB964" s="15"/>
      <c r="DC964" s="15"/>
      <c r="DD964" s="15"/>
      <c r="DE964" s="15"/>
      <c r="DF964" s="15"/>
      <c r="DG964" s="15"/>
      <c r="DH964" s="15"/>
      <c r="DI964" s="15"/>
      <c r="DJ964" s="15"/>
      <c r="DK964" s="15"/>
      <c r="DL964" s="15"/>
      <c r="DM964" s="15"/>
      <c r="DN964" s="15"/>
      <c r="DO964" s="15"/>
      <c r="DP964" s="15"/>
      <c r="DQ964" s="15"/>
      <c r="DR964" s="15"/>
      <c r="DS964" s="15"/>
      <c r="DT964" s="15"/>
      <c r="DU964" s="15"/>
      <c r="DV964" s="15"/>
      <c r="DW964" s="15"/>
      <c r="DX964" s="15"/>
      <c r="DY964" s="15"/>
      <c r="DZ964" s="15"/>
      <c r="EA964" s="15"/>
      <c r="EB964" s="15"/>
      <c r="EC964" s="15"/>
      <c r="ED964" s="15"/>
      <c r="EE964" s="15"/>
      <c r="EF964" s="15"/>
      <c r="EG964" s="15"/>
      <c r="EH964" s="15"/>
      <c r="EI964" s="15"/>
      <c r="EJ964" s="15"/>
      <c r="EK964" s="15"/>
      <c r="EL964" s="15"/>
      <c r="EM964" s="15"/>
      <c r="EN964" s="15"/>
      <c r="EO964" s="15"/>
      <c r="EP964" s="15"/>
      <c r="EQ964" s="15"/>
      <c r="ER964" s="15"/>
      <c r="ES964" s="15"/>
      <c r="ET964" s="15"/>
      <c r="EU964" s="15"/>
      <c r="EV964" s="15"/>
      <c r="EW964" s="15"/>
      <c r="EX964" s="15"/>
      <c r="EY964" s="15"/>
      <c r="EZ964" s="15"/>
      <c r="FA964" s="15"/>
      <c r="FB964" s="15"/>
      <c r="FC964" s="15"/>
      <c r="FD964" s="15"/>
      <c r="FE964" s="15"/>
      <c r="FF964" s="15"/>
      <c r="FG964" s="15"/>
      <c r="FH964" s="15"/>
      <c r="FI964" s="15"/>
      <c r="FJ964" s="15"/>
      <c r="FK964" s="15"/>
      <c r="FL964" s="15"/>
      <c r="FM964" s="15"/>
      <c r="FN964" s="15"/>
      <c r="FO964" s="15"/>
      <c r="FP964" s="15"/>
      <c r="FQ964" s="15"/>
      <c r="FR964" s="15"/>
      <c r="FS964" s="15"/>
      <c r="FT964" s="15"/>
      <c r="FU964" s="15"/>
      <c r="FV964" s="15"/>
      <c r="FW964" s="15"/>
      <c r="FX964" s="15"/>
      <c r="FY964" s="15"/>
      <c r="FZ964" s="15"/>
      <c r="GA964" s="15"/>
      <c r="GB964" s="15"/>
      <c r="GC964" s="15"/>
      <c r="GD964" s="15"/>
      <c r="GE964" s="15"/>
      <c r="GF964" s="15"/>
      <c r="GG964" s="15"/>
      <c r="GH964" s="15"/>
      <c r="GI964" s="15"/>
      <c r="GJ964" s="15"/>
      <c r="GK964" s="15"/>
      <c r="GL964" s="15"/>
      <c r="GM964" s="15"/>
      <c r="GN964" s="15"/>
      <c r="GO964" s="15"/>
      <c r="GP964" s="15"/>
      <c r="GQ964" s="15"/>
      <c r="GR964" s="15"/>
      <c r="GS964" s="15"/>
      <c r="GT964" s="15"/>
      <c r="GU964" s="15"/>
      <c r="GV964" s="15"/>
      <c r="GW964" s="15"/>
      <c r="GX964" s="15"/>
      <c r="GY964" s="15"/>
    </row>
    <row r="965" spans="1:207" s="180" customFormat="1" ht="25.15" customHeight="1" x14ac:dyDescent="0.25">
      <c r="A965" s="172" t="s">
        <v>1406</v>
      </c>
      <c r="B965" s="166" t="s">
        <v>2626</v>
      </c>
      <c r="C965" s="136" t="s">
        <v>1866</v>
      </c>
      <c r="D965" s="136" t="s">
        <v>217</v>
      </c>
      <c r="E965" s="136" t="s">
        <v>20</v>
      </c>
      <c r="F965" s="175">
        <v>9</v>
      </c>
      <c r="G965" s="175">
        <v>4</v>
      </c>
      <c r="H965" s="44">
        <v>7524.75</v>
      </c>
      <c r="I965" s="248">
        <v>0</v>
      </c>
      <c r="J965" s="41">
        <v>7524.75</v>
      </c>
      <c r="K965" s="201">
        <f>L965+M965+N965+O965</f>
        <v>18979750</v>
      </c>
      <c r="L965" s="41">
        <v>0</v>
      </c>
      <c r="M965" s="41">
        <v>0</v>
      </c>
      <c r="N965" s="41">
        <v>0</v>
      </c>
      <c r="O965" s="171">
        <f>'[1]Прод. прилож (2)'!$C$871</f>
        <v>18979750</v>
      </c>
      <c r="P965" s="44">
        <f t="shared" si="290"/>
        <v>2522.3097112860892</v>
      </c>
      <c r="Q965" s="178">
        <v>9673</v>
      </c>
      <c r="R965" s="62" t="s">
        <v>95</v>
      </c>
      <c r="S965" s="100"/>
      <c r="T965" s="99"/>
      <c r="U965" s="99"/>
      <c r="V965" s="99"/>
      <c r="W965" s="99"/>
      <c r="X965" s="99"/>
      <c r="Y965" s="209"/>
      <c r="Z965" s="209"/>
      <c r="AA965" s="209"/>
      <c r="AB965" s="209"/>
      <c r="AC965" s="209"/>
      <c r="AD965" s="209"/>
      <c r="AE965" s="209"/>
      <c r="AF965" s="209"/>
      <c r="AG965" s="209"/>
      <c r="AH965" s="209"/>
      <c r="AI965" s="209"/>
      <c r="AJ965" s="209"/>
      <c r="AK965" s="209"/>
      <c r="AL965" s="209"/>
      <c r="AM965" s="209"/>
      <c r="AN965" s="209"/>
      <c r="AO965" s="209"/>
      <c r="AP965" s="209"/>
      <c r="AQ965" s="209"/>
      <c r="AR965" s="209"/>
      <c r="AS965" s="209"/>
      <c r="AT965" s="209"/>
      <c r="AU965" s="209"/>
      <c r="AV965" s="209"/>
      <c r="AW965" s="209"/>
      <c r="AX965" s="209"/>
      <c r="AY965" s="209"/>
      <c r="AZ965" s="209"/>
      <c r="BA965" s="209"/>
      <c r="BB965" s="209"/>
      <c r="BC965" s="209"/>
      <c r="BD965" s="209"/>
      <c r="BE965" s="209"/>
      <c r="BF965" s="209"/>
      <c r="BG965" s="209"/>
      <c r="BH965" s="209"/>
      <c r="BI965" s="209"/>
      <c r="BJ965" s="209"/>
      <c r="BK965" s="209"/>
      <c r="BL965" s="209"/>
      <c r="BM965" s="209"/>
      <c r="BN965" s="209"/>
      <c r="BO965" s="209"/>
      <c r="BP965" s="209"/>
      <c r="BQ965" s="209"/>
      <c r="BR965" s="209"/>
      <c r="BS965" s="209"/>
      <c r="BT965" s="209"/>
      <c r="BU965" s="209"/>
      <c r="BV965" s="209"/>
      <c r="BW965" s="209"/>
      <c r="BX965" s="209"/>
      <c r="BY965" s="209"/>
      <c r="BZ965" s="209"/>
      <c r="CA965" s="209"/>
      <c r="CB965" s="209"/>
      <c r="CC965" s="209"/>
      <c r="CD965" s="209"/>
      <c r="CE965" s="209"/>
      <c r="CF965" s="209"/>
      <c r="CG965" s="209"/>
      <c r="CH965" s="209"/>
      <c r="CI965" s="209"/>
      <c r="CJ965" s="209"/>
      <c r="CK965" s="209"/>
      <c r="CL965" s="209"/>
      <c r="CM965" s="209"/>
      <c r="CN965" s="209"/>
      <c r="CO965" s="209"/>
      <c r="CP965" s="209"/>
      <c r="CQ965" s="209"/>
      <c r="CR965" s="209"/>
      <c r="CS965" s="209"/>
      <c r="CT965" s="209"/>
      <c r="CU965" s="209"/>
      <c r="CV965" s="209"/>
      <c r="CW965" s="209"/>
      <c r="CX965" s="209"/>
      <c r="CY965" s="209"/>
      <c r="CZ965" s="209"/>
      <c r="DA965" s="209"/>
      <c r="DB965" s="209"/>
      <c r="DC965" s="209"/>
      <c r="DD965" s="209"/>
      <c r="DE965" s="209"/>
      <c r="DF965" s="209"/>
      <c r="DG965" s="209"/>
      <c r="DH965" s="209"/>
      <c r="DI965" s="209"/>
      <c r="DJ965" s="209"/>
      <c r="DK965" s="209"/>
      <c r="DL965" s="209"/>
      <c r="DM965" s="209"/>
      <c r="DN965" s="209"/>
      <c r="DO965" s="209"/>
      <c r="DP965" s="209"/>
      <c r="DQ965" s="209"/>
      <c r="DR965" s="209"/>
      <c r="DS965" s="209"/>
      <c r="DT965" s="209"/>
      <c r="DU965" s="209"/>
      <c r="DV965" s="209"/>
      <c r="DW965" s="209"/>
      <c r="DX965" s="209"/>
      <c r="DY965" s="209"/>
      <c r="DZ965" s="209"/>
      <c r="EA965" s="209"/>
      <c r="EB965" s="209"/>
      <c r="EC965" s="209"/>
      <c r="ED965" s="209"/>
      <c r="EE965" s="209"/>
      <c r="EF965" s="209"/>
      <c r="EG965" s="209"/>
      <c r="EH965" s="209"/>
      <c r="EI965" s="209"/>
      <c r="EJ965" s="209"/>
      <c r="EK965" s="209"/>
      <c r="EL965" s="209"/>
      <c r="EM965" s="209"/>
      <c r="EN965" s="209"/>
      <c r="EO965" s="209"/>
      <c r="EP965" s="209"/>
      <c r="EQ965" s="209"/>
      <c r="ER965" s="209"/>
      <c r="ES965" s="209"/>
      <c r="ET965" s="209"/>
      <c r="EU965" s="209"/>
      <c r="EV965" s="209"/>
      <c r="EW965" s="209"/>
      <c r="EX965" s="209"/>
      <c r="EY965" s="209"/>
      <c r="EZ965" s="209"/>
      <c r="FA965" s="209"/>
      <c r="FB965" s="209"/>
      <c r="FC965" s="209"/>
      <c r="FD965" s="209"/>
      <c r="FE965" s="209"/>
      <c r="FF965" s="209"/>
      <c r="FG965" s="209"/>
      <c r="FH965" s="209"/>
      <c r="FI965" s="209"/>
      <c r="FJ965" s="209"/>
      <c r="FK965" s="209"/>
      <c r="FL965" s="209"/>
      <c r="FM965" s="209"/>
      <c r="FN965" s="209"/>
      <c r="FO965" s="209"/>
      <c r="FP965" s="209"/>
      <c r="FQ965" s="209"/>
      <c r="FR965" s="209"/>
      <c r="FS965" s="209"/>
      <c r="FT965" s="209"/>
      <c r="FU965" s="209"/>
      <c r="FV965" s="209"/>
      <c r="FW965" s="209"/>
      <c r="FX965" s="209"/>
      <c r="FY965" s="209"/>
      <c r="FZ965" s="209"/>
      <c r="GA965" s="209"/>
      <c r="GB965" s="209"/>
      <c r="GC965" s="209"/>
      <c r="GD965" s="209"/>
      <c r="GE965" s="209"/>
      <c r="GF965" s="209"/>
      <c r="GG965" s="209"/>
      <c r="GH965" s="209"/>
      <c r="GI965" s="209"/>
      <c r="GJ965" s="209"/>
      <c r="GK965" s="209"/>
      <c r="GL965" s="209"/>
      <c r="GM965" s="209"/>
      <c r="GN965" s="209"/>
      <c r="GO965" s="209"/>
      <c r="GP965" s="209"/>
      <c r="GQ965" s="209"/>
      <c r="GR965" s="209"/>
      <c r="GS965" s="209"/>
      <c r="GT965" s="209"/>
      <c r="GU965" s="209"/>
      <c r="GV965" s="209"/>
      <c r="GW965" s="209"/>
      <c r="GX965" s="209"/>
      <c r="GY965" s="209"/>
    </row>
    <row r="966" spans="1:207" s="133" customFormat="1" ht="25.15" customHeight="1" x14ac:dyDescent="0.25">
      <c r="A966" s="172" t="s">
        <v>1407</v>
      </c>
      <c r="B966" s="166" t="s">
        <v>1960</v>
      </c>
      <c r="C966" s="136">
        <v>1961</v>
      </c>
      <c r="D966" s="136" t="s">
        <v>217</v>
      </c>
      <c r="E966" s="51" t="s">
        <v>20</v>
      </c>
      <c r="F966" s="28">
        <v>5</v>
      </c>
      <c r="G966" s="28">
        <v>2</v>
      </c>
      <c r="H966" s="41">
        <v>2692.6</v>
      </c>
      <c r="I966" s="238">
        <v>343.91</v>
      </c>
      <c r="J966" s="41">
        <v>1342.28</v>
      </c>
      <c r="K966" s="201">
        <f t="shared" ref="K966:K967" si="295">SUM(L966:O966)</f>
        <v>6189150</v>
      </c>
      <c r="L966" s="171">
        <v>0</v>
      </c>
      <c r="M966" s="171">
        <v>0</v>
      </c>
      <c r="N966" s="171">
        <v>0</v>
      </c>
      <c r="O966" s="41">
        <f>'[1]Прод. прилож (2)'!$C$872</f>
        <v>6189150</v>
      </c>
      <c r="P966" s="171">
        <f>K966/H966</f>
        <v>2298.5775830052739</v>
      </c>
      <c r="Q966" s="44">
        <v>9673</v>
      </c>
      <c r="R966" s="62" t="s">
        <v>95</v>
      </c>
      <c r="S966" s="58"/>
      <c r="T966" s="16"/>
      <c r="U966" s="15"/>
      <c r="V966" s="15"/>
      <c r="W966" s="15"/>
      <c r="X966" s="15"/>
      <c r="Y966" s="15"/>
      <c r="Z966" s="15"/>
      <c r="AA966" s="15"/>
      <c r="AB966" s="15"/>
      <c r="AC966" s="15"/>
      <c r="AD966" s="15"/>
      <c r="AE966" s="15"/>
      <c r="AF966" s="15"/>
      <c r="AG966" s="15"/>
      <c r="AH966" s="15"/>
      <c r="AI966" s="15"/>
      <c r="AJ966" s="15"/>
      <c r="AK966" s="15"/>
      <c r="AL966" s="15"/>
      <c r="AM966" s="15"/>
      <c r="AN966" s="15"/>
      <c r="AO966" s="15"/>
      <c r="AP966" s="15"/>
      <c r="AQ966" s="15"/>
      <c r="AR966" s="15"/>
      <c r="AS966" s="15"/>
      <c r="AT966" s="15"/>
      <c r="AU966" s="15"/>
      <c r="AV966" s="15"/>
      <c r="AW966" s="15"/>
      <c r="AX966" s="15"/>
      <c r="AY966" s="15"/>
      <c r="AZ966" s="15"/>
      <c r="BA966" s="15"/>
      <c r="BB966" s="15"/>
      <c r="BC966" s="15"/>
      <c r="BD966" s="15"/>
      <c r="BE966" s="15"/>
      <c r="BF966" s="15"/>
      <c r="BG966" s="15"/>
      <c r="BH966" s="15"/>
      <c r="BI966" s="15"/>
      <c r="BJ966" s="15"/>
      <c r="BK966" s="15"/>
      <c r="BL966" s="15"/>
      <c r="BM966" s="15"/>
      <c r="BN966" s="15"/>
      <c r="BO966" s="15"/>
      <c r="BP966" s="15"/>
      <c r="BQ966" s="15"/>
      <c r="BR966" s="15"/>
      <c r="BS966" s="15"/>
      <c r="BT966" s="15"/>
      <c r="BU966" s="15"/>
      <c r="BV966" s="15"/>
      <c r="BW966" s="15"/>
      <c r="BX966" s="15"/>
      <c r="BY966" s="15"/>
      <c r="BZ966" s="15"/>
      <c r="CA966" s="15"/>
      <c r="CB966" s="15"/>
      <c r="CC966" s="15"/>
      <c r="CD966" s="15"/>
      <c r="CE966" s="15"/>
      <c r="CF966" s="15"/>
      <c r="CG966" s="15"/>
      <c r="CH966" s="15"/>
      <c r="CI966" s="15"/>
      <c r="CJ966" s="15"/>
      <c r="CK966" s="15"/>
      <c r="CL966" s="15"/>
      <c r="CM966" s="15"/>
      <c r="CN966" s="15"/>
      <c r="CO966" s="15"/>
      <c r="CP966" s="15"/>
      <c r="CQ966" s="15"/>
      <c r="CR966" s="15"/>
      <c r="CS966" s="15"/>
      <c r="CT966" s="15"/>
      <c r="CU966" s="15"/>
      <c r="CV966" s="15"/>
      <c r="CW966" s="15"/>
      <c r="CX966" s="15"/>
      <c r="CY966" s="15"/>
      <c r="CZ966" s="15"/>
      <c r="DA966" s="15"/>
      <c r="DB966" s="15"/>
      <c r="DC966" s="15"/>
      <c r="DD966" s="15"/>
      <c r="DE966" s="15"/>
      <c r="DF966" s="15"/>
      <c r="DG966" s="15"/>
      <c r="DH966" s="15"/>
      <c r="DI966" s="15"/>
      <c r="DJ966" s="15"/>
      <c r="DK966" s="15"/>
      <c r="DL966" s="15"/>
      <c r="DM966" s="15"/>
      <c r="DN966" s="15"/>
      <c r="DO966" s="15"/>
      <c r="DP966" s="15"/>
      <c r="DQ966" s="15"/>
      <c r="DR966" s="15"/>
      <c r="DS966" s="15"/>
      <c r="DT966" s="15"/>
      <c r="DU966" s="15"/>
      <c r="DV966" s="15"/>
      <c r="DW966" s="15"/>
      <c r="DX966" s="15"/>
      <c r="DY966" s="15"/>
      <c r="DZ966" s="15"/>
      <c r="EA966" s="15"/>
      <c r="EB966" s="15"/>
      <c r="EC966" s="15"/>
      <c r="ED966" s="15"/>
      <c r="EE966" s="15"/>
      <c r="EF966" s="15"/>
      <c r="EG966" s="15"/>
      <c r="EH966" s="15"/>
      <c r="EI966" s="15"/>
      <c r="EJ966" s="15"/>
      <c r="EK966" s="15"/>
      <c r="EL966" s="15"/>
      <c r="EM966" s="15"/>
      <c r="EN966" s="15"/>
      <c r="EO966" s="15"/>
      <c r="EP966" s="15"/>
      <c r="EQ966" s="15"/>
      <c r="ER966" s="15"/>
      <c r="ES966" s="15"/>
      <c r="ET966" s="15"/>
      <c r="EU966" s="15"/>
      <c r="EV966" s="15"/>
      <c r="EW966" s="15"/>
      <c r="EX966" s="15"/>
      <c r="EY966" s="15"/>
      <c r="EZ966" s="15"/>
      <c r="FA966" s="15"/>
      <c r="FB966" s="15"/>
      <c r="FC966" s="15"/>
      <c r="FD966" s="15"/>
      <c r="FE966" s="15"/>
      <c r="FF966" s="15"/>
      <c r="FG966" s="15"/>
      <c r="FH966" s="15"/>
      <c r="FI966" s="15"/>
      <c r="FJ966" s="15"/>
      <c r="FK966" s="15"/>
      <c r="FL966" s="15"/>
      <c r="FM966" s="15"/>
      <c r="FN966" s="15"/>
      <c r="FO966" s="15"/>
      <c r="FP966" s="15"/>
      <c r="FQ966" s="15"/>
      <c r="FR966" s="15"/>
      <c r="FS966" s="15"/>
      <c r="FT966" s="15"/>
      <c r="FU966" s="15"/>
      <c r="FV966" s="15"/>
      <c r="FW966" s="15"/>
      <c r="FX966" s="15"/>
      <c r="FY966" s="15"/>
      <c r="FZ966" s="15"/>
      <c r="GA966" s="15"/>
      <c r="GB966" s="15"/>
      <c r="GC966" s="15"/>
      <c r="GD966" s="15"/>
      <c r="GE966" s="15"/>
      <c r="GF966" s="15"/>
      <c r="GG966" s="15"/>
      <c r="GH966" s="15"/>
      <c r="GI966" s="15"/>
      <c r="GJ966" s="15"/>
      <c r="GK966" s="15"/>
      <c r="GL966" s="15"/>
      <c r="GM966" s="15"/>
      <c r="GN966" s="15"/>
      <c r="GO966" s="15"/>
      <c r="GP966" s="15"/>
      <c r="GQ966" s="15"/>
      <c r="GR966" s="15"/>
      <c r="GS966" s="15"/>
      <c r="GT966" s="15"/>
      <c r="GU966" s="15"/>
      <c r="GV966" s="15"/>
      <c r="GW966" s="15"/>
      <c r="GX966" s="15"/>
      <c r="GY966" s="15"/>
    </row>
    <row r="967" spans="1:207" s="180" customFormat="1" ht="25.15" customHeight="1" x14ac:dyDescent="0.25">
      <c r="A967" s="172" t="s">
        <v>1408</v>
      </c>
      <c r="B967" s="166" t="s">
        <v>2614</v>
      </c>
      <c r="C967" s="174" t="s">
        <v>1866</v>
      </c>
      <c r="D967" s="136" t="s">
        <v>217</v>
      </c>
      <c r="E967" s="51" t="s">
        <v>20</v>
      </c>
      <c r="F967" s="175">
        <v>4</v>
      </c>
      <c r="G967" s="175">
        <v>2</v>
      </c>
      <c r="H967" s="41">
        <v>2705.41</v>
      </c>
      <c r="I967" s="248">
        <v>0</v>
      </c>
      <c r="J967" s="41">
        <v>2705.41</v>
      </c>
      <c r="K967" s="201">
        <f t="shared" si="295"/>
        <v>10163350</v>
      </c>
      <c r="L967" s="41">
        <v>0</v>
      </c>
      <c r="M967" s="41">
        <v>0</v>
      </c>
      <c r="N967" s="41">
        <v>0</v>
      </c>
      <c r="O967" s="171">
        <f>'[1]Прод. прилож (2)'!$C$869</f>
        <v>10163350</v>
      </c>
      <c r="P967" s="171">
        <f>K967/H967</f>
        <v>3756.6764372128441</v>
      </c>
      <c r="Q967" s="178">
        <v>9673</v>
      </c>
      <c r="R967" s="134" t="s">
        <v>95</v>
      </c>
      <c r="S967" s="100"/>
      <c r="T967" s="99"/>
      <c r="U967" s="99"/>
      <c r="V967" s="99"/>
      <c r="W967" s="99"/>
      <c r="X967" s="99"/>
      <c r="Y967" s="209"/>
      <c r="Z967" s="209"/>
      <c r="AA967" s="209"/>
      <c r="AB967" s="209"/>
      <c r="AC967" s="209"/>
      <c r="AD967" s="209"/>
      <c r="AE967" s="209"/>
      <c r="AF967" s="209"/>
      <c r="AG967" s="209"/>
      <c r="AH967" s="209"/>
      <c r="AI967" s="209"/>
      <c r="AJ967" s="209"/>
      <c r="AK967" s="209"/>
      <c r="AL967" s="209"/>
      <c r="AM967" s="209"/>
      <c r="AN967" s="209"/>
      <c r="AO967" s="209"/>
      <c r="AP967" s="209"/>
      <c r="AQ967" s="209"/>
      <c r="AR967" s="209"/>
      <c r="AS967" s="209"/>
      <c r="AT967" s="209"/>
      <c r="AU967" s="209"/>
      <c r="AV967" s="209"/>
      <c r="AW967" s="209"/>
      <c r="AX967" s="209"/>
      <c r="AY967" s="209"/>
      <c r="AZ967" s="209"/>
      <c r="BA967" s="209"/>
      <c r="BB967" s="209"/>
      <c r="BC967" s="209"/>
      <c r="BD967" s="209"/>
      <c r="BE967" s="209"/>
      <c r="BF967" s="209"/>
      <c r="BG967" s="209"/>
      <c r="BH967" s="209"/>
      <c r="BI967" s="209"/>
      <c r="BJ967" s="209"/>
      <c r="BK967" s="209"/>
      <c r="BL967" s="209"/>
      <c r="BM967" s="209"/>
      <c r="BN967" s="209"/>
      <c r="BO967" s="209"/>
      <c r="BP967" s="209"/>
      <c r="BQ967" s="209"/>
      <c r="BR967" s="209"/>
      <c r="BS967" s="209"/>
      <c r="BT967" s="209"/>
      <c r="BU967" s="209"/>
      <c r="BV967" s="209"/>
      <c r="BW967" s="209"/>
      <c r="BX967" s="209"/>
      <c r="BY967" s="209"/>
      <c r="BZ967" s="209"/>
      <c r="CA967" s="209"/>
      <c r="CB967" s="209"/>
      <c r="CC967" s="209"/>
      <c r="CD967" s="209"/>
      <c r="CE967" s="209"/>
      <c r="CF967" s="209"/>
      <c r="CG967" s="209"/>
      <c r="CH967" s="209"/>
      <c r="CI967" s="209"/>
      <c r="CJ967" s="209"/>
      <c r="CK967" s="209"/>
      <c r="CL967" s="209"/>
      <c r="CM967" s="209"/>
      <c r="CN967" s="209"/>
      <c r="CO967" s="209"/>
      <c r="CP967" s="209"/>
      <c r="CQ967" s="209"/>
      <c r="CR967" s="209"/>
      <c r="CS967" s="209"/>
      <c r="CT967" s="209"/>
      <c r="CU967" s="209"/>
      <c r="CV967" s="209"/>
      <c r="CW967" s="209"/>
      <c r="CX967" s="209"/>
      <c r="CY967" s="209"/>
      <c r="CZ967" s="209"/>
      <c r="DA967" s="209"/>
      <c r="DB967" s="209"/>
      <c r="DC967" s="209"/>
      <c r="DD967" s="209"/>
      <c r="DE967" s="209"/>
      <c r="DF967" s="209"/>
      <c r="DG967" s="209"/>
      <c r="DH967" s="209"/>
      <c r="DI967" s="209"/>
      <c r="DJ967" s="209"/>
      <c r="DK967" s="209"/>
      <c r="DL967" s="209"/>
      <c r="DM967" s="209"/>
      <c r="DN967" s="209"/>
      <c r="DO967" s="209"/>
      <c r="DP967" s="209"/>
      <c r="DQ967" s="209"/>
      <c r="DR967" s="209"/>
      <c r="DS967" s="209"/>
      <c r="DT967" s="209"/>
      <c r="DU967" s="209"/>
      <c r="DV967" s="209"/>
      <c r="DW967" s="209"/>
      <c r="DX967" s="209"/>
      <c r="DY967" s="209"/>
      <c r="DZ967" s="209"/>
      <c r="EA967" s="209"/>
      <c r="EB967" s="209"/>
      <c r="EC967" s="209"/>
      <c r="ED967" s="209"/>
      <c r="EE967" s="209"/>
      <c r="EF967" s="209"/>
      <c r="EG967" s="209"/>
      <c r="EH967" s="209"/>
      <c r="EI967" s="209"/>
      <c r="EJ967" s="209"/>
      <c r="EK967" s="209"/>
      <c r="EL967" s="209"/>
      <c r="EM967" s="209"/>
      <c r="EN967" s="209"/>
      <c r="EO967" s="209"/>
      <c r="EP967" s="209"/>
      <c r="EQ967" s="209"/>
      <c r="ER967" s="209"/>
      <c r="ES967" s="209"/>
      <c r="ET967" s="209"/>
      <c r="EU967" s="209"/>
      <c r="EV967" s="209"/>
      <c r="EW967" s="209"/>
      <c r="EX967" s="209"/>
      <c r="EY967" s="209"/>
      <c r="EZ967" s="209"/>
      <c r="FA967" s="209"/>
      <c r="FB967" s="209"/>
      <c r="FC967" s="209"/>
      <c r="FD967" s="209"/>
      <c r="FE967" s="209"/>
      <c r="FF967" s="209"/>
      <c r="FG967" s="209"/>
      <c r="FH967" s="209"/>
      <c r="FI967" s="209"/>
      <c r="FJ967" s="209"/>
      <c r="FK967" s="209"/>
      <c r="FL967" s="209"/>
      <c r="FM967" s="209"/>
      <c r="FN967" s="209"/>
      <c r="FO967" s="209"/>
      <c r="FP967" s="209"/>
      <c r="FQ967" s="209"/>
      <c r="FR967" s="209"/>
      <c r="FS967" s="209"/>
      <c r="FT967" s="209"/>
      <c r="FU967" s="209"/>
      <c r="FV967" s="209"/>
      <c r="FW967" s="209"/>
      <c r="FX967" s="209"/>
      <c r="FY967" s="209"/>
      <c r="FZ967" s="209"/>
      <c r="GA967" s="209"/>
      <c r="GB967" s="209"/>
      <c r="GC967" s="209"/>
      <c r="GD967" s="209"/>
      <c r="GE967" s="209"/>
      <c r="GF967" s="209"/>
      <c r="GG967" s="209"/>
      <c r="GH967" s="209"/>
      <c r="GI967" s="209"/>
      <c r="GJ967" s="209"/>
      <c r="GK967" s="209"/>
      <c r="GL967" s="209"/>
      <c r="GM967" s="209"/>
      <c r="GN967" s="209"/>
      <c r="GO967" s="209"/>
      <c r="GP967" s="209"/>
      <c r="GQ967" s="209"/>
      <c r="GR967" s="209"/>
      <c r="GS967" s="209"/>
      <c r="GT967" s="209"/>
      <c r="GU967" s="209"/>
      <c r="GV967" s="209"/>
      <c r="GW967" s="209"/>
      <c r="GX967" s="209"/>
      <c r="GY967" s="209"/>
    </row>
    <row r="968" spans="1:207" s="180" customFormat="1" ht="25.15" customHeight="1" x14ac:dyDescent="0.25">
      <c r="A968" s="172" t="s">
        <v>1409</v>
      </c>
      <c r="B968" s="166" t="s">
        <v>2545</v>
      </c>
      <c r="C968" s="174">
        <v>1957</v>
      </c>
      <c r="D968" s="136">
        <v>1985</v>
      </c>
      <c r="E968" s="136" t="s">
        <v>20</v>
      </c>
      <c r="F968" s="175">
        <v>4</v>
      </c>
      <c r="G968" s="175">
        <v>3</v>
      </c>
      <c r="H968" s="41">
        <v>2027.5</v>
      </c>
      <c r="I968" s="248">
        <v>418.7</v>
      </c>
      <c r="J968" s="41">
        <v>1607.5</v>
      </c>
      <c r="K968" s="201">
        <f t="shared" si="276"/>
        <v>20364810</v>
      </c>
      <c r="L968" s="41">
        <v>0</v>
      </c>
      <c r="M968" s="41">
        <v>0</v>
      </c>
      <c r="N968" s="41">
        <v>0</v>
      </c>
      <c r="O968" s="171">
        <f>'[1]Прод. прилож (2)'!$C$870</f>
        <v>20364810</v>
      </c>
      <c r="P968" s="44">
        <f t="shared" si="290"/>
        <v>10044.295930949445</v>
      </c>
      <c r="Q968" s="178">
        <v>9673</v>
      </c>
      <c r="R968" s="134" t="s">
        <v>95</v>
      </c>
      <c r="S968" s="100"/>
      <c r="T968" s="99"/>
      <c r="U968" s="99"/>
      <c r="V968" s="99"/>
      <c r="W968" s="99"/>
      <c r="X968" s="99"/>
      <c r="Y968" s="209"/>
      <c r="Z968" s="209"/>
      <c r="AA968" s="209"/>
      <c r="AB968" s="209"/>
      <c r="AC968" s="209"/>
      <c r="AD968" s="209"/>
      <c r="AE968" s="209"/>
      <c r="AF968" s="209"/>
      <c r="AG968" s="209"/>
      <c r="AH968" s="209"/>
      <c r="AI968" s="209"/>
      <c r="AJ968" s="209"/>
      <c r="AK968" s="209"/>
      <c r="AL968" s="209"/>
      <c r="AM968" s="209"/>
      <c r="AN968" s="209"/>
      <c r="AO968" s="209"/>
      <c r="AP968" s="209"/>
      <c r="AQ968" s="209"/>
      <c r="AR968" s="209"/>
      <c r="AS968" s="209"/>
      <c r="AT968" s="209"/>
      <c r="AU968" s="209"/>
      <c r="AV968" s="209"/>
      <c r="AW968" s="209"/>
      <c r="AX968" s="209"/>
      <c r="AY968" s="209"/>
      <c r="AZ968" s="209"/>
      <c r="BA968" s="209"/>
      <c r="BB968" s="209"/>
      <c r="BC968" s="209"/>
      <c r="BD968" s="209"/>
      <c r="BE968" s="209"/>
      <c r="BF968" s="209"/>
      <c r="BG968" s="209"/>
      <c r="BH968" s="209"/>
      <c r="BI968" s="209"/>
      <c r="BJ968" s="209"/>
      <c r="BK968" s="209"/>
      <c r="BL968" s="209"/>
      <c r="BM968" s="209"/>
      <c r="BN968" s="209"/>
      <c r="BO968" s="209"/>
      <c r="BP968" s="209"/>
      <c r="BQ968" s="209"/>
      <c r="BR968" s="209"/>
      <c r="BS968" s="209"/>
      <c r="BT968" s="209"/>
      <c r="BU968" s="209"/>
      <c r="BV968" s="209"/>
      <c r="BW968" s="209"/>
      <c r="BX968" s="209"/>
      <c r="BY968" s="209"/>
      <c r="BZ968" s="209"/>
      <c r="CA968" s="209"/>
      <c r="CB968" s="209"/>
      <c r="CC968" s="209"/>
      <c r="CD968" s="209"/>
      <c r="CE968" s="209"/>
      <c r="CF968" s="209"/>
      <c r="CG968" s="209"/>
      <c r="CH968" s="209"/>
      <c r="CI968" s="209"/>
      <c r="CJ968" s="209"/>
      <c r="CK968" s="209"/>
      <c r="CL968" s="209"/>
      <c r="CM968" s="209"/>
      <c r="CN968" s="209"/>
      <c r="CO968" s="209"/>
      <c r="CP968" s="209"/>
      <c r="CQ968" s="209"/>
      <c r="CR968" s="209"/>
      <c r="CS968" s="209"/>
      <c r="CT968" s="209"/>
      <c r="CU968" s="209"/>
      <c r="CV968" s="209"/>
      <c r="CW968" s="209"/>
      <c r="CX968" s="209"/>
      <c r="CY968" s="209"/>
      <c r="CZ968" s="209"/>
      <c r="DA968" s="209"/>
      <c r="DB968" s="209"/>
      <c r="DC968" s="209"/>
      <c r="DD968" s="209"/>
      <c r="DE968" s="209"/>
      <c r="DF968" s="209"/>
      <c r="DG968" s="209"/>
      <c r="DH968" s="209"/>
      <c r="DI968" s="209"/>
      <c r="DJ968" s="209"/>
      <c r="DK968" s="209"/>
      <c r="DL968" s="209"/>
      <c r="DM968" s="209"/>
      <c r="DN968" s="209"/>
      <c r="DO968" s="209"/>
      <c r="DP968" s="209"/>
      <c r="DQ968" s="209"/>
      <c r="DR968" s="209"/>
      <c r="DS968" s="209"/>
      <c r="DT968" s="209"/>
      <c r="DU968" s="209"/>
      <c r="DV968" s="209"/>
      <c r="DW968" s="209"/>
      <c r="DX968" s="209"/>
      <c r="DY968" s="209"/>
      <c r="DZ968" s="209"/>
      <c r="EA968" s="209"/>
      <c r="EB968" s="209"/>
      <c r="EC968" s="209"/>
      <c r="ED968" s="209"/>
      <c r="EE968" s="209"/>
      <c r="EF968" s="209"/>
      <c r="EG968" s="209"/>
      <c r="EH968" s="209"/>
      <c r="EI968" s="209"/>
      <c r="EJ968" s="209"/>
      <c r="EK968" s="209"/>
      <c r="EL968" s="209"/>
      <c r="EM968" s="209"/>
      <c r="EN968" s="209"/>
      <c r="EO968" s="209"/>
      <c r="EP968" s="209"/>
      <c r="EQ968" s="209"/>
      <c r="ER968" s="209"/>
      <c r="ES968" s="209"/>
      <c r="ET968" s="209"/>
      <c r="EU968" s="209"/>
      <c r="EV968" s="209"/>
      <c r="EW968" s="209"/>
      <c r="EX968" s="209"/>
      <c r="EY968" s="209"/>
      <c r="EZ968" s="209"/>
      <c r="FA968" s="209"/>
      <c r="FB968" s="209"/>
      <c r="FC968" s="209"/>
      <c r="FD968" s="209"/>
      <c r="FE968" s="209"/>
      <c r="FF968" s="209"/>
      <c r="FG968" s="209"/>
      <c r="FH968" s="209"/>
      <c r="FI968" s="209"/>
      <c r="FJ968" s="209"/>
      <c r="FK968" s="209"/>
      <c r="FL968" s="209"/>
      <c r="FM968" s="209"/>
      <c r="FN968" s="209"/>
      <c r="FO968" s="209"/>
      <c r="FP968" s="209"/>
      <c r="FQ968" s="209"/>
      <c r="FR968" s="209"/>
      <c r="FS968" s="209"/>
      <c r="FT968" s="209"/>
      <c r="FU968" s="209"/>
      <c r="FV968" s="209"/>
      <c r="FW968" s="209"/>
      <c r="FX968" s="209"/>
      <c r="FY968" s="209"/>
      <c r="FZ968" s="209"/>
      <c r="GA968" s="209"/>
      <c r="GB968" s="209"/>
      <c r="GC968" s="209"/>
      <c r="GD968" s="209"/>
      <c r="GE968" s="209"/>
      <c r="GF968" s="209"/>
      <c r="GG968" s="209"/>
      <c r="GH968" s="209"/>
      <c r="GI968" s="209"/>
      <c r="GJ968" s="209"/>
      <c r="GK968" s="209"/>
      <c r="GL968" s="209"/>
      <c r="GM968" s="209"/>
      <c r="GN968" s="209"/>
      <c r="GO968" s="209"/>
      <c r="GP968" s="209"/>
      <c r="GQ968" s="209"/>
      <c r="GR968" s="209"/>
      <c r="GS968" s="209"/>
      <c r="GT968" s="209"/>
      <c r="GU968" s="209"/>
      <c r="GV968" s="209"/>
      <c r="GW968" s="209"/>
      <c r="GX968" s="209"/>
      <c r="GY968" s="209"/>
    </row>
    <row r="969" spans="1:207" s="133" customFormat="1" ht="25.15" customHeight="1" x14ac:dyDescent="0.25">
      <c r="A969" s="172" t="s">
        <v>1410</v>
      </c>
      <c r="B969" s="166" t="s">
        <v>1681</v>
      </c>
      <c r="C969" s="174">
        <v>1959</v>
      </c>
      <c r="D969" s="136" t="s">
        <v>217</v>
      </c>
      <c r="E969" s="136" t="s">
        <v>20</v>
      </c>
      <c r="F969" s="175">
        <v>4</v>
      </c>
      <c r="G969" s="175">
        <v>2</v>
      </c>
      <c r="H969" s="44">
        <v>1290.8</v>
      </c>
      <c r="I969" s="248">
        <v>36.6</v>
      </c>
      <c r="J969" s="248">
        <v>995.9</v>
      </c>
      <c r="K969" s="201">
        <f t="shared" ref="K969" si="296">SUM(L969:O969)</f>
        <v>954622.32</v>
      </c>
      <c r="L969" s="41">
        <v>0</v>
      </c>
      <c r="M969" s="41">
        <v>0</v>
      </c>
      <c r="N969" s="41">
        <v>0</v>
      </c>
      <c r="O969" s="171">
        <f>'[1]Прод. прилож (2)'!$C$287</f>
        <v>954622.32</v>
      </c>
      <c r="P969" s="44">
        <f t="shared" ref="P969" si="297">K969/H969</f>
        <v>739.55866129532069</v>
      </c>
      <c r="Q969" s="178">
        <v>9673</v>
      </c>
      <c r="R969" s="134" t="s">
        <v>94</v>
      </c>
      <c r="S969" s="100"/>
      <c r="T969" s="99"/>
      <c r="U969" s="99"/>
      <c r="V969" s="99"/>
      <c r="W969" s="99"/>
      <c r="X969" s="99"/>
      <c r="Y969" s="99"/>
      <c r="Z969" s="99"/>
      <c r="AA969" s="99"/>
      <c r="AB969" s="99"/>
      <c r="AC969" s="99"/>
      <c r="AD969" s="99"/>
      <c r="AE969" s="99"/>
      <c r="AF969" s="99"/>
      <c r="AG969" s="99"/>
      <c r="AH969" s="99"/>
      <c r="AI969" s="99"/>
      <c r="AJ969" s="99"/>
      <c r="AK969" s="99"/>
      <c r="AL969" s="99"/>
      <c r="AM969" s="99"/>
      <c r="AN969" s="99"/>
      <c r="AO969" s="99"/>
      <c r="AP969" s="99"/>
      <c r="AQ969" s="99"/>
      <c r="AR969" s="99"/>
      <c r="AS969" s="99"/>
      <c r="AT969" s="99"/>
      <c r="AU969" s="99"/>
      <c r="AV969" s="99"/>
      <c r="AW969" s="99"/>
      <c r="AX969" s="99"/>
      <c r="AY969" s="99"/>
      <c r="AZ969" s="99"/>
      <c r="BA969" s="99"/>
      <c r="BB969" s="99"/>
      <c r="BC969" s="99"/>
      <c r="BD969" s="99"/>
      <c r="BE969" s="99"/>
      <c r="BF969" s="99"/>
      <c r="BG969" s="99"/>
      <c r="BH969" s="99"/>
      <c r="BI969" s="99"/>
      <c r="BJ969" s="99"/>
      <c r="BK969" s="99"/>
      <c r="BL969" s="99"/>
      <c r="BM969" s="99"/>
      <c r="BN969" s="99"/>
      <c r="BO969" s="99"/>
      <c r="BP969" s="99"/>
      <c r="BQ969" s="99"/>
      <c r="BR969" s="99"/>
      <c r="BS969" s="99"/>
      <c r="BT969" s="99"/>
      <c r="BU969" s="99"/>
      <c r="BV969" s="99"/>
      <c r="BW969" s="99"/>
      <c r="BX969" s="99"/>
      <c r="BY969" s="99"/>
      <c r="BZ969" s="99"/>
      <c r="CA969" s="99"/>
      <c r="CB969" s="99"/>
      <c r="CC969" s="99"/>
      <c r="CD969" s="99"/>
      <c r="CE969" s="99"/>
      <c r="CF969" s="99"/>
      <c r="CG969" s="99"/>
      <c r="CH969" s="99"/>
      <c r="CI969" s="99"/>
      <c r="CJ969" s="99"/>
      <c r="CK969" s="99"/>
      <c r="CL969" s="99"/>
      <c r="CM969" s="99"/>
      <c r="CN969" s="99"/>
      <c r="CO969" s="99"/>
      <c r="CP969" s="99"/>
      <c r="CQ969" s="99"/>
      <c r="CR969" s="99"/>
      <c r="CS969" s="99"/>
      <c r="CT969" s="99"/>
      <c r="CU969" s="99"/>
      <c r="CV969" s="99"/>
      <c r="CW969" s="99"/>
      <c r="CX969" s="99"/>
      <c r="CY969" s="99"/>
      <c r="CZ969" s="99"/>
      <c r="DA969" s="99"/>
      <c r="DB969" s="99"/>
      <c r="DC969" s="99"/>
      <c r="DD969" s="99"/>
      <c r="DE969" s="99"/>
      <c r="DF969" s="99"/>
      <c r="DG969" s="99"/>
      <c r="DH969" s="99"/>
      <c r="DI969" s="99"/>
      <c r="DJ969" s="99"/>
      <c r="DK969" s="99"/>
      <c r="DL969" s="99"/>
      <c r="DM969" s="99"/>
      <c r="DN969" s="99"/>
      <c r="DO969" s="99"/>
      <c r="DP969" s="99"/>
      <c r="DQ969" s="99"/>
      <c r="DR969" s="99"/>
      <c r="DS969" s="99"/>
      <c r="DT969" s="99"/>
      <c r="DU969" s="99"/>
      <c r="DV969" s="99"/>
      <c r="DW969" s="99"/>
      <c r="DX969" s="99"/>
      <c r="DY969" s="99"/>
      <c r="DZ969" s="99"/>
      <c r="EA969" s="99"/>
      <c r="EB969" s="99"/>
      <c r="EC969" s="99"/>
      <c r="ED969" s="99"/>
      <c r="EE969" s="99"/>
      <c r="EF969" s="99"/>
      <c r="EG969" s="99"/>
      <c r="EH969" s="99"/>
      <c r="EI969" s="99"/>
      <c r="EJ969" s="99"/>
      <c r="EK969" s="99"/>
      <c r="EL969" s="99"/>
      <c r="EM969" s="99"/>
      <c r="EN969" s="99"/>
      <c r="EO969" s="99"/>
      <c r="EP969" s="99"/>
      <c r="EQ969" s="99"/>
      <c r="ER969" s="99"/>
      <c r="ES969" s="99"/>
      <c r="ET969" s="99"/>
      <c r="EU969" s="99"/>
      <c r="EV969" s="99"/>
      <c r="EW969" s="99"/>
      <c r="EX969" s="99"/>
      <c r="EY969" s="99"/>
      <c r="EZ969" s="99"/>
      <c r="FA969" s="99"/>
      <c r="FB969" s="99"/>
      <c r="FC969" s="99"/>
      <c r="FD969" s="99"/>
      <c r="FE969" s="99"/>
      <c r="FF969" s="99"/>
      <c r="FG969" s="99"/>
      <c r="FH969" s="99"/>
      <c r="FI969" s="99"/>
      <c r="FJ969" s="99"/>
      <c r="FK969" s="99"/>
      <c r="FL969" s="99"/>
      <c r="FM969" s="99"/>
      <c r="FN969" s="99"/>
      <c r="FO969" s="99"/>
      <c r="FP969" s="99"/>
      <c r="FQ969" s="99"/>
      <c r="FR969" s="99"/>
      <c r="FS969" s="99"/>
      <c r="FT969" s="99"/>
      <c r="FU969" s="99"/>
      <c r="FV969" s="99"/>
      <c r="FW969" s="99"/>
      <c r="FX969" s="99"/>
      <c r="FY969" s="99"/>
      <c r="FZ969" s="99"/>
      <c r="GA969" s="99"/>
      <c r="GB969" s="99"/>
      <c r="GC969" s="99"/>
      <c r="GD969" s="99"/>
      <c r="GE969" s="99"/>
      <c r="GF969" s="99"/>
      <c r="GG969" s="99"/>
      <c r="GH969" s="99"/>
      <c r="GI969" s="99"/>
      <c r="GJ969" s="99"/>
      <c r="GK969" s="99"/>
      <c r="GL969" s="99"/>
      <c r="GM969" s="99"/>
      <c r="GN969" s="99"/>
      <c r="GO969" s="99"/>
      <c r="GP969" s="99"/>
      <c r="GQ969" s="99"/>
      <c r="GR969" s="99"/>
      <c r="GS969" s="99"/>
      <c r="GT969" s="99"/>
      <c r="GU969" s="99"/>
      <c r="GV969" s="99"/>
      <c r="GW969" s="99"/>
      <c r="GX969" s="99"/>
      <c r="GY969" s="99"/>
    </row>
    <row r="970" spans="1:207" s="133" customFormat="1" ht="25.15" customHeight="1" x14ac:dyDescent="0.25">
      <c r="A970" s="172" t="s">
        <v>1411</v>
      </c>
      <c r="B970" s="166" t="s">
        <v>524</v>
      </c>
      <c r="C970" s="51">
        <v>1950</v>
      </c>
      <c r="D970" s="136" t="s">
        <v>217</v>
      </c>
      <c r="E970" s="51" t="s">
        <v>20</v>
      </c>
      <c r="F970" s="28">
        <v>2</v>
      </c>
      <c r="G970" s="28">
        <v>1</v>
      </c>
      <c r="H970" s="41">
        <f>I970+J970</f>
        <v>451.7</v>
      </c>
      <c r="I970" s="238">
        <v>0</v>
      </c>
      <c r="J970" s="238">
        <v>451.7</v>
      </c>
      <c r="K970" s="201">
        <f t="shared" si="276"/>
        <v>850273.70000000007</v>
      </c>
      <c r="L970" s="171">
        <v>0</v>
      </c>
      <c r="M970" s="171">
        <v>0</v>
      </c>
      <c r="N970" s="171">
        <v>0</v>
      </c>
      <c r="O970" s="41">
        <f>'[1]Прод. прилож (2)'!$C$873</f>
        <v>850273.70000000007</v>
      </c>
      <c r="P970" s="171">
        <f t="shared" si="290"/>
        <v>1882.3858755811382</v>
      </c>
      <c r="Q970" s="44">
        <v>9673</v>
      </c>
      <c r="R970" s="62" t="s">
        <v>95</v>
      </c>
      <c r="S970" s="50"/>
      <c r="T970" s="15"/>
      <c r="U970" s="15"/>
      <c r="V970" s="15"/>
      <c r="W970" s="15"/>
      <c r="X970" s="15"/>
      <c r="Y970" s="15"/>
      <c r="Z970" s="15"/>
      <c r="AA970" s="15"/>
      <c r="AB970" s="15"/>
      <c r="AC970" s="15"/>
      <c r="AD970" s="15"/>
      <c r="AE970" s="15"/>
      <c r="AF970" s="15"/>
      <c r="AG970" s="15"/>
      <c r="AH970" s="15"/>
      <c r="AI970" s="15"/>
      <c r="AJ970" s="15"/>
      <c r="AK970" s="15"/>
      <c r="AL970" s="15"/>
      <c r="AM970" s="15"/>
      <c r="AN970" s="15"/>
      <c r="AO970" s="15"/>
      <c r="AP970" s="15"/>
      <c r="AQ970" s="15"/>
      <c r="AR970" s="15"/>
      <c r="AS970" s="15"/>
      <c r="AT970" s="15"/>
      <c r="AU970" s="15"/>
      <c r="AV970" s="15"/>
      <c r="AW970" s="15"/>
      <c r="AX970" s="15"/>
      <c r="AY970" s="15"/>
      <c r="AZ970" s="15"/>
      <c r="BA970" s="15"/>
      <c r="BB970" s="15"/>
      <c r="BC970" s="15"/>
      <c r="BD970" s="15"/>
      <c r="BE970" s="15"/>
      <c r="BF970" s="15"/>
      <c r="BG970" s="15"/>
      <c r="BH970" s="15"/>
      <c r="BI970" s="15"/>
      <c r="BJ970" s="15"/>
      <c r="BK970" s="15"/>
      <c r="BL970" s="15"/>
      <c r="BM970" s="15"/>
      <c r="BN970" s="15"/>
      <c r="BO970" s="15"/>
      <c r="BP970" s="15"/>
      <c r="BQ970" s="15"/>
      <c r="BR970" s="15"/>
      <c r="BS970" s="15"/>
      <c r="BT970" s="15"/>
      <c r="BU970" s="15"/>
      <c r="BV970" s="15"/>
      <c r="BW970" s="15"/>
      <c r="BX970" s="15"/>
      <c r="BY970" s="15"/>
      <c r="BZ970" s="15"/>
      <c r="CA970" s="15"/>
      <c r="CB970" s="15"/>
      <c r="CC970" s="15"/>
      <c r="CD970" s="15"/>
      <c r="CE970" s="15"/>
      <c r="CF970" s="15"/>
      <c r="CG970" s="15"/>
      <c r="CH970" s="15"/>
      <c r="CI970" s="15"/>
      <c r="CJ970" s="15"/>
      <c r="CK970" s="15"/>
      <c r="CL970" s="15"/>
      <c r="CM970" s="15"/>
      <c r="CN970" s="15"/>
      <c r="CO970" s="15"/>
      <c r="CP970" s="15"/>
      <c r="CQ970" s="15"/>
      <c r="CR970" s="15"/>
      <c r="CS970" s="15"/>
      <c r="CT970" s="15"/>
      <c r="CU970" s="15"/>
      <c r="CV970" s="15"/>
      <c r="CW970" s="15"/>
      <c r="CX970" s="15"/>
      <c r="CY970" s="15"/>
      <c r="CZ970" s="15"/>
      <c r="DA970" s="15"/>
      <c r="DB970" s="15"/>
      <c r="DC970" s="15"/>
      <c r="DD970" s="15"/>
      <c r="DE970" s="15"/>
      <c r="DF970" s="15"/>
      <c r="DG970" s="15"/>
      <c r="DH970" s="15"/>
      <c r="DI970" s="15"/>
      <c r="DJ970" s="15"/>
      <c r="DK970" s="15"/>
      <c r="DL970" s="15"/>
      <c r="DM970" s="15"/>
      <c r="DN970" s="15"/>
      <c r="DO970" s="15"/>
      <c r="DP970" s="15"/>
      <c r="DQ970" s="15"/>
      <c r="DR970" s="15"/>
      <c r="DS970" s="15"/>
      <c r="DT970" s="15"/>
      <c r="DU970" s="15"/>
      <c r="DV970" s="15"/>
      <c r="DW970" s="15"/>
      <c r="DX970" s="15"/>
      <c r="DY970" s="15"/>
      <c r="DZ970" s="15"/>
      <c r="EA970" s="15"/>
      <c r="EB970" s="15"/>
      <c r="EC970" s="15"/>
      <c r="ED970" s="15"/>
      <c r="EE970" s="15"/>
      <c r="EF970" s="15"/>
      <c r="EG970" s="15"/>
      <c r="EH970" s="15"/>
      <c r="EI970" s="15"/>
      <c r="EJ970" s="15"/>
      <c r="EK970" s="15"/>
      <c r="EL970" s="15"/>
      <c r="EM970" s="15"/>
      <c r="EN970" s="15"/>
      <c r="EO970" s="15"/>
      <c r="EP970" s="15"/>
      <c r="EQ970" s="15"/>
      <c r="ER970" s="15"/>
      <c r="ES970" s="15"/>
      <c r="ET970" s="15"/>
      <c r="EU970" s="15"/>
      <c r="EV970" s="15"/>
      <c r="EW970" s="15"/>
      <c r="EX970" s="15"/>
      <c r="EY970" s="15"/>
      <c r="EZ970" s="15"/>
      <c r="FA970" s="15"/>
      <c r="FB970" s="15"/>
      <c r="FC970" s="15"/>
      <c r="FD970" s="15"/>
      <c r="FE970" s="15"/>
      <c r="FF970" s="15"/>
      <c r="FG970" s="15"/>
      <c r="FH970" s="15"/>
      <c r="FI970" s="15"/>
      <c r="FJ970" s="15"/>
      <c r="FK970" s="15"/>
      <c r="FL970" s="15"/>
      <c r="FM970" s="15"/>
      <c r="FN970" s="15"/>
      <c r="FO970" s="15"/>
      <c r="FP970" s="15"/>
      <c r="FQ970" s="15"/>
      <c r="FR970" s="15"/>
      <c r="FS970" s="15"/>
      <c r="FT970" s="15"/>
      <c r="FU970" s="15"/>
      <c r="FV970" s="15"/>
      <c r="FW970" s="15"/>
      <c r="FX970" s="15"/>
      <c r="FY970" s="15"/>
      <c r="FZ970" s="15"/>
      <c r="GA970" s="15"/>
      <c r="GB970" s="15"/>
      <c r="GC970" s="15"/>
      <c r="GD970" s="15"/>
      <c r="GE970" s="15"/>
      <c r="GF970" s="15"/>
      <c r="GG970" s="15"/>
      <c r="GH970" s="15"/>
      <c r="GI970" s="15"/>
      <c r="GJ970" s="15"/>
      <c r="GK970" s="15"/>
      <c r="GL970" s="15"/>
      <c r="GM970" s="15"/>
      <c r="GN970" s="15"/>
      <c r="GO970" s="15"/>
      <c r="GP970" s="15"/>
      <c r="GQ970" s="15"/>
      <c r="GR970" s="15"/>
      <c r="GS970" s="15"/>
      <c r="GT970" s="15"/>
      <c r="GU970" s="15"/>
      <c r="GV970" s="15"/>
      <c r="GW970" s="15"/>
      <c r="GX970" s="15"/>
      <c r="GY970" s="15"/>
    </row>
    <row r="971" spans="1:207" s="173" customFormat="1" ht="25.15" customHeight="1" x14ac:dyDescent="0.25">
      <c r="A971" s="349" t="s">
        <v>1412</v>
      </c>
      <c r="B971" s="297" t="s">
        <v>525</v>
      </c>
      <c r="C971" s="423">
        <v>1959</v>
      </c>
      <c r="D971" s="285" t="s">
        <v>217</v>
      </c>
      <c r="E971" s="299" t="s">
        <v>20</v>
      </c>
      <c r="F971" s="287">
        <v>5</v>
      </c>
      <c r="G971" s="287">
        <v>2</v>
      </c>
      <c r="H971" s="293">
        <v>1962.5</v>
      </c>
      <c r="I971" s="291">
        <v>228.9</v>
      </c>
      <c r="J971" s="293">
        <v>1357.85</v>
      </c>
      <c r="K971" s="201">
        <f t="shared" ref="K971" si="298">SUM(L971:O971)</f>
        <v>1679755.99</v>
      </c>
      <c r="L971" s="171">
        <v>0</v>
      </c>
      <c r="M971" s="171">
        <v>0</v>
      </c>
      <c r="N971" s="171">
        <v>0</v>
      </c>
      <c r="O971" s="41">
        <f>'[1]Прод. прилож (2)'!$C$288</f>
        <v>1679755.99</v>
      </c>
      <c r="P971" s="171">
        <f t="shared" ref="P971" si="299">K971/H971</f>
        <v>855.92661910828031</v>
      </c>
      <c r="Q971" s="44">
        <v>9673</v>
      </c>
      <c r="R971" s="62" t="s">
        <v>94</v>
      </c>
      <c r="S971" s="50"/>
      <c r="T971" s="15"/>
      <c r="U971" s="15"/>
    </row>
    <row r="972" spans="1:207" s="133" customFormat="1" ht="25.15" customHeight="1" x14ac:dyDescent="0.25">
      <c r="A972" s="350"/>
      <c r="B972" s="298"/>
      <c r="C972" s="424"/>
      <c r="D972" s="286"/>
      <c r="E972" s="300"/>
      <c r="F972" s="288"/>
      <c r="G972" s="288"/>
      <c r="H972" s="294"/>
      <c r="I972" s="292"/>
      <c r="J972" s="294"/>
      <c r="K972" s="201">
        <f t="shared" si="276"/>
        <v>6124962.5</v>
      </c>
      <c r="L972" s="171">
        <v>0</v>
      </c>
      <c r="M972" s="171">
        <v>0</v>
      </c>
      <c r="N972" s="171">
        <v>0</v>
      </c>
      <c r="O972" s="41">
        <f>'[1]Прод. прилож (2)'!$C$874</f>
        <v>6124962.5</v>
      </c>
      <c r="P972" s="171">
        <f>K972/H971</f>
        <v>3121</v>
      </c>
      <c r="Q972" s="44">
        <v>9673</v>
      </c>
      <c r="R972" s="62" t="s">
        <v>95</v>
      </c>
      <c r="S972" s="50"/>
      <c r="T972" s="15"/>
      <c r="U972" s="15"/>
      <c r="V972" s="173"/>
      <c r="W972" s="173"/>
      <c r="X972" s="173"/>
    </row>
    <row r="973" spans="1:207" s="180" customFormat="1" ht="25.15" customHeight="1" x14ac:dyDescent="0.25">
      <c r="A973" s="62" t="s">
        <v>1413</v>
      </c>
      <c r="B973" s="166" t="s">
        <v>2646</v>
      </c>
      <c r="C973" s="174">
        <v>1983</v>
      </c>
      <c r="D973" s="136" t="s">
        <v>217</v>
      </c>
      <c r="E973" s="51" t="s">
        <v>20</v>
      </c>
      <c r="F973" s="175">
        <v>3</v>
      </c>
      <c r="G973" s="175">
        <v>2</v>
      </c>
      <c r="H973" s="41">
        <v>2765.63</v>
      </c>
      <c r="I973" s="248">
        <v>0</v>
      </c>
      <c r="J973" s="41">
        <v>2765.63</v>
      </c>
      <c r="K973" s="201">
        <f t="shared" ref="K973" si="300">SUM(L973:O973)</f>
        <v>16126800</v>
      </c>
      <c r="L973" s="41">
        <v>0</v>
      </c>
      <c r="M973" s="41">
        <v>0</v>
      </c>
      <c r="N973" s="41">
        <v>0</v>
      </c>
      <c r="O973" s="171">
        <f>'[1]Прод. прилож (2)'!$C$875</f>
        <v>16126800</v>
      </c>
      <c r="P973" s="171">
        <f t="shared" si="290"/>
        <v>5831.1487798440139</v>
      </c>
      <c r="Q973" s="178">
        <v>9673</v>
      </c>
      <c r="R973" s="134" t="s">
        <v>95</v>
      </c>
      <c r="S973" s="100"/>
      <c r="T973" s="99"/>
      <c r="U973" s="99"/>
      <c r="V973" s="99"/>
      <c r="W973" s="99"/>
      <c r="X973" s="99"/>
      <c r="Y973" s="209"/>
      <c r="Z973" s="209"/>
      <c r="AA973" s="209"/>
      <c r="AB973" s="209"/>
      <c r="AC973" s="209"/>
      <c r="AD973" s="209"/>
      <c r="AE973" s="209"/>
      <c r="AF973" s="209"/>
      <c r="AG973" s="209"/>
      <c r="AH973" s="209"/>
      <c r="AI973" s="209"/>
      <c r="AJ973" s="209"/>
      <c r="AK973" s="209"/>
      <c r="AL973" s="209"/>
      <c r="AM973" s="209"/>
      <c r="AN973" s="209"/>
      <c r="AO973" s="209"/>
      <c r="AP973" s="209"/>
      <c r="AQ973" s="209"/>
      <c r="AR973" s="209"/>
      <c r="AS973" s="209"/>
      <c r="AT973" s="209"/>
      <c r="AU973" s="209"/>
      <c r="AV973" s="209"/>
      <c r="AW973" s="209"/>
      <c r="AX973" s="209"/>
      <c r="AY973" s="209"/>
      <c r="AZ973" s="209"/>
      <c r="BA973" s="209"/>
      <c r="BB973" s="209"/>
      <c r="BC973" s="209"/>
      <c r="BD973" s="209"/>
      <c r="BE973" s="209"/>
      <c r="BF973" s="209"/>
      <c r="BG973" s="209"/>
      <c r="BH973" s="209"/>
      <c r="BI973" s="209"/>
      <c r="BJ973" s="209"/>
      <c r="BK973" s="209"/>
      <c r="BL973" s="209"/>
      <c r="BM973" s="209"/>
      <c r="BN973" s="209"/>
      <c r="BO973" s="209"/>
      <c r="BP973" s="209"/>
      <c r="BQ973" s="209"/>
      <c r="BR973" s="209"/>
      <c r="BS973" s="209"/>
      <c r="BT973" s="209"/>
      <c r="BU973" s="209"/>
      <c r="BV973" s="209"/>
      <c r="BW973" s="209"/>
      <c r="BX973" s="209"/>
      <c r="BY973" s="209"/>
      <c r="BZ973" s="209"/>
      <c r="CA973" s="209"/>
      <c r="CB973" s="209"/>
      <c r="CC973" s="209"/>
      <c r="CD973" s="209"/>
      <c r="CE973" s="209"/>
      <c r="CF973" s="209"/>
      <c r="CG973" s="209"/>
      <c r="CH973" s="209"/>
      <c r="CI973" s="209"/>
      <c r="CJ973" s="209"/>
      <c r="CK973" s="209"/>
      <c r="CL973" s="209"/>
      <c r="CM973" s="209"/>
      <c r="CN973" s="209"/>
      <c r="CO973" s="209"/>
      <c r="CP973" s="209"/>
      <c r="CQ973" s="209"/>
      <c r="CR973" s="209"/>
      <c r="CS973" s="209"/>
      <c r="CT973" s="209"/>
      <c r="CU973" s="209"/>
      <c r="CV973" s="209"/>
      <c r="CW973" s="209"/>
      <c r="CX973" s="209"/>
      <c r="CY973" s="209"/>
      <c r="CZ973" s="209"/>
      <c r="DA973" s="209"/>
      <c r="DB973" s="209"/>
      <c r="DC973" s="209"/>
      <c r="DD973" s="209"/>
      <c r="DE973" s="209"/>
      <c r="DF973" s="209"/>
      <c r="DG973" s="209"/>
      <c r="DH973" s="209"/>
      <c r="DI973" s="209"/>
      <c r="DJ973" s="209"/>
      <c r="DK973" s="209"/>
      <c r="DL973" s="209"/>
      <c r="DM973" s="209"/>
      <c r="DN973" s="209"/>
      <c r="DO973" s="209"/>
      <c r="DP973" s="209"/>
      <c r="DQ973" s="209"/>
      <c r="DR973" s="209"/>
      <c r="DS973" s="209"/>
      <c r="DT973" s="209"/>
      <c r="DU973" s="209"/>
      <c r="DV973" s="209"/>
      <c r="DW973" s="209"/>
      <c r="DX973" s="209"/>
      <c r="DY973" s="209"/>
      <c r="DZ973" s="209"/>
      <c r="EA973" s="209"/>
      <c r="EB973" s="209"/>
      <c r="EC973" s="209"/>
      <c r="ED973" s="209"/>
      <c r="EE973" s="209"/>
      <c r="EF973" s="209"/>
      <c r="EG973" s="209"/>
      <c r="EH973" s="209"/>
      <c r="EI973" s="209"/>
      <c r="EJ973" s="209"/>
      <c r="EK973" s="209"/>
      <c r="EL973" s="209"/>
      <c r="EM973" s="209"/>
      <c r="EN973" s="209"/>
      <c r="EO973" s="209"/>
      <c r="EP973" s="209"/>
      <c r="EQ973" s="209"/>
      <c r="ER973" s="209"/>
      <c r="ES973" s="209"/>
      <c r="ET973" s="209"/>
      <c r="EU973" s="209"/>
      <c r="EV973" s="209"/>
      <c r="EW973" s="209"/>
      <c r="EX973" s="209"/>
      <c r="EY973" s="209"/>
      <c r="EZ973" s="209"/>
      <c r="FA973" s="209"/>
      <c r="FB973" s="209"/>
      <c r="FC973" s="209"/>
      <c r="FD973" s="209"/>
      <c r="FE973" s="209"/>
      <c r="FF973" s="209"/>
      <c r="FG973" s="209"/>
      <c r="FH973" s="209"/>
      <c r="FI973" s="209"/>
      <c r="FJ973" s="209"/>
      <c r="FK973" s="209"/>
      <c r="FL973" s="209"/>
      <c r="FM973" s="209"/>
      <c r="FN973" s="209"/>
      <c r="FO973" s="209"/>
      <c r="FP973" s="209"/>
      <c r="FQ973" s="209"/>
      <c r="FR973" s="209"/>
      <c r="FS973" s="209"/>
      <c r="FT973" s="209"/>
      <c r="FU973" s="209"/>
      <c r="FV973" s="209"/>
      <c r="FW973" s="209"/>
      <c r="FX973" s="209"/>
      <c r="FY973" s="209"/>
      <c r="FZ973" s="209"/>
      <c r="GA973" s="209"/>
      <c r="GB973" s="209"/>
      <c r="GC973" s="209"/>
      <c r="GD973" s="209"/>
      <c r="GE973" s="209"/>
      <c r="GF973" s="209"/>
      <c r="GG973" s="209"/>
      <c r="GH973" s="209"/>
      <c r="GI973" s="209"/>
      <c r="GJ973" s="209"/>
      <c r="GK973" s="209"/>
      <c r="GL973" s="209"/>
      <c r="GM973" s="209"/>
      <c r="GN973" s="209"/>
      <c r="GO973" s="209"/>
      <c r="GP973" s="209"/>
      <c r="GQ973" s="209"/>
      <c r="GR973" s="209"/>
      <c r="GS973" s="209"/>
      <c r="GT973" s="209"/>
      <c r="GU973" s="209"/>
      <c r="GV973" s="209"/>
      <c r="GW973" s="209"/>
      <c r="GX973" s="209"/>
      <c r="GY973" s="209"/>
    </row>
    <row r="974" spans="1:207" s="180" customFormat="1" ht="25.15" customHeight="1" x14ac:dyDescent="0.25">
      <c r="A974" s="62" t="s">
        <v>1414</v>
      </c>
      <c r="B974" s="166" t="s">
        <v>2618</v>
      </c>
      <c r="C974" s="174">
        <v>1939</v>
      </c>
      <c r="D974" s="136" t="s">
        <v>217</v>
      </c>
      <c r="E974" s="51" t="s">
        <v>20</v>
      </c>
      <c r="F974" s="175">
        <v>5</v>
      </c>
      <c r="G974" s="175">
        <v>1</v>
      </c>
      <c r="H974" s="41">
        <v>2639.09</v>
      </c>
      <c r="I974" s="248">
        <v>0</v>
      </c>
      <c r="J974" s="41">
        <v>2639.09</v>
      </c>
      <c r="K974" s="201">
        <f t="shared" si="276"/>
        <v>10326100</v>
      </c>
      <c r="L974" s="41">
        <v>0</v>
      </c>
      <c r="M974" s="41">
        <v>0</v>
      </c>
      <c r="N974" s="41">
        <v>0</v>
      </c>
      <c r="O974" s="171">
        <f>'[1]Прод. прилож (2)'!$C$876</f>
        <v>10326100</v>
      </c>
      <c r="P974" s="171">
        <f t="shared" si="290"/>
        <v>3912.7502282983905</v>
      </c>
      <c r="Q974" s="178">
        <v>9673</v>
      </c>
      <c r="R974" s="134" t="s">
        <v>95</v>
      </c>
      <c r="S974" s="100"/>
      <c r="T974" s="99"/>
      <c r="U974" s="99"/>
      <c r="V974" s="99"/>
      <c r="W974" s="99"/>
      <c r="X974" s="99"/>
      <c r="Y974" s="209"/>
      <c r="Z974" s="209"/>
      <c r="AA974" s="209"/>
      <c r="AB974" s="209"/>
      <c r="AC974" s="209"/>
      <c r="AD974" s="209"/>
      <c r="AE974" s="209"/>
      <c r="AF974" s="209"/>
      <c r="AG974" s="209"/>
      <c r="AH974" s="209"/>
      <c r="AI974" s="209"/>
      <c r="AJ974" s="209"/>
      <c r="AK974" s="209"/>
      <c r="AL974" s="209"/>
      <c r="AM974" s="209"/>
      <c r="AN974" s="209"/>
      <c r="AO974" s="209"/>
      <c r="AP974" s="209"/>
      <c r="AQ974" s="209"/>
      <c r="AR974" s="209"/>
      <c r="AS974" s="209"/>
      <c r="AT974" s="209"/>
      <c r="AU974" s="209"/>
      <c r="AV974" s="209"/>
      <c r="AW974" s="209"/>
      <c r="AX974" s="209"/>
      <c r="AY974" s="209"/>
      <c r="AZ974" s="209"/>
      <c r="BA974" s="209"/>
      <c r="BB974" s="209"/>
      <c r="BC974" s="209"/>
      <c r="BD974" s="209"/>
      <c r="BE974" s="209"/>
      <c r="BF974" s="209"/>
      <c r="BG974" s="209"/>
      <c r="BH974" s="209"/>
      <c r="BI974" s="209"/>
      <c r="BJ974" s="209"/>
      <c r="BK974" s="209"/>
      <c r="BL974" s="209"/>
      <c r="BM974" s="209"/>
      <c r="BN974" s="209"/>
      <c r="BO974" s="209"/>
      <c r="BP974" s="209"/>
      <c r="BQ974" s="209"/>
      <c r="BR974" s="209"/>
      <c r="BS974" s="209"/>
      <c r="BT974" s="209"/>
      <c r="BU974" s="209"/>
      <c r="BV974" s="209"/>
      <c r="BW974" s="209"/>
      <c r="BX974" s="209"/>
      <c r="BY974" s="209"/>
      <c r="BZ974" s="209"/>
      <c r="CA974" s="209"/>
      <c r="CB974" s="209"/>
      <c r="CC974" s="209"/>
      <c r="CD974" s="209"/>
      <c r="CE974" s="209"/>
      <c r="CF974" s="209"/>
      <c r="CG974" s="209"/>
      <c r="CH974" s="209"/>
      <c r="CI974" s="209"/>
      <c r="CJ974" s="209"/>
      <c r="CK974" s="209"/>
      <c r="CL974" s="209"/>
      <c r="CM974" s="209"/>
      <c r="CN974" s="209"/>
      <c r="CO974" s="209"/>
      <c r="CP974" s="209"/>
      <c r="CQ974" s="209"/>
      <c r="CR974" s="209"/>
      <c r="CS974" s="209"/>
      <c r="CT974" s="209"/>
      <c r="CU974" s="209"/>
      <c r="CV974" s="209"/>
      <c r="CW974" s="209"/>
      <c r="CX974" s="209"/>
      <c r="CY974" s="209"/>
      <c r="CZ974" s="209"/>
      <c r="DA974" s="209"/>
      <c r="DB974" s="209"/>
      <c r="DC974" s="209"/>
      <c r="DD974" s="209"/>
      <c r="DE974" s="209"/>
      <c r="DF974" s="209"/>
      <c r="DG974" s="209"/>
      <c r="DH974" s="209"/>
      <c r="DI974" s="209"/>
      <c r="DJ974" s="209"/>
      <c r="DK974" s="209"/>
      <c r="DL974" s="209"/>
      <c r="DM974" s="209"/>
      <c r="DN974" s="209"/>
      <c r="DO974" s="209"/>
      <c r="DP974" s="209"/>
      <c r="DQ974" s="209"/>
      <c r="DR974" s="209"/>
      <c r="DS974" s="209"/>
      <c r="DT974" s="209"/>
      <c r="DU974" s="209"/>
      <c r="DV974" s="209"/>
      <c r="DW974" s="209"/>
      <c r="DX974" s="209"/>
      <c r="DY974" s="209"/>
      <c r="DZ974" s="209"/>
      <c r="EA974" s="209"/>
      <c r="EB974" s="209"/>
      <c r="EC974" s="209"/>
      <c r="ED974" s="209"/>
      <c r="EE974" s="209"/>
      <c r="EF974" s="209"/>
      <c r="EG974" s="209"/>
      <c r="EH974" s="209"/>
      <c r="EI974" s="209"/>
      <c r="EJ974" s="209"/>
      <c r="EK974" s="209"/>
      <c r="EL974" s="209"/>
      <c r="EM974" s="209"/>
      <c r="EN974" s="209"/>
      <c r="EO974" s="209"/>
      <c r="EP974" s="209"/>
      <c r="EQ974" s="209"/>
      <c r="ER974" s="209"/>
      <c r="ES974" s="209"/>
      <c r="ET974" s="209"/>
      <c r="EU974" s="209"/>
      <c r="EV974" s="209"/>
      <c r="EW974" s="209"/>
      <c r="EX974" s="209"/>
      <c r="EY974" s="209"/>
      <c r="EZ974" s="209"/>
      <c r="FA974" s="209"/>
      <c r="FB974" s="209"/>
      <c r="FC974" s="209"/>
      <c r="FD974" s="209"/>
      <c r="FE974" s="209"/>
      <c r="FF974" s="209"/>
      <c r="FG974" s="209"/>
      <c r="FH974" s="209"/>
      <c r="FI974" s="209"/>
      <c r="FJ974" s="209"/>
      <c r="FK974" s="209"/>
      <c r="FL974" s="209"/>
      <c r="FM974" s="209"/>
      <c r="FN974" s="209"/>
      <c r="FO974" s="209"/>
      <c r="FP974" s="209"/>
      <c r="FQ974" s="209"/>
      <c r="FR974" s="209"/>
      <c r="FS974" s="209"/>
      <c r="FT974" s="209"/>
      <c r="FU974" s="209"/>
      <c r="FV974" s="209"/>
      <c r="FW974" s="209"/>
      <c r="FX974" s="209"/>
      <c r="FY974" s="209"/>
      <c r="FZ974" s="209"/>
      <c r="GA974" s="209"/>
      <c r="GB974" s="209"/>
      <c r="GC974" s="209"/>
      <c r="GD974" s="209"/>
      <c r="GE974" s="209"/>
      <c r="GF974" s="209"/>
      <c r="GG974" s="209"/>
      <c r="GH974" s="209"/>
      <c r="GI974" s="209"/>
      <c r="GJ974" s="209"/>
      <c r="GK974" s="209"/>
      <c r="GL974" s="209"/>
      <c r="GM974" s="209"/>
      <c r="GN974" s="209"/>
      <c r="GO974" s="209"/>
      <c r="GP974" s="209"/>
      <c r="GQ974" s="209"/>
      <c r="GR974" s="209"/>
      <c r="GS974" s="209"/>
      <c r="GT974" s="209"/>
      <c r="GU974" s="209"/>
      <c r="GV974" s="209"/>
      <c r="GW974" s="209"/>
      <c r="GX974" s="209"/>
      <c r="GY974" s="209"/>
    </row>
    <row r="975" spans="1:207" s="173" customFormat="1" ht="25.15" customHeight="1" x14ac:dyDescent="0.25">
      <c r="A975" s="349" t="s">
        <v>1415</v>
      </c>
      <c r="B975" s="297" t="s">
        <v>526</v>
      </c>
      <c r="C975" s="285">
        <v>1962</v>
      </c>
      <c r="D975" s="285" t="s">
        <v>217</v>
      </c>
      <c r="E975" s="285" t="s">
        <v>20</v>
      </c>
      <c r="F975" s="287">
        <v>5</v>
      </c>
      <c r="G975" s="287">
        <v>2</v>
      </c>
      <c r="H975" s="293">
        <v>2293.1999999999998</v>
      </c>
      <c r="I975" s="291">
        <v>232.4</v>
      </c>
      <c r="J975" s="293">
        <v>1409.14</v>
      </c>
      <c r="K975" s="201">
        <f t="shared" ref="K975" si="301">SUM(L975:O975)</f>
        <v>6147663.2599999998</v>
      </c>
      <c r="L975" s="171">
        <v>0</v>
      </c>
      <c r="M975" s="171">
        <v>0</v>
      </c>
      <c r="N975" s="171">
        <v>0</v>
      </c>
      <c r="O975" s="41">
        <f>'[1]Прод. прилож (2)'!$C$289</f>
        <v>6147663.2599999998</v>
      </c>
      <c r="P975" s="171">
        <f t="shared" ref="P975" si="302">K975/H975</f>
        <v>2680.8229809872669</v>
      </c>
      <c r="Q975" s="44">
        <v>9673</v>
      </c>
      <c r="R975" s="62" t="s">
        <v>94</v>
      </c>
      <c r="S975" s="50"/>
      <c r="T975" s="15"/>
      <c r="U975" s="15"/>
    </row>
    <row r="976" spans="1:207" s="133" customFormat="1" ht="25.15" customHeight="1" x14ac:dyDescent="0.25">
      <c r="A976" s="350"/>
      <c r="B976" s="298"/>
      <c r="C976" s="286"/>
      <c r="D976" s="286"/>
      <c r="E976" s="286"/>
      <c r="F976" s="288"/>
      <c r="G976" s="288"/>
      <c r="H976" s="294"/>
      <c r="I976" s="292"/>
      <c r="J976" s="294"/>
      <c r="K976" s="201">
        <f t="shared" si="276"/>
        <v>13346227.199999999</v>
      </c>
      <c r="L976" s="171">
        <v>0</v>
      </c>
      <c r="M976" s="171">
        <v>0</v>
      </c>
      <c r="N976" s="171">
        <v>0</v>
      </c>
      <c r="O976" s="41">
        <f>'[1]Прод. прилож (2)'!$C$877</f>
        <v>13346227.199999999</v>
      </c>
      <c r="P976" s="171">
        <f>K976/H975</f>
        <v>5819.9141810570381</v>
      </c>
      <c r="Q976" s="44">
        <v>9673</v>
      </c>
      <c r="R976" s="62" t="s">
        <v>95</v>
      </c>
      <c r="S976" s="50"/>
      <c r="T976" s="15"/>
      <c r="U976" s="15"/>
      <c r="V976" s="173"/>
      <c r="W976" s="173"/>
      <c r="X976" s="173"/>
    </row>
    <row r="977" spans="1:207" s="99" customFormat="1" ht="25.15" customHeight="1" x14ac:dyDescent="0.25">
      <c r="A977" s="172" t="s">
        <v>1416</v>
      </c>
      <c r="B977" s="166" t="s">
        <v>1872</v>
      </c>
      <c r="C977" s="174">
        <v>1941</v>
      </c>
      <c r="D977" s="174" t="s">
        <v>217</v>
      </c>
      <c r="E977" s="174" t="s">
        <v>20</v>
      </c>
      <c r="F977" s="175">
        <v>4</v>
      </c>
      <c r="G977" s="175">
        <v>1</v>
      </c>
      <c r="H977" s="44">
        <v>1796.3</v>
      </c>
      <c r="I977" s="222">
        <v>1175.5</v>
      </c>
      <c r="J977" s="44">
        <v>615.1</v>
      </c>
      <c r="K977" s="44">
        <f t="shared" si="276"/>
        <v>9540172.5</v>
      </c>
      <c r="L977" s="44">
        <v>0</v>
      </c>
      <c r="M977" s="44">
        <v>0</v>
      </c>
      <c r="N977" s="44">
        <v>0</v>
      </c>
      <c r="O977" s="171">
        <f>'[1]Прод. прилож (2)'!$C$878</f>
        <v>9540172.5</v>
      </c>
      <c r="P977" s="44">
        <f>O977/H977</f>
        <v>5311.012915437288</v>
      </c>
      <c r="Q977" s="44">
        <v>9673</v>
      </c>
      <c r="R977" s="134" t="s">
        <v>95</v>
      </c>
    </row>
    <row r="978" spans="1:207" s="133" customFormat="1" ht="25.15" customHeight="1" x14ac:dyDescent="0.25">
      <c r="A978" s="172" t="s">
        <v>1417</v>
      </c>
      <c r="B978" s="91" t="s">
        <v>527</v>
      </c>
      <c r="C978" s="51">
        <v>1963</v>
      </c>
      <c r="D978" s="136" t="s">
        <v>217</v>
      </c>
      <c r="E978" s="51" t="s">
        <v>20</v>
      </c>
      <c r="F978" s="28">
        <v>4</v>
      </c>
      <c r="G978" s="28">
        <v>2</v>
      </c>
      <c r="H978" s="41">
        <f>I978+J978</f>
        <v>1291.9699999999998</v>
      </c>
      <c r="I978" s="238">
        <v>176.1</v>
      </c>
      <c r="J978" s="44">
        <v>1115.8699999999999</v>
      </c>
      <c r="K978" s="201">
        <f t="shared" si="276"/>
        <v>5015800</v>
      </c>
      <c r="L978" s="171">
        <v>0</v>
      </c>
      <c r="M978" s="171">
        <v>0</v>
      </c>
      <c r="N978" s="171">
        <v>0</v>
      </c>
      <c r="O978" s="41">
        <f>'[1]Прод. прилож (2)'!$C$879</f>
        <v>5015800</v>
      </c>
      <c r="P978" s="171">
        <f>K978/H978</f>
        <v>3882.2882884277506</v>
      </c>
      <c r="Q978" s="44">
        <v>9673</v>
      </c>
      <c r="R978" s="62" t="s">
        <v>95</v>
      </c>
      <c r="S978" s="50"/>
      <c r="T978" s="15"/>
      <c r="U978" s="16"/>
      <c r="V978" s="173"/>
      <c r="W978" s="173"/>
      <c r="X978" s="173"/>
    </row>
    <row r="979" spans="1:207" s="15" customFormat="1" ht="25.15" customHeight="1" x14ac:dyDescent="0.25">
      <c r="A979" s="172" t="s">
        <v>1418</v>
      </c>
      <c r="B979" s="91" t="s">
        <v>528</v>
      </c>
      <c r="C979" s="51">
        <v>1962</v>
      </c>
      <c r="D979" s="136" t="s">
        <v>217</v>
      </c>
      <c r="E979" s="51" t="s">
        <v>20</v>
      </c>
      <c r="F979" s="28">
        <v>4</v>
      </c>
      <c r="G979" s="28">
        <v>2</v>
      </c>
      <c r="H979" s="41">
        <f>I979+J979</f>
        <v>1242.1600000000001</v>
      </c>
      <c r="I979" s="238">
        <v>0</v>
      </c>
      <c r="J979" s="44">
        <v>1242.1600000000001</v>
      </c>
      <c r="K979" s="201">
        <f t="shared" si="276"/>
        <v>4355345</v>
      </c>
      <c r="L979" s="171">
        <v>0</v>
      </c>
      <c r="M979" s="171">
        <v>0</v>
      </c>
      <c r="N979" s="171">
        <v>0</v>
      </c>
      <c r="O979" s="41">
        <f>'[1]Прод. прилож (2)'!$C$290</f>
        <v>4355345</v>
      </c>
      <c r="P979" s="171">
        <f>K979/H979</f>
        <v>3506.2673085592837</v>
      </c>
      <c r="Q979" s="44">
        <v>9673</v>
      </c>
      <c r="R979" s="62" t="s">
        <v>94</v>
      </c>
      <c r="S979" s="58"/>
      <c r="T979" s="16"/>
      <c r="V979" s="173"/>
      <c r="W979" s="173"/>
      <c r="X979" s="173"/>
      <c r="Y979" s="133"/>
      <c r="Z979" s="133"/>
      <c r="AA979" s="133"/>
      <c r="AB979" s="133"/>
      <c r="AC979" s="133"/>
      <c r="AD979" s="133"/>
      <c r="AE979" s="133"/>
      <c r="AF979" s="133"/>
      <c r="AG979" s="133"/>
      <c r="AH979" s="133"/>
      <c r="AI979" s="133"/>
      <c r="AJ979" s="133"/>
      <c r="AK979" s="133"/>
      <c r="AL979" s="133"/>
      <c r="AM979" s="133"/>
      <c r="AN979" s="133"/>
      <c r="AO979" s="133"/>
      <c r="AP979" s="133"/>
      <c r="AQ979" s="133"/>
      <c r="AR979" s="133"/>
      <c r="AS979" s="133"/>
      <c r="AT979" s="133"/>
      <c r="AU979" s="133"/>
      <c r="AV979" s="133"/>
      <c r="AW979" s="133"/>
      <c r="AX979" s="133"/>
      <c r="AY979" s="133"/>
      <c r="AZ979" s="133"/>
      <c r="BA979" s="133"/>
      <c r="BB979" s="133"/>
      <c r="BC979" s="133"/>
      <c r="BD979" s="133"/>
      <c r="BE979" s="133"/>
      <c r="BF979" s="133"/>
      <c r="BG979" s="133"/>
      <c r="BH979" s="133"/>
      <c r="BI979" s="133"/>
      <c r="BJ979" s="133"/>
      <c r="BK979" s="133"/>
      <c r="BL979" s="133"/>
      <c r="BM979" s="133"/>
      <c r="BN979" s="133"/>
      <c r="BO979" s="133"/>
      <c r="BP979" s="133"/>
      <c r="BQ979" s="133"/>
      <c r="BR979" s="133"/>
      <c r="BS979" s="133"/>
      <c r="BT979" s="133"/>
      <c r="BU979" s="133"/>
      <c r="BV979" s="133"/>
      <c r="BW979" s="133"/>
      <c r="BX979" s="133"/>
      <c r="BY979" s="133"/>
      <c r="BZ979" s="133"/>
      <c r="CA979" s="133"/>
      <c r="CB979" s="133"/>
      <c r="CC979" s="133"/>
      <c r="CD979" s="133"/>
      <c r="CE979" s="133"/>
      <c r="CF979" s="133"/>
      <c r="CG979" s="133"/>
      <c r="CH979" s="133"/>
      <c r="CI979" s="133"/>
      <c r="CJ979" s="133"/>
      <c r="CK979" s="133"/>
      <c r="CL979" s="133"/>
      <c r="CM979" s="133"/>
      <c r="CN979" s="133"/>
      <c r="CO979" s="133"/>
      <c r="CP979" s="133"/>
      <c r="CQ979" s="133"/>
      <c r="CR979" s="133"/>
      <c r="CS979" s="133"/>
      <c r="CT979" s="133"/>
      <c r="CU979" s="133"/>
      <c r="CV979" s="133"/>
      <c r="CW979" s="133"/>
      <c r="CX979" s="133"/>
      <c r="CY979" s="133"/>
      <c r="CZ979" s="133"/>
      <c r="DA979" s="133"/>
      <c r="DB979" s="133"/>
      <c r="DC979" s="133"/>
      <c r="DD979" s="133"/>
      <c r="DE979" s="133"/>
      <c r="DF979" s="133"/>
      <c r="DG979" s="133"/>
      <c r="DH979" s="133"/>
      <c r="DI979" s="133"/>
      <c r="DJ979" s="133"/>
      <c r="DK979" s="133"/>
      <c r="DL979" s="133"/>
      <c r="DM979" s="133"/>
      <c r="DN979" s="133"/>
      <c r="DO979" s="133"/>
      <c r="DP979" s="133"/>
      <c r="DQ979" s="133"/>
      <c r="DR979" s="133"/>
      <c r="DS979" s="133"/>
      <c r="DT979" s="133"/>
      <c r="DU979" s="133"/>
      <c r="DV979" s="133"/>
      <c r="DW979" s="133"/>
      <c r="DX979" s="133"/>
      <c r="DY979" s="133"/>
      <c r="DZ979" s="133"/>
      <c r="EA979" s="133"/>
      <c r="EB979" s="133"/>
      <c r="EC979" s="133"/>
      <c r="ED979" s="133"/>
      <c r="EE979" s="133"/>
      <c r="EF979" s="133"/>
      <c r="EG979" s="133"/>
      <c r="EH979" s="133"/>
      <c r="EI979" s="133"/>
      <c r="EJ979" s="133"/>
      <c r="EK979" s="133"/>
      <c r="EL979" s="133"/>
      <c r="EM979" s="133"/>
      <c r="EN979" s="133"/>
      <c r="EO979" s="133"/>
      <c r="EP979" s="133"/>
      <c r="EQ979" s="133"/>
      <c r="ER979" s="133"/>
      <c r="ES979" s="133"/>
      <c r="ET979" s="133"/>
      <c r="EU979" s="133"/>
      <c r="EV979" s="133"/>
      <c r="EW979" s="133"/>
      <c r="EX979" s="133"/>
      <c r="EY979" s="133"/>
      <c r="EZ979" s="133"/>
      <c r="FA979" s="133"/>
      <c r="FB979" s="133"/>
      <c r="FC979" s="133"/>
      <c r="FD979" s="133"/>
      <c r="FE979" s="133"/>
      <c r="FF979" s="133"/>
      <c r="FG979" s="133"/>
      <c r="FH979" s="133"/>
      <c r="FI979" s="133"/>
      <c r="FJ979" s="133"/>
      <c r="FK979" s="133"/>
      <c r="FL979" s="133"/>
      <c r="FM979" s="133"/>
      <c r="FN979" s="133"/>
      <c r="FO979" s="133"/>
      <c r="FP979" s="133"/>
      <c r="FQ979" s="133"/>
      <c r="FR979" s="133"/>
      <c r="FS979" s="133"/>
      <c r="FT979" s="133"/>
      <c r="FU979" s="133"/>
      <c r="FV979" s="133"/>
      <c r="FW979" s="133"/>
      <c r="FX979" s="133"/>
      <c r="FY979" s="133"/>
      <c r="FZ979" s="133"/>
      <c r="GA979" s="133"/>
      <c r="GB979" s="133"/>
      <c r="GC979" s="133"/>
      <c r="GD979" s="133"/>
      <c r="GE979" s="133"/>
      <c r="GF979" s="133"/>
      <c r="GG979" s="133"/>
      <c r="GH979" s="133"/>
      <c r="GI979" s="133"/>
      <c r="GJ979" s="133"/>
      <c r="GK979" s="133"/>
      <c r="GL979" s="133"/>
      <c r="GM979" s="133"/>
      <c r="GN979" s="133"/>
      <c r="GO979" s="133"/>
      <c r="GP979" s="133"/>
      <c r="GQ979" s="133"/>
      <c r="GR979" s="133"/>
      <c r="GS979" s="133"/>
      <c r="GT979" s="133"/>
      <c r="GU979" s="133"/>
      <c r="GV979" s="133"/>
      <c r="GW979" s="133"/>
      <c r="GX979" s="133"/>
      <c r="GY979" s="133"/>
    </row>
    <row r="980" spans="1:207" s="133" customFormat="1" ht="25.15" customHeight="1" x14ac:dyDescent="0.25">
      <c r="A980" s="172" t="s">
        <v>1419</v>
      </c>
      <c r="B980" s="166" t="s">
        <v>1898</v>
      </c>
      <c r="C980" s="174">
        <v>1958</v>
      </c>
      <c r="D980" s="136" t="s">
        <v>217</v>
      </c>
      <c r="E980" s="136" t="s">
        <v>20</v>
      </c>
      <c r="F980" s="175">
        <v>2</v>
      </c>
      <c r="G980" s="175">
        <v>1</v>
      </c>
      <c r="H980" s="44">
        <v>642.6</v>
      </c>
      <c r="I980" s="248">
        <v>0</v>
      </c>
      <c r="J980" s="44">
        <v>520.70000000000005</v>
      </c>
      <c r="K980" s="201">
        <f t="shared" si="276"/>
        <v>366047.24</v>
      </c>
      <c r="L980" s="41">
        <v>0</v>
      </c>
      <c r="M980" s="41">
        <v>0</v>
      </c>
      <c r="N980" s="41">
        <v>0</v>
      </c>
      <c r="O980" s="171">
        <f>'[1]Прод. прилож (2)'!$C$291</f>
        <v>366047.24</v>
      </c>
      <c r="P980" s="44">
        <f>K980/H980</f>
        <v>569.63467164643635</v>
      </c>
      <c r="Q980" s="178">
        <v>9673</v>
      </c>
      <c r="R980" s="62" t="s">
        <v>94</v>
      </c>
      <c r="S980" s="113"/>
      <c r="T980" s="114"/>
      <c r="U980" s="99"/>
      <c r="V980" s="99"/>
      <c r="W980" s="99"/>
      <c r="X980" s="99"/>
      <c r="Y980" s="99"/>
      <c r="Z980" s="99"/>
      <c r="AA980" s="99"/>
      <c r="AB980" s="99"/>
      <c r="AC980" s="99"/>
      <c r="AD980" s="99"/>
      <c r="AE980" s="99"/>
      <c r="AF980" s="99"/>
      <c r="AG980" s="99"/>
      <c r="AH980" s="99"/>
      <c r="AI980" s="99"/>
      <c r="AJ980" s="99"/>
      <c r="AK980" s="99"/>
      <c r="AL980" s="99"/>
      <c r="AM980" s="99"/>
      <c r="AN980" s="99"/>
      <c r="AO980" s="99"/>
      <c r="AP980" s="99"/>
      <c r="AQ980" s="99"/>
      <c r="AR980" s="99"/>
      <c r="AS980" s="99"/>
      <c r="AT980" s="99"/>
      <c r="AU980" s="99"/>
      <c r="AV980" s="99"/>
      <c r="AW980" s="99"/>
      <c r="AX980" s="99"/>
      <c r="AY980" s="99"/>
      <c r="AZ980" s="99"/>
      <c r="BA980" s="99"/>
      <c r="BB980" s="99"/>
      <c r="BC980" s="99"/>
      <c r="BD980" s="99"/>
      <c r="BE980" s="99"/>
      <c r="BF980" s="99"/>
      <c r="BG980" s="99"/>
      <c r="BH980" s="99"/>
      <c r="BI980" s="99"/>
      <c r="BJ980" s="99"/>
      <c r="BK980" s="99"/>
      <c r="BL980" s="99"/>
      <c r="BM980" s="99"/>
      <c r="BN980" s="99"/>
      <c r="BO980" s="99"/>
      <c r="BP980" s="99"/>
      <c r="BQ980" s="99"/>
      <c r="BR980" s="99"/>
      <c r="BS980" s="99"/>
      <c r="BT980" s="99"/>
      <c r="BU980" s="99"/>
      <c r="BV980" s="99"/>
      <c r="BW980" s="99"/>
      <c r="BX980" s="99"/>
      <c r="BY980" s="99"/>
      <c r="BZ980" s="99"/>
      <c r="CA980" s="99"/>
      <c r="CB980" s="99"/>
      <c r="CC980" s="99"/>
      <c r="CD980" s="99"/>
      <c r="CE980" s="99"/>
      <c r="CF980" s="99"/>
      <c r="CG980" s="99"/>
      <c r="CH980" s="99"/>
      <c r="CI980" s="99"/>
      <c r="CJ980" s="99"/>
      <c r="CK980" s="99"/>
      <c r="CL980" s="99"/>
      <c r="CM980" s="99"/>
      <c r="CN980" s="99"/>
      <c r="CO980" s="99"/>
      <c r="CP980" s="99"/>
      <c r="CQ980" s="99"/>
      <c r="CR980" s="99"/>
      <c r="CS980" s="99"/>
      <c r="CT980" s="99"/>
      <c r="CU980" s="99"/>
      <c r="CV980" s="99"/>
      <c r="CW980" s="99"/>
      <c r="CX980" s="99"/>
      <c r="CY980" s="99"/>
      <c r="CZ980" s="99"/>
      <c r="DA980" s="99"/>
      <c r="DB980" s="99"/>
      <c r="DC980" s="99"/>
      <c r="DD980" s="99"/>
      <c r="DE980" s="99"/>
      <c r="DF980" s="99"/>
      <c r="DG980" s="99"/>
      <c r="DH980" s="99"/>
      <c r="DI980" s="99"/>
      <c r="DJ980" s="99"/>
      <c r="DK980" s="99"/>
      <c r="DL980" s="99"/>
      <c r="DM980" s="99"/>
      <c r="DN980" s="99"/>
      <c r="DO980" s="99"/>
      <c r="DP980" s="99"/>
      <c r="DQ980" s="99"/>
      <c r="DR980" s="99"/>
      <c r="DS980" s="99"/>
      <c r="DT980" s="99"/>
      <c r="DU980" s="99"/>
      <c r="DV980" s="99"/>
      <c r="DW980" s="99"/>
      <c r="DX980" s="99"/>
      <c r="DY980" s="99"/>
      <c r="DZ980" s="99"/>
      <c r="EA980" s="99"/>
      <c r="EB980" s="99"/>
      <c r="EC980" s="99"/>
      <c r="ED980" s="99"/>
      <c r="EE980" s="99"/>
      <c r="EF980" s="99"/>
      <c r="EG980" s="99"/>
      <c r="EH980" s="99"/>
      <c r="EI980" s="99"/>
      <c r="EJ980" s="99"/>
      <c r="EK980" s="99"/>
      <c r="EL980" s="99"/>
      <c r="EM980" s="99"/>
      <c r="EN980" s="99"/>
      <c r="EO980" s="99"/>
      <c r="EP980" s="99"/>
      <c r="EQ980" s="99"/>
      <c r="ER980" s="99"/>
      <c r="ES980" s="99"/>
      <c r="ET980" s="99"/>
      <c r="EU980" s="99"/>
      <c r="EV980" s="99"/>
      <c r="EW980" s="99"/>
      <c r="EX980" s="99"/>
      <c r="EY980" s="99"/>
      <c r="EZ980" s="99"/>
      <c r="FA980" s="99"/>
      <c r="FB980" s="99"/>
      <c r="FC980" s="99"/>
      <c r="FD980" s="99"/>
      <c r="FE980" s="99"/>
      <c r="FF980" s="99"/>
      <c r="FG980" s="99"/>
      <c r="FH980" s="99"/>
      <c r="FI980" s="99"/>
      <c r="FJ980" s="99"/>
      <c r="FK980" s="99"/>
      <c r="FL980" s="99"/>
      <c r="FM980" s="99"/>
      <c r="FN980" s="99"/>
      <c r="FO980" s="99"/>
      <c r="FP980" s="99"/>
      <c r="FQ980" s="99"/>
      <c r="FR980" s="99"/>
      <c r="FS980" s="99"/>
      <c r="FT980" s="99"/>
      <c r="FU980" s="99"/>
      <c r="FV980" s="99"/>
      <c r="FW980" s="99"/>
      <c r="FX980" s="99"/>
      <c r="FY980" s="99"/>
      <c r="FZ980" s="99"/>
      <c r="GA980" s="99"/>
      <c r="GB980" s="99"/>
      <c r="GC980" s="99"/>
      <c r="GD980" s="99"/>
      <c r="GE980" s="99"/>
      <c r="GF980" s="99"/>
      <c r="GG980" s="99"/>
      <c r="GH980" s="99"/>
      <c r="GI980" s="99"/>
      <c r="GJ980" s="99"/>
      <c r="GK980" s="99"/>
      <c r="GL980" s="99"/>
      <c r="GM980" s="99"/>
      <c r="GN980" s="99"/>
      <c r="GO980" s="99"/>
      <c r="GP980" s="99"/>
      <c r="GQ980" s="99"/>
      <c r="GR980" s="99"/>
      <c r="GS980" s="99"/>
      <c r="GT980" s="99"/>
      <c r="GU980" s="99"/>
      <c r="GV980" s="99"/>
      <c r="GW980" s="99"/>
      <c r="GX980" s="99"/>
      <c r="GY980" s="99"/>
    </row>
    <row r="981" spans="1:207" s="99" customFormat="1" ht="27" customHeight="1" x14ac:dyDescent="0.25">
      <c r="A981" s="172" t="s">
        <v>1420</v>
      </c>
      <c r="B981" s="166" t="s">
        <v>529</v>
      </c>
      <c r="C981" s="51">
        <v>1966</v>
      </c>
      <c r="D981" s="136" t="s">
        <v>217</v>
      </c>
      <c r="E981" s="51" t="s">
        <v>20</v>
      </c>
      <c r="F981" s="174">
        <v>2</v>
      </c>
      <c r="G981" s="174">
        <v>2</v>
      </c>
      <c r="H981" s="41">
        <v>734.2</v>
      </c>
      <c r="I981" s="41">
        <v>0</v>
      </c>
      <c r="J981" s="44">
        <v>474.5</v>
      </c>
      <c r="K981" s="201">
        <f t="shared" si="276"/>
        <v>6511550</v>
      </c>
      <c r="L981" s="171">
        <v>0</v>
      </c>
      <c r="M981" s="171">
        <v>0</v>
      </c>
      <c r="N981" s="171">
        <v>0</v>
      </c>
      <c r="O981" s="41">
        <f>'[3]Прод. прилож'!$C$1288</f>
        <v>6511550</v>
      </c>
      <c r="P981" s="171">
        <f>K981/H981</f>
        <v>8868.9049305366389</v>
      </c>
      <c r="Q981" s="44">
        <v>9673</v>
      </c>
      <c r="R981" s="62" t="s">
        <v>96</v>
      </c>
      <c r="S981" s="16"/>
      <c r="T981" s="16"/>
      <c r="U981" s="15"/>
      <c r="V981" s="173"/>
      <c r="W981" s="173"/>
      <c r="X981" s="173"/>
      <c r="Y981" s="133"/>
      <c r="Z981" s="133"/>
      <c r="AA981" s="133"/>
      <c r="AB981" s="133"/>
      <c r="AC981" s="133"/>
      <c r="AD981" s="133"/>
      <c r="AE981" s="133"/>
      <c r="AF981" s="133"/>
      <c r="AG981" s="133"/>
      <c r="AH981" s="133"/>
      <c r="AI981" s="133"/>
      <c r="AJ981" s="133"/>
      <c r="AK981" s="133"/>
      <c r="AL981" s="133"/>
      <c r="AM981" s="133"/>
      <c r="AN981" s="133"/>
      <c r="AO981" s="133"/>
      <c r="AP981" s="133"/>
      <c r="AQ981" s="133"/>
      <c r="AR981" s="133"/>
      <c r="AS981" s="133"/>
      <c r="AT981" s="133"/>
      <c r="AU981" s="133"/>
      <c r="AV981" s="133"/>
      <c r="AW981" s="133"/>
      <c r="AX981" s="133"/>
      <c r="AY981" s="133"/>
      <c r="AZ981" s="133"/>
      <c r="BA981" s="133"/>
      <c r="BB981" s="133"/>
      <c r="BC981" s="133"/>
      <c r="BD981" s="133"/>
      <c r="BE981" s="133"/>
      <c r="BF981" s="133"/>
      <c r="BG981" s="133"/>
      <c r="BH981" s="133"/>
      <c r="BI981" s="133"/>
      <c r="BJ981" s="133"/>
      <c r="BK981" s="133"/>
      <c r="BL981" s="133"/>
      <c r="BM981" s="133"/>
      <c r="BN981" s="133"/>
      <c r="BO981" s="133"/>
      <c r="BP981" s="133"/>
      <c r="BQ981" s="133"/>
      <c r="BR981" s="133"/>
      <c r="BS981" s="133"/>
      <c r="BT981" s="133"/>
      <c r="BU981" s="133"/>
      <c r="BV981" s="133"/>
      <c r="BW981" s="133"/>
      <c r="BX981" s="133"/>
      <c r="BY981" s="133"/>
      <c r="BZ981" s="133"/>
      <c r="CA981" s="133"/>
      <c r="CB981" s="133"/>
      <c r="CC981" s="133"/>
      <c r="CD981" s="133"/>
      <c r="CE981" s="133"/>
      <c r="CF981" s="133"/>
      <c r="CG981" s="133"/>
      <c r="CH981" s="133"/>
      <c r="CI981" s="133"/>
      <c r="CJ981" s="133"/>
      <c r="CK981" s="133"/>
      <c r="CL981" s="133"/>
      <c r="CM981" s="133"/>
      <c r="CN981" s="133"/>
      <c r="CO981" s="133"/>
      <c r="CP981" s="133"/>
      <c r="CQ981" s="133"/>
      <c r="CR981" s="133"/>
      <c r="CS981" s="133"/>
      <c r="CT981" s="133"/>
      <c r="CU981" s="133"/>
      <c r="CV981" s="133"/>
      <c r="CW981" s="133"/>
      <c r="CX981" s="133"/>
      <c r="CY981" s="133"/>
      <c r="CZ981" s="133"/>
      <c r="DA981" s="133"/>
      <c r="DB981" s="133"/>
      <c r="DC981" s="133"/>
      <c r="DD981" s="133"/>
      <c r="DE981" s="133"/>
      <c r="DF981" s="133"/>
      <c r="DG981" s="133"/>
      <c r="DH981" s="133"/>
      <c r="DI981" s="133"/>
      <c r="DJ981" s="133"/>
      <c r="DK981" s="133"/>
      <c r="DL981" s="133"/>
      <c r="DM981" s="133"/>
      <c r="DN981" s="133"/>
      <c r="DO981" s="133"/>
      <c r="DP981" s="133"/>
      <c r="DQ981" s="133"/>
      <c r="DR981" s="133"/>
      <c r="DS981" s="133"/>
      <c r="DT981" s="133"/>
      <c r="DU981" s="133"/>
      <c r="DV981" s="133"/>
      <c r="DW981" s="133"/>
      <c r="DX981" s="133"/>
      <c r="DY981" s="133"/>
      <c r="DZ981" s="133"/>
      <c r="EA981" s="133"/>
      <c r="EB981" s="133"/>
      <c r="EC981" s="133"/>
      <c r="ED981" s="133"/>
      <c r="EE981" s="133"/>
      <c r="EF981" s="133"/>
      <c r="EG981" s="133"/>
      <c r="EH981" s="133"/>
      <c r="EI981" s="133"/>
      <c r="EJ981" s="133"/>
      <c r="EK981" s="133"/>
      <c r="EL981" s="133"/>
      <c r="EM981" s="133"/>
      <c r="EN981" s="133"/>
      <c r="EO981" s="133"/>
      <c r="EP981" s="133"/>
      <c r="EQ981" s="133"/>
      <c r="ER981" s="133"/>
      <c r="ES981" s="133"/>
      <c r="ET981" s="133"/>
      <c r="EU981" s="133"/>
      <c r="EV981" s="133"/>
      <c r="EW981" s="133"/>
      <c r="EX981" s="133"/>
      <c r="EY981" s="133"/>
      <c r="EZ981" s="133"/>
      <c r="FA981" s="133"/>
      <c r="FB981" s="133"/>
      <c r="FC981" s="133"/>
      <c r="FD981" s="133"/>
      <c r="FE981" s="133"/>
      <c r="FF981" s="133"/>
      <c r="FG981" s="133"/>
      <c r="FH981" s="133"/>
      <c r="FI981" s="133"/>
      <c r="FJ981" s="133"/>
      <c r="FK981" s="133"/>
      <c r="FL981" s="133"/>
      <c r="FM981" s="133"/>
      <c r="FN981" s="133"/>
      <c r="FO981" s="133"/>
      <c r="FP981" s="133"/>
      <c r="FQ981" s="133"/>
      <c r="FR981" s="133"/>
      <c r="FS981" s="133"/>
      <c r="FT981" s="133"/>
      <c r="FU981" s="133"/>
      <c r="FV981" s="133"/>
      <c r="FW981" s="133"/>
      <c r="FX981" s="133"/>
      <c r="FY981" s="133"/>
      <c r="FZ981" s="133"/>
      <c r="GA981" s="133"/>
      <c r="GB981" s="133"/>
      <c r="GC981" s="133"/>
      <c r="GD981" s="133"/>
      <c r="GE981" s="133"/>
      <c r="GF981" s="133"/>
      <c r="GG981" s="133"/>
      <c r="GH981" s="133"/>
      <c r="GI981" s="133"/>
      <c r="GJ981" s="133"/>
      <c r="GK981" s="133"/>
      <c r="GL981" s="133"/>
      <c r="GM981" s="133"/>
      <c r="GN981" s="133"/>
      <c r="GO981" s="133"/>
      <c r="GP981" s="133"/>
      <c r="GQ981" s="133"/>
      <c r="GR981" s="133"/>
      <c r="GS981" s="133"/>
      <c r="GT981" s="133"/>
      <c r="GU981" s="133"/>
      <c r="GV981" s="133"/>
      <c r="GW981" s="133"/>
      <c r="GX981" s="133"/>
      <c r="GY981" s="133"/>
    </row>
    <row r="982" spans="1:207" s="99" customFormat="1" ht="27" customHeight="1" x14ac:dyDescent="0.25">
      <c r="A982" s="172" t="s">
        <v>1421</v>
      </c>
      <c r="B982" s="145" t="s">
        <v>1873</v>
      </c>
      <c r="C982" s="139">
        <v>1952</v>
      </c>
      <c r="D982" s="139" t="s">
        <v>217</v>
      </c>
      <c r="E982" s="139" t="s">
        <v>20</v>
      </c>
      <c r="F982" s="154">
        <v>4</v>
      </c>
      <c r="G982" s="154">
        <v>1</v>
      </c>
      <c r="H982" s="156">
        <v>1328.1</v>
      </c>
      <c r="I982" s="251">
        <v>35.299999999999997</v>
      </c>
      <c r="J982" s="44">
        <v>1124.5999999999999</v>
      </c>
      <c r="K982" s="44">
        <f t="shared" ref="K982:K1062" si="303">SUM(L982:O982)</f>
        <v>4293500</v>
      </c>
      <c r="L982" s="44">
        <v>0</v>
      </c>
      <c r="M982" s="44">
        <v>0</v>
      </c>
      <c r="N982" s="44">
        <v>0</v>
      </c>
      <c r="O982" s="171">
        <f>'[1]Прод. прилож (2)'!$C$880</f>
        <v>4293500</v>
      </c>
      <c r="P982" s="44">
        <f>O982/H982</f>
        <v>3232.8137941420077</v>
      </c>
      <c r="Q982" s="44">
        <v>9673</v>
      </c>
      <c r="R982" s="134" t="s">
        <v>95</v>
      </c>
      <c r="S982" s="100"/>
    </row>
    <row r="983" spans="1:207" s="99" customFormat="1" ht="27" customHeight="1" x14ac:dyDescent="0.25">
      <c r="A983" s="172" t="s">
        <v>1422</v>
      </c>
      <c r="B983" s="115" t="s">
        <v>2175</v>
      </c>
      <c r="C983" s="139">
        <v>1947</v>
      </c>
      <c r="D983" s="139" t="s">
        <v>217</v>
      </c>
      <c r="E983" s="139" t="s">
        <v>20</v>
      </c>
      <c r="F983" s="154">
        <v>3</v>
      </c>
      <c r="G983" s="154">
        <v>3</v>
      </c>
      <c r="H983" s="158">
        <v>2101</v>
      </c>
      <c r="I983" s="195">
        <v>104.6</v>
      </c>
      <c r="J983" s="44">
        <v>1092.5</v>
      </c>
      <c r="K983" s="44">
        <f>SUM(L983:O983)</f>
        <v>7153250</v>
      </c>
      <c r="L983" s="44">
        <v>0</v>
      </c>
      <c r="M983" s="44">
        <v>0</v>
      </c>
      <c r="N983" s="44">
        <v>0</v>
      </c>
      <c r="O983" s="171">
        <f>'[3]Прод. прилож'!$C$1290</f>
        <v>7153250</v>
      </c>
      <c r="P983" s="44">
        <f>K983/H983</f>
        <v>3404.6882436934793</v>
      </c>
      <c r="Q983" s="44">
        <v>9673</v>
      </c>
      <c r="R983" s="134" t="s">
        <v>96</v>
      </c>
      <c r="S983" s="100"/>
    </row>
    <row r="984" spans="1:207" s="133" customFormat="1" ht="26.45" customHeight="1" x14ac:dyDescent="0.25">
      <c r="A984" s="295" t="s">
        <v>1423</v>
      </c>
      <c r="B984" s="297" t="s">
        <v>530</v>
      </c>
      <c r="C984" s="285">
        <v>1962</v>
      </c>
      <c r="D984" s="285" t="s">
        <v>217</v>
      </c>
      <c r="E984" s="285" t="s">
        <v>20</v>
      </c>
      <c r="F984" s="287">
        <v>5</v>
      </c>
      <c r="G984" s="287">
        <v>2</v>
      </c>
      <c r="H984" s="289">
        <v>1966</v>
      </c>
      <c r="I984" s="291">
        <v>133.4</v>
      </c>
      <c r="J984" s="291">
        <v>576.44000000000005</v>
      </c>
      <c r="K984" s="201">
        <f t="shared" ref="K984" si="304">SUM(L984:O984)</f>
        <v>11257143.07</v>
      </c>
      <c r="L984" s="171">
        <v>0</v>
      </c>
      <c r="M984" s="171">
        <v>0</v>
      </c>
      <c r="N984" s="171">
        <v>0</v>
      </c>
      <c r="O984" s="41">
        <f>'[1]Прод. прилож (2)'!$C$292</f>
        <v>11257143.07</v>
      </c>
      <c r="P984" s="171">
        <f t="shared" ref="P984" si="305">K984/H984</f>
        <v>5725.9120396744656</v>
      </c>
      <c r="Q984" s="44">
        <v>9673</v>
      </c>
      <c r="R984" s="62" t="s">
        <v>94</v>
      </c>
      <c r="S984" s="58"/>
      <c r="T984" s="16"/>
      <c r="U984" s="15"/>
      <c r="V984" s="173"/>
      <c r="W984" s="173"/>
      <c r="X984" s="173"/>
    </row>
    <row r="985" spans="1:207" s="133" customFormat="1" ht="26.45" customHeight="1" x14ac:dyDescent="0.25">
      <c r="A985" s="296"/>
      <c r="B985" s="298"/>
      <c r="C985" s="286"/>
      <c r="D985" s="286"/>
      <c r="E985" s="286"/>
      <c r="F985" s="288"/>
      <c r="G985" s="288"/>
      <c r="H985" s="290"/>
      <c r="I985" s="292"/>
      <c r="J985" s="292"/>
      <c r="K985" s="201">
        <f t="shared" si="303"/>
        <v>6135886</v>
      </c>
      <c r="L985" s="171">
        <v>0</v>
      </c>
      <c r="M985" s="171">
        <v>0</v>
      </c>
      <c r="N985" s="171">
        <v>0</v>
      </c>
      <c r="O985" s="41">
        <f>'[1]Прод. прилож (2)'!$C$881</f>
        <v>6135886</v>
      </c>
      <c r="P985" s="171">
        <f>K985/H984</f>
        <v>3121</v>
      </c>
      <c r="Q985" s="44">
        <v>9673</v>
      </c>
      <c r="R985" s="62" t="s">
        <v>95</v>
      </c>
      <c r="S985" s="58"/>
      <c r="T985" s="16"/>
      <c r="U985" s="15"/>
      <c r="V985" s="173"/>
      <c r="W985" s="173"/>
      <c r="X985" s="173"/>
    </row>
    <row r="986" spans="1:207" s="133" customFormat="1" ht="26.45" customHeight="1" x14ac:dyDescent="0.25">
      <c r="A986" s="172" t="s">
        <v>1424</v>
      </c>
      <c r="B986" s="145" t="s">
        <v>531</v>
      </c>
      <c r="C986" s="138">
        <v>1966</v>
      </c>
      <c r="D986" s="138" t="s">
        <v>217</v>
      </c>
      <c r="E986" s="159" t="s">
        <v>20</v>
      </c>
      <c r="F986" s="139">
        <v>5</v>
      </c>
      <c r="G986" s="139">
        <v>2</v>
      </c>
      <c r="H986" s="152">
        <f>I986+J986</f>
        <v>1561.97</v>
      </c>
      <c r="I986" s="188">
        <v>157.19999999999999</v>
      </c>
      <c r="J986" s="188">
        <v>1404.77</v>
      </c>
      <c r="K986" s="201">
        <f t="shared" si="303"/>
        <v>3117420</v>
      </c>
      <c r="L986" s="171">
        <v>0</v>
      </c>
      <c r="M986" s="171">
        <v>0</v>
      </c>
      <c r="N986" s="171">
        <v>0</v>
      </c>
      <c r="O986" s="41">
        <f>'[3]Прод. прилож'!$C$1289</f>
        <v>3117420</v>
      </c>
      <c r="P986" s="171">
        <f t="shared" ref="P986:P1044" si="306">K986/H986</f>
        <v>1995.8257841059688</v>
      </c>
      <c r="Q986" s="44">
        <v>9673</v>
      </c>
      <c r="R986" s="62" t="s">
        <v>96</v>
      </c>
      <c r="S986" s="50"/>
      <c r="T986" s="15"/>
      <c r="U986" s="15"/>
      <c r="V986" s="173"/>
      <c r="W986" s="173"/>
      <c r="X986" s="173"/>
    </row>
    <row r="987" spans="1:207" s="15" customFormat="1" ht="25.15" customHeight="1" x14ac:dyDescent="0.25">
      <c r="A987" s="349" t="s">
        <v>1425</v>
      </c>
      <c r="B987" s="297" t="s">
        <v>532</v>
      </c>
      <c r="C987" s="285">
        <v>1962</v>
      </c>
      <c r="D987" s="285" t="s">
        <v>217</v>
      </c>
      <c r="E987" s="285" t="s">
        <v>20</v>
      </c>
      <c r="F987" s="287">
        <v>5</v>
      </c>
      <c r="G987" s="287">
        <v>2</v>
      </c>
      <c r="H987" s="293">
        <v>1994</v>
      </c>
      <c r="I987" s="291">
        <v>110</v>
      </c>
      <c r="J987" s="291">
        <v>1559.5</v>
      </c>
      <c r="K987" s="201">
        <f t="shared" ref="K987" si="307">SUM(L987:O987)</f>
        <v>13566322.01</v>
      </c>
      <c r="L987" s="171">
        <v>0</v>
      </c>
      <c r="M987" s="171">
        <v>0</v>
      </c>
      <c r="N987" s="171">
        <v>0</v>
      </c>
      <c r="O987" s="41">
        <f>'[1]Прод. прилож (2)'!$C$293</f>
        <v>13566322.01</v>
      </c>
      <c r="P987" s="171">
        <f t="shared" ref="P987" si="308">K987/H987</f>
        <v>6803.5717201604812</v>
      </c>
      <c r="Q987" s="44">
        <v>9673</v>
      </c>
      <c r="R987" s="62" t="s">
        <v>94</v>
      </c>
      <c r="S987" s="50"/>
      <c r="V987" s="173"/>
      <c r="W987" s="173"/>
      <c r="X987" s="173"/>
      <c r="Y987" s="173"/>
      <c r="Z987" s="173"/>
      <c r="AA987" s="173"/>
      <c r="AB987" s="173"/>
      <c r="AC987" s="173"/>
      <c r="AD987" s="173"/>
      <c r="AE987" s="173"/>
      <c r="AF987" s="173"/>
      <c r="AG987" s="173"/>
      <c r="AH987" s="173"/>
      <c r="AI987" s="173"/>
      <c r="AJ987" s="173"/>
      <c r="AK987" s="173"/>
      <c r="AL987" s="173"/>
      <c r="AM987" s="173"/>
      <c r="AN987" s="173"/>
      <c r="AO987" s="173"/>
      <c r="AP987" s="173"/>
      <c r="AQ987" s="173"/>
      <c r="AR987" s="173"/>
      <c r="AS987" s="173"/>
      <c r="AT987" s="173"/>
      <c r="AU987" s="173"/>
      <c r="AV987" s="173"/>
      <c r="AW987" s="173"/>
      <c r="AX987" s="173"/>
      <c r="AY987" s="173"/>
      <c r="AZ987" s="173"/>
      <c r="BA987" s="173"/>
      <c r="BB987" s="173"/>
      <c r="BC987" s="173"/>
      <c r="BD987" s="173"/>
      <c r="BE987" s="173"/>
      <c r="BF987" s="173"/>
      <c r="BG987" s="173"/>
      <c r="BH987" s="173"/>
      <c r="BI987" s="173"/>
      <c r="BJ987" s="173"/>
      <c r="BK987" s="173"/>
      <c r="BL987" s="173"/>
      <c r="BM987" s="173"/>
      <c r="BN987" s="173"/>
      <c r="BO987" s="173"/>
      <c r="BP987" s="173"/>
      <c r="BQ987" s="173"/>
      <c r="BR987" s="173"/>
      <c r="BS987" s="173"/>
      <c r="BT987" s="173"/>
      <c r="BU987" s="173"/>
      <c r="BV987" s="173"/>
      <c r="BW987" s="173"/>
      <c r="BX987" s="173"/>
      <c r="BY987" s="173"/>
      <c r="BZ987" s="173"/>
      <c r="CA987" s="173"/>
      <c r="CB987" s="173"/>
      <c r="CC987" s="173"/>
      <c r="CD987" s="173"/>
      <c r="CE987" s="173"/>
      <c r="CF987" s="173"/>
      <c r="CG987" s="173"/>
      <c r="CH987" s="173"/>
      <c r="CI987" s="173"/>
      <c r="CJ987" s="173"/>
      <c r="CK987" s="173"/>
      <c r="CL987" s="173"/>
      <c r="CM987" s="173"/>
      <c r="CN987" s="173"/>
      <c r="CO987" s="173"/>
      <c r="CP987" s="173"/>
      <c r="CQ987" s="173"/>
      <c r="CR987" s="173"/>
      <c r="CS987" s="173"/>
      <c r="CT987" s="173"/>
      <c r="CU987" s="173"/>
      <c r="CV987" s="173"/>
      <c r="CW987" s="173"/>
      <c r="CX987" s="173"/>
      <c r="CY987" s="173"/>
      <c r="CZ987" s="173"/>
      <c r="DA987" s="173"/>
      <c r="DB987" s="173"/>
      <c r="DC987" s="173"/>
      <c r="DD987" s="173"/>
      <c r="DE987" s="173"/>
      <c r="DF987" s="173"/>
      <c r="DG987" s="173"/>
      <c r="DH987" s="173"/>
      <c r="DI987" s="173"/>
      <c r="DJ987" s="173"/>
      <c r="DK987" s="173"/>
      <c r="DL987" s="173"/>
      <c r="DM987" s="173"/>
      <c r="DN987" s="173"/>
      <c r="DO987" s="173"/>
      <c r="DP987" s="173"/>
      <c r="DQ987" s="173"/>
      <c r="DR987" s="173"/>
      <c r="DS987" s="173"/>
      <c r="DT987" s="173"/>
      <c r="DU987" s="173"/>
      <c r="DV987" s="173"/>
      <c r="DW987" s="173"/>
      <c r="DX987" s="173"/>
      <c r="DY987" s="173"/>
      <c r="DZ987" s="173"/>
      <c r="EA987" s="173"/>
      <c r="EB987" s="173"/>
      <c r="EC987" s="173"/>
      <c r="ED987" s="173"/>
      <c r="EE987" s="173"/>
      <c r="EF987" s="173"/>
      <c r="EG987" s="173"/>
      <c r="EH987" s="173"/>
      <c r="EI987" s="173"/>
      <c r="EJ987" s="173"/>
      <c r="EK987" s="173"/>
      <c r="EL987" s="173"/>
      <c r="EM987" s="173"/>
      <c r="EN987" s="173"/>
      <c r="EO987" s="173"/>
      <c r="EP987" s="173"/>
      <c r="EQ987" s="173"/>
      <c r="ER987" s="173"/>
      <c r="ES987" s="173"/>
      <c r="ET987" s="173"/>
      <c r="EU987" s="173"/>
      <c r="EV987" s="173"/>
      <c r="EW987" s="173"/>
      <c r="EX987" s="173"/>
      <c r="EY987" s="173"/>
      <c r="EZ987" s="173"/>
      <c r="FA987" s="173"/>
      <c r="FB987" s="173"/>
      <c r="FC987" s="173"/>
      <c r="FD987" s="173"/>
      <c r="FE987" s="173"/>
      <c r="FF987" s="173"/>
      <c r="FG987" s="173"/>
      <c r="FH987" s="173"/>
      <c r="FI987" s="173"/>
      <c r="FJ987" s="173"/>
      <c r="FK987" s="173"/>
      <c r="FL987" s="173"/>
      <c r="FM987" s="173"/>
      <c r="FN987" s="173"/>
      <c r="FO987" s="173"/>
      <c r="FP987" s="173"/>
      <c r="FQ987" s="173"/>
      <c r="FR987" s="173"/>
      <c r="FS987" s="173"/>
      <c r="FT987" s="173"/>
      <c r="FU987" s="173"/>
      <c r="FV987" s="173"/>
      <c r="FW987" s="173"/>
      <c r="FX987" s="173"/>
      <c r="FY987" s="173"/>
      <c r="FZ987" s="173"/>
      <c r="GA987" s="173"/>
      <c r="GB987" s="173"/>
      <c r="GC987" s="173"/>
      <c r="GD987" s="173"/>
      <c r="GE987" s="173"/>
      <c r="GF987" s="173"/>
      <c r="GG987" s="173"/>
      <c r="GH987" s="173"/>
      <c r="GI987" s="173"/>
      <c r="GJ987" s="173"/>
      <c r="GK987" s="173"/>
      <c r="GL987" s="173"/>
      <c r="GM987" s="173"/>
      <c r="GN987" s="173"/>
      <c r="GO987" s="173"/>
      <c r="GP987" s="173"/>
      <c r="GQ987" s="173"/>
      <c r="GR987" s="173"/>
      <c r="GS987" s="173"/>
      <c r="GT987" s="173"/>
      <c r="GU987" s="173"/>
      <c r="GV987" s="173"/>
      <c r="GW987" s="173"/>
      <c r="GX987" s="173"/>
      <c r="GY987" s="173"/>
    </row>
    <row r="988" spans="1:207" s="15" customFormat="1" ht="25.15" customHeight="1" x14ac:dyDescent="0.25">
      <c r="A988" s="350"/>
      <c r="B988" s="298"/>
      <c r="C988" s="286"/>
      <c r="D988" s="286"/>
      <c r="E988" s="286"/>
      <c r="F988" s="288"/>
      <c r="G988" s="288"/>
      <c r="H988" s="294"/>
      <c r="I988" s="292"/>
      <c r="J988" s="292"/>
      <c r="K988" s="201">
        <f t="shared" si="303"/>
        <v>931198</v>
      </c>
      <c r="L988" s="171">
        <v>0</v>
      </c>
      <c r="M988" s="171">
        <v>0</v>
      </c>
      <c r="N988" s="171">
        <v>0</v>
      </c>
      <c r="O988" s="41">
        <f>'[1]Прод. прилож (2)'!$C$882</f>
        <v>931198</v>
      </c>
      <c r="P988" s="171">
        <f>K988/H987</f>
        <v>467</v>
      </c>
      <c r="Q988" s="44">
        <v>9673</v>
      </c>
      <c r="R988" s="62" t="s">
        <v>95</v>
      </c>
      <c r="S988" s="50"/>
      <c r="V988" s="173"/>
      <c r="W988" s="173"/>
      <c r="X988" s="173"/>
      <c r="Y988" s="133"/>
      <c r="Z988" s="133"/>
      <c r="AA988" s="133"/>
      <c r="AB988" s="133"/>
      <c r="AC988" s="133"/>
      <c r="AD988" s="133"/>
      <c r="AE988" s="133"/>
      <c r="AF988" s="133"/>
      <c r="AG988" s="133"/>
      <c r="AH988" s="133"/>
      <c r="AI988" s="133"/>
      <c r="AJ988" s="133"/>
      <c r="AK988" s="133"/>
      <c r="AL988" s="133"/>
      <c r="AM988" s="133"/>
      <c r="AN988" s="133"/>
      <c r="AO988" s="133"/>
      <c r="AP988" s="133"/>
      <c r="AQ988" s="133"/>
      <c r="AR988" s="133"/>
      <c r="AS988" s="133"/>
      <c r="AT988" s="133"/>
      <c r="AU988" s="133"/>
      <c r="AV988" s="133"/>
      <c r="AW988" s="133"/>
      <c r="AX988" s="133"/>
      <c r="AY988" s="133"/>
      <c r="AZ988" s="133"/>
      <c r="BA988" s="133"/>
      <c r="BB988" s="133"/>
      <c r="BC988" s="133"/>
      <c r="BD988" s="133"/>
      <c r="BE988" s="133"/>
      <c r="BF988" s="133"/>
      <c r="BG988" s="133"/>
      <c r="BH988" s="133"/>
      <c r="BI988" s="133"/>
      <c r="BJ988" s="133"/>
      <c r="BK988" s="133"/>
      <c r="BL988" s="133"/>
      <c r="BM988" s="133"/>
      <c r="BN988" s="133"/>
      <c r="BO988" s="133"/>
      <c r="BP988" s="133"/>
      <c r="BQ988" s="133"/>
      <c r="BR988" s="133"/>
      <c r="BS988" s="133"/>
      <c r="BT988" s="133"/>
      <c r="BU988" s="133"/>
      <c r="BV988" s="133"/>
      <c r="BW988" s="133"/>
      <c r="BX988" s="133"/>
      <c r="BY988" s="133"/>
      <c r="BZ988" s="133"/>
      <c r="CA988" s="133"/>
      <c r="CB988" s="133"/>
      <c r="CC988" s="133"/>
      <c r="CD988" s="133"/>
      <c r="CE988" s="133"/>
      <c r="CF988" s="133"/>
      <c r="CG988" s="133"/>
      <c r="CH988" s="133"/>
      <c r="CI988" s="133"/>
      <c r="CJ988" s="133"/>
      <c r="CK988" s="133"/>
      <c r="CL988" s="133"/>
      <c r="CM988" s="133"/>
      <c r="CN988" s="133"/>
      <c r="CO988" s="133"/>
      <c r="CP988" s="133"/>
      <c r="CQ988" s="133"/>
      <c r="CR988" s="133"/>
      <c r="CS988" s="133"/>
      <c r="CT988" s="133"/>
      <c r="CU988" s="133"/>
      <c r="CV988" s="133"/>
      <c r="CW988" s="133"/>
      <c r="CX988" s="133"/>
      <c r="CY988" s="133"/>
      <c r="CZ988" s="133"/>
      <c r="DA988" s="133"/>
      <c r="DB988" s="133"/>
      <c r="DC988" s="133"/>
      <c r="DD988" s="133"/>
      <c r="DE988" s="133"/>
      <c r="DF988" s="133"/>
      <c r="DG988" s="133"/>
      <c r="DH988" s="133"/>
      <c r="DI988" s="133"/>
      <c r="DJ988" s="133"/>
      <c r="DK988" s="133"/>
      <c r="DL988" s="133"/>
      <c r="DM988" s="133"/>
      <c r="DN988" s="133"/>
      <c r="DO988" s="133"/>
      <c r="DP988" s="133"/>
      <c r="DQ988" s="133"/>
      <c r="DR988" s="133"/>
      <c r="DS988" s="133"/>
      <c r="DT988" s="133"/>
      <c r="DU988" s="133"/>
      <c r="DV988" s="133"/>
      <c r="DW988" s="133"/>
      <c r="DX988" s="133"/>
      <c r="DY988" s="133"/>
      <c r="DZ988" s="133"/>
      <c r="EA988" s="133"/>
      <c r="EB988" s="133"/>
      <c r="EC988" s="133"/>
      <c r="ED988" s="133"/>
      <c r="EE988" s="133"/>
      <c r="EF988" s="133"/>
      <c r="EG988" s="133"/>
      <c r="EH988" s="133"/>
      <c r="EI988" s="133"/>
      <c r="EJ988" s="133"/>
      <c r="EK988" s="133"/>
      <c r="EL988" s="133"/>
      <c r="EM988" s="133"/>
      <c r="EN988" s="133"/>
      <c r="EO988" s="133"/>
      <c r="EP988" s="133"/>
      <c r="EQ988" s="133"/>
      <c r="ER988" s="133"/>
      <c r="ES988" s="133"/>
      <c r="ET988" s="133"/>
      <c r="EU988" s="133"/>
      <c r="EV988" s="133"/>
      <c r="EW988" s="133"/>
      <c r="EX988" s="133"/>
      <c r="EY988" s="133"/>
      <c r="EZ988" s="133"/>
      <c r="FA988" s="133"/>
      <c r="FB988" s="133"/>
      <c r="FC988" s="133"/>
      <c r="FD988" s="133"/>
      <c r="FE988" s="133"/>
      <c r="FF988" s="133"/>
      <c r="FG988" s="133"/>
      <c r="FH988" s="133"/>
      <c r="FI988" s="133"/>
      <c r="FJ988" s="133"/>
      <c r="FK988" s="133"/>
      <c r="FL988" s="133"/>
      <c r="FM988" s="133"/>
      <c r="FN988" s="133"/>
      <c r="FO988" s="133"/>
      <c r="FP988" s="133"/>
      <c r="FQ988" s="133"/>
      <c r="FR988" s="133"/>
      <c r="FS988" s="133"/>
      <c r="FT988" s="133"/>
      <c r="FU988" s="133"/>
      <c r="FV988" s="133"/>
      <c r="FW988" s="133"/>
      <c r="FX988" s="133"/>
      <c r="FY988" s="133"/>
      <c r="FZ988" s="133"/>
      <c r="GA988" s="133"/>
      <c r="GB988" s="133"/>
      <c r="GC988" s="133"/>
      <c r="GD988" s="133"/>
      <c r="GE988" s="133"/>
      <c r="GF988" s="133"/>
      <c r="GG988" s="133"/>
      <c r="GH988" s="133"/>
      <c r="GI988" s="133"/>
      <c r="GJ988" s="133"/>
      <c r="GK988" s="133"/>
      <c r="GL988" s="133"/>
      <c r="GM988" s="133"/>
      <c r="GN988" s="133"/>
      <c r="GO988" s="133"/>
      <c r="GP988" s="133"/>
      <c r="GQ988" s="133"/>
      <c r="GR988" s="133"/>
      <c r="GS988" s="133"/>
      <c r="GT988" s="133"/>
      <c r="GU988" s="133"/>
      <c r="GV988" s="133"/>
      <c r="GW988" s="133"/>
      <c r="GX988" s="133"/>
      <c r="GY988" s="133"/>
    </row>
    <row r="989" spans="1:207" s="15" customFormat="1" ht="25.15" customHeight="1" x14ac:dyDescent="0.25">
      <c r="A989" s="172" t="s">
        <v>1426</v>
      </c>
      <c r="B989" s="166" t="s">
        <v>533</v>
      </c>
      <c r="C989" s="51">
        <v>1966</v>
      </c>
      <c r="D989" s="136" t="s">
        <v>217</v>
      </c>
      <c r="E989" s="51" t="s">
        <v>20</v>
      </c>
      <c r="F989" s="174">
        <v>5</v>
      </c>
      <c r="G989" s="174">
        <v>2</v>
      </c>
      <c r="H989" s="41">
        <f>I989+J989</f>
        <v>1549.36</v>
      </c>
      <c r="I989" s="41">
        <v>32</v>
      </c>
      <c r="J989" s="44">
        <v>1517.36</v>
      </c>
      <c r="K989" s="201">
        <f t="shared" si="303"/>
        <v>2198836.8000000003</v>
      </c>
      <c r="L989" s="171">
        <v>0</v>
      </c>
      <c r="M989" s="171">
        <v>0</v>
      </c>
      <c r="N989" s="171">
        <v>0</v>
      </c>
      <c r="O989" s="41">
        <f>'[3]Прод. прилож'!$C$1291</f>
        <v>2198836.8000000003</v>
      </c>
      <c r="P989" s="171">
        <f t="shared" si="306"/>
        <v>1419.1903753808026</v>
      </c>
      <c r="Q989" s="44">
        <v>9673</v>
      </c>
      <c r="R989" s="62" t="s">
        <v>96</v>
      </c>
      <c r="S989" s="50"/>
      <c r="V989" s="173"/>
      <c r="W989" s="173"/>
      <c r="X989" s="173"/>
      <c r="Y989" s="133"/>
      <c r="Z989" s="133"/>
      <c r="AA989" s="133"/>
      <c r="AB989" s="133"/>
      <c r="AC989" s="133"/>
      <c r="AD989" s="133"/>
      <c r="AE989" s="133"/>
      <c r="AF989" s="133"/>
      <c r="AG989" s="133"/>
      <c r="AH989" s="133"/>
      <c r="AI989" s="133"/>
      <c r="AJ989" s="133"/>
      <c r="AK989" s="133"/>
      <c r="AL989" s="133"/>
      <c r="AM989" s="133"/>
      <c r="AN989" s="133"/>
      <c r="AO989" s="133"/>
      <c r="AP989" s="133"/>
      <c r="AQ989" s="133"/>
      <c r="AR989" s="133"/>
      <c r="AS989" s="133"/>
      <c r="AT989" s="133"/>
      <c r="AU989" s="133"/>
      <c r="AV989" s="133"/>
      <c r="AW989" s="133"/>
      <c r="AX989" s="133"/>
      <c r="AY989" s="133"/>
      <c r="AZ989" s="133"/>
      <c r="BA989" s="133"/>
      <c r="BB989" s="133"/>
      <c r="BC989" s="133"/>
      <c r="BD989" s="133"/>
      <c r="BE989" s="133"/>
      <c r="BF989" s="133"/>
      <c r="BG989" s="133"/>
      <c r="BH989" s="133"/>
      <c r="BI989" s="133"/>
      <c r="BJ989" s="133"/>
      <c r="BK989" s="133"/>
      <c r="BL989" s="133"/>
      <c r="BM989" s="133"/>
      <c r="BN989" s="133"/>
      <c r="BO989" s="133"/>
      <c r="BP989" s="133"/>
      <c r="BQ989" s="133"/>
      <c r="BR989" s="133"/>
      <c r="BS989" s="133"/>
      <c r="BT989" s="133"/>
      <c r="BU989" s="133"/>
      <c r="BV989" s="133"/>
      <c r="BW989" s="133"/>
      <c r="BX989" s="133"/>
      <c r="BY989" s="133"/>
      <c r="BZ989" s="133"/>
      <c r="CA989" s="133"/>
      <c r="CB989" s="133"/>
      <c r="CC989" s="133"/>
      <c r="CD989" s="133"/>
      <c r="CE989" s="133"/>
      <c r="CF989" s="133"/>
      <c r="CG989" s="133"/>
      <c r="CH989" s="133"/>
      <c r="CI989" s="133"/>
      <c r="CJ989" s="133"/>
      <c r="CK989" s="133"/>
      <c r="CL989" s="133"/>
      <c r="CM989" s="133"/>
      <c r="CN989" s="133"/>
      <c r="CO989" s="133"/>
      <c r="CP989" s="133"/>
      <c r="CQ989" s="133"/>
      <c r="CR989" s="133"/>
      <c r="CS989" s="133"/>
      <c r="CT989" s="133"/>
      <c r="CU989" s="133"/>
      <c r="CV989" s="133"/>
      <c r="CW989" s="133"/>
      <c r="CX989" s="133"/>
      <c r="CY989" s="133"/>
      <c r="CZ989" s="133"/>
      <c r="DA989" s="133"/>
      <c r="DB989" s="133"/>
      <c r="DC989" s="133"/>
      <c r="DD989" s="133"/>
      <c r="DE989" s="133"/>
      <c r="DF989" s="133"/>
      <c r="DG989" s="133"/>
      <c r="DH989" s="133"/>
      <c r="DI989" s="133"/>
      <c r="DJ989" s="133"/>
      <c r="DK989" s="133"/>
      <c r="DL989" s="133"/>
      <c r="DM989" s="133"/>
      <c r="DN989" s="133"/>
      <c r="DO989" s="133"/>
      <c r="DP989" s="133"/>
      <c r="DQ989" s="133"/>
      <c r="DR989" s="133"/>
      <c r="DS989" s="133"/>
      <c r="DT989" s="133"/>
      <c r="DU989" s="133"/>
      <c r="DV989" s="133"/>
      <c r="DW989" s="133"/>
      <c r="DX989" s="133"/>
      <c r="DY989" s="133"/>
      <c r="DZ989" s="133"/>
      <c r="EA989" s="133"/>
      <c r="EB989" s="133"/>
      <c r="EC989" s="133"/>
      <c r="ED989" s="133"/>
      <c r="EE989" s="133"/>
      <c r="EF989" s="133"/>
      <c r="EG989" s="133"/>
      <c r="EH989" s="133"/>
      <c r="EI989" s="133"/>
      <c r="EJ989" s="133"/>
      <c r="EK989" s="133"/>
      <c r="EL989" s="133"/>
      <c r="EM989" s="133"/>
      <c r="EN989" s="133"/>
      <c r="EO989" s="133"/>
      <c r="EP989" s="133"/>
      <c r="EQ989" s="133"/>
      <c r="ER989" s="133"/>
      <c r="ES989" s="133"/>
      <c r="ET989" s="133"/>
      <c r="EU989" s="133"/>
      <c r="EV989" s="133"/>
      <c r="EW989" s="133"/>
      <c r="EX989" s="133"/>
      <c r="EY989" s="133"/>
      <c r="EZ989" s="133"/>
      <c r="FA989" s="133"/>
      <c r="FB989" s="133"/>
      <c r="FC989" s="133"/>
      <c r="FD989" s="133"/>
      <c r="FE989" s="133"/>
      <c r="FF989" s="133"/>
      <c r="FG989" s="133"/>
      <c r="FH989" s="133"/>
      <c r="FI989" s="133"/>
      <c r="FJ989" s="133"/>
      <c r="FK989" s="133"/>
      <c r="FL989" s="133"/>
      <c r="FM989" s="133"/>
      <c r="FN989" s="133"/>
      <c r="FO989" s="133"/>
      <c r="FP989" s="133"/>
      <c r="FQ989" s="133"/>
      <c r="FR989" s="133"/>
      <c r="FS989" s="133"/>
      <c r="FT989" s="133"/>
      <c r="FU989" s="133"/>
      <c r="FV989" s="133"/>
      <c r="FW989" s="133"/>
      <c r="FX989" s="133"/>
      <c r="FY989" s="133"/>
      <c r="FZ989" s="133"/>
      <c r="GA989" s="133"/>
      <c r="GB989" s="133"/>
      <c r="GC989" s="133"/>
      <c r="GD989" s="133"/>
      <c r="GE989" s="133"/>
      <c r="GF989" s="133"/>
      <c r="GG989" s="133"/>
      <c r="GH989" s="133"/>
      <c r="GI989" s="133"/>
      <c r="GJ989" s="133"/>
      <c r="GK989" s="133"/>
      <c r="GL989" s="133"/>
      <c r="GM989" s="133"/>
      <c r="GN989" s="133"/>
      <c r="GO989" s="133"/>
      <c r="GP989" s="133"/>
      <c r="GQ989" s="133"/>
      <c r="GR989" s="133"/>
      <c r="GS989" s="133"/>
      <c r="GT989" s="133"/>
      <c r="GU989" s="133"/>
      <c r="GV989" s="133"/>
      <c r="GW989" s="133"/>
      <c r="GX989" s="133"/>
      <c r="GY989" s="133"/>
    </row>
    <row r="990" spans="1:207" s="133" customFormat="1" ht="33" customHeight="1" x14ac:dyDescent="0.25">
      <c r="A990" s="172" t="s">
        <v>1427</v>
      </c>
      <c r="B990" s="166" t="s">
        <v>534</v>
      </c>
      <c r="C990" s="51">
        <v>1966</v>
      </c>
      <c r="D990" s="136" t="s">
        <v>217</v>
      </c>
      <c r="E990" s="51" t="s">
        <v>20</v>
      </c>
      <c r="F990" s="174">
        <v>5</v>
      </c>
      <c r="G990" s="174">
        <v>4</v>
      </c>
      <c r="H990" s="41">
        <f>I990+J990</f>
        <v>3183.83</v>
      </c>
      <c r="I990" s="41">
        <v>0</v>
      </c>
      <c r="J990" s="44">
        <v>3183.83</v>
      </c>
      <c r="K990" s="201">
        <f t="shared" si="303"/>
        <v>2218708.8000000003</v>
      </c>
      <c r="L990" s="171">
        <v>0</v>
      </c>
      <c r="M990" s="171">
        <v>0</v>
      </c>
      <c r="N990" s="171">
        <v>0</v>
      </c>
      <c r="O990" s="41">
        <f>'[3]Прод. прилож'!$C$1292</f>
        <v>2218708.8000000003</v>
      </c>
      <c r="P990" s="171">
        <f t="shared" si="306"/>
        <v>696.86786040711979</v>
      </c>
      <c r="Q990" s="44">
        <v>9673</v>
      </c>
      <c r="R990" s="62" t="s">
        <v>96</v>
      </c>
      <c r="S990" s="50"/>
      <c r="T990" s="15"/>
      <c r="U990" s="15"/>
      <c r="V990" s="173"/>
      <c r="W990" s="173"/>
      <c r="X990" s="173"/>
    </row>
    <row r="991" spans="1:207" s="133" customFormat="1" ht="25.15" customHeight="1" x14ac:dyDescent="0.25">
      <c r="A991" s="172" t="s">
        <v>1428</v>
      </c>
      <c r="B991" s="166" t="s">
        <v>535</v>
      </c>
      <c r="C991" s="51">
        <v>1967</v>
      </c>
      <c r="D991" s="136" t="s">
        <v>217</v>
      </c>
      <c r="E991" s="51" t="s">
        <v>20</v>
      </c>
      <c r="F991" s="174">
        <v>5</v>
      </c>
      <c r="G991" s="174">
        <v>4</v>
      </c>
      <c r="H991" s="41">
        <f>I991+J991</f>
        <v>3316.06</v>
      </c>
      <c r="I991" s="41">
        <v>61.4</v>
      </c>
      <c r="J991" s="44">
        <v>3254.66</v>
      </c>
      <c r="K991" s="201">
        <f t="shared" si="303"/>
        <v>4305765.6000000006</v>
      </c>
      <c r="L991" s="171">
        <v>0</v>
      </c>
      <c r="M991" s="171">
        <v>0</v>
      </c>
      <c r="N991" s="171">
        <v>0</v>
      </c>
      <c r="O991" s="41">
        <f>'[3]Прод. прилож'!$C$1293</f>
        <v>4305765.6000000006</v>
      </c>
      <c r="P991" s="171">
        <f t="shared" si="306"/>
        <v>1298.4582908632535</v>
      </c>
      <c r="Q991" s="44">
        <v>9673</v>
      </c>
      <c r="R991" s="62" t="s">
        <v>96</v>
      </c>
      <c r="S991" s="50"/>
      <c r="T991" s="15"/>
      <c r="U991" s="15"/>
      <c r="V991" s="173"/>
      <c r="W991" s="173"/>
      <c r="X991" s="173"/>
    </row>
    <row r="992" spans="1:207" s="15" customFormat="1" ht="25.15" customHeight="1" x14ac:dyDescent="0.25">
      <c r="A992" s="172" t="s">
        <v>1429</v>
      </c>
      <c r="B992" s="166" t="s">
        <v>536</v>
      </c>
      <c r="C992" s="136">
        <v>1963</v>
      </c>
      <c r="D992" s="136" t="s">
        <v>217</v>
      </c>
      <c r="E992" s="51" t="s">
        <v>20</v>
      </c>
      <c r="F992" s="28">
        <v>5</v>
      </c>
      <c r="G992" s="28">
        <v>2</v>
      </c>
      <c r="H992" s="70">
        <v>1596.18</v>
      </c>
      <c r="I992" s="238">
        <v>133.4</v>
      </c>
      <c r="J992" s="44">
        <v>576.44000000000005</v>
      </c>
      <c r="K992" s="201">
        <f t="shared" si="303"/>
        <v>3410000</v>
      </c>
      <c r="L992" s="171">
        <v>0</v>
      </c>
      <c r="M992" s="171">
        <v>0</v>
      </c>
      <c r="N992" s="171">
        <v>0</v>
      </c>
      <c r="O992" s="41">
        <f>'[1]Прод. прилож (2)'!$C$883</f>
        <v>3410000</v>
      </c>
      <c r="P992" s="171">
        <f t="shared" si="306"/>
        <v>2136.3505369068653</v>
      </c>
      <c r="Q992" s="44">
        <v>9673</v>
      </c>
      <c r="R992" s="62" t="s">
        <v>95</v>
      </c>
      <c r="S992" s="50"/>
      <c r="V992" s="173"/>
      <c r="W992" s="173"/>
      <c r="X992" s="173"/>
      <c r="Y992" s="133"/>
      <c r="Z992" s="133"/>
      <c r="AA992" s="133"/>
      <c r="AB992" s="133"/>
      <c r="AC992" s="133"/>
      <c r="AD992" s="133"/>
      <c r="AE992" s="133"/>
      <c r="AF992" s="133"/>
      <c r="AG992" s="133"/>
      <c r="AH992" s="133"/>
      <c r="AI992" s="133"/>
      <c r="AJ992" s="133"/>
      <c r="AK992" s="133"/>
      <c r="AL992" s="133"/>
      <c r="AM992" s="133"/>
      <c r="AN992" s="133"/>
      <c r="AO992" s="133"/>
      <c r="AP992" s="133"/>
      <c r="AQ992" s="133"/>
      <c r="AR992" s="133"/>
      <c r="AS992" s="133"/>
      <c r="AT992" s="133"/>
      <c r="AU992" s="133"/>
      <c r="AV992" s="133"/>
      <c r="AW992" s="133"/>
      <c r="AX992" s="133"/>
      <c r="AY992" s="133"/>
      <c r="AZ992" s="133"/>
      <c r="BA992" s="133"/>
      <c r="BB992" s="133"/>
      <c r="BC992" s="133"/>
      <c r="BD992" s="133"/>
      <c r="BE992" s="133"/>
      <c r="BF992" s="133"/>
      <c r="BG992" s="133"/>
      <c r="BH992" s="133"/>
      <c r="BI992" s="133"/>
      <c r="BJ992" s="133"/>
      <c r="BK992" s="133"/>
      <c r="BL992" s="133"/>
      <c r="BM992" s="133"/>
      <c r="BN992" s="133"/>
      <c r="BO992" s="133"/>
      <c r="BP992" s="133"/>
      <c r="BQ992" s="133"/>
      <c r="BR992" s="133"/>
      <c r="BS992" s="133"/>
      <c r="BT992" s="133"/>
      <c r="BU992" s="133"/>
      <c r="BV992" s="133"/>
      <c r="BW992" s="133"/>
      <c r="BX992" s="133"/>
      <c r="BY992" s="133"/>
      <c r="BZ992" s="133"/>
      <c r="CA992" s="133"/>
      <c r="CB992" s="133"/>
      <c r="CC992" s="133"/>
      <c r="CD992" s="133"/>
      <c r="CE992" s="133"/>
      <c r="CF992" s="133"/>
      <c r="CG992" s="133"/>
      <c r="CH992" s="133"/>
      <c r="CI992" s="133"/>
      <c r="CJ992" s="133"/>
      <c r="CK992" s="133"/>
      <c r="CL992" s="133"/>
      <c r="CM992" s="133"/>
      <c r="CN992" s="133"/>
      <c r="CO992" s="133"/>
      <c r="CP992" s="133"/>
      <c r="CQ992" s="133"/>
      <c r="CR992" s="133"/>
      <c r="CS992" s="133"/>
      <c r="CT992" s="133"/>
      <c r="CU992" s="133"/>
      <c r="CV992" s="133"/>
      <c r="CW992" s="133"/>
      <c r="CX992" s="133"/>
      <c r="CY992" s="133"/>
      <c r="CZ992" s="133"/>
      <c r="DA992" s="133"/>
      <c r="DB992" s="133"/>
      <c r="DC992" s="133"/>
      <c r="DD992" s="133"/>
      <c r="DE992" s="133"/>
      <c r="DF992" s="133"/>
      <c r="DG992" s="133"/>
      <c r="DH992" s="133"/>
      <c r="DI992" s="133"/>
      <c r="DJ992" s="133"/>
      <c r="DK992" s="133"/>
      <c r="DL992" s="133"/>
      <c r="DM992" s="133"/>
      <c r="DN992" s="133"/>
      <c r="DO992" s="133"/>
      <c r="DP992" s="133"/>
      <c r="DQ992" s="133"/>
      <c r="DR992" s="133"/>
      <c r="DS992" s="133"/>
      <c r="DT992" s="133"/>
      <c r="DU992" s="133"/>
      <c r="DV992" s="133"/>
      <c r="DW992" s="133"/>
      <c r="DX992" s="133"/>
      <c r="DY992" s="133"/>
      <c r="DZ992" s="133"/>
      <c r="EA992" s="133"/>
      <c r="EB992" s="133"/>
      <c r="EC992" s="133"/>
      <c r="ED992" s="133"/>
      <c r="EE992" s="133"/>
      <c r="EF992" s="133"/>
      <c r="EG992" s="133"/>
      <c r="EH992" s="133"/>
      <c r="EI992" s="133"/>
      <c r="EJ992" s="133"/>
      <c r="EK992" s="133"/>
      <c r="EL992" s="133"/>
      <c r="EM992" s="133"/>
      <c r="EN992" s="133"/>
      <c r="EO992" s="133"/>
      <c r="EP992" s="133"/>
      <c r="EQ992" s="133"/>
      <c r="ER992" s="133"/>
      <c r="ES992" s="133"/>
      <c r="ET992" s="133"/>
      <c r="EU992" s="133"/>
      <c r="EV992" s="133"/>
      <c r="EW992" s="133"/>
      <c r="EX992" s="133"/>
      <c r="EY992" s="133"/>
      <c r="EZ992" s="133"/>
      <c r="FA992" s="133"/>
      <c r="FB992" s="133"/>
      <c r="FC992" s="133"/>
      <c r="FD992" s="133"/>
      <c r="FE992" s="133"/>
      <c r="FF992" s="133"/>
      <c r="FG992" s="133"/>
      <c r="FH992" s="133"/>
      <c r="FI992" s="133"/>
      <c r="FJ992" s="133"/>
      <c r="FK992" s="133"/>
      <c r="FL992" s="133"/>
      <c r="FM992" s="133"/>
      <c r="FN992" s="133"/>
      <c r="FO992" s="133"/>
      <c r="FP992" s="133"/>
      <c r="FQ992" s="133"/>
      <c r="FR992" s="133"/>
      <c r="FS992" s="133"/>
      <c r="FT992" s="133"/>
      <c r="FU992" s="133"/>
      <c r="FV992" s="133"/>
      <c r="FW992" s="133"/>
      <c r="FX992" s="133"/>
      <c r="FY992" s="133"/>
      <c r="FZ992" s="133"/>
      <c r="GA992" s="133"/>
      <c r="GB992" s="133"/>
      <c r="GC992" s="133"/>
      <c r="GD992" s="133"/>
      <c r="GE992" s="133"/>
      <c r="GF992" s="133"/>
      <c r="GG992" s="133"/>
      <c r="GH992" s="133"/>
      <c r="GI992" s="133"/>
      <c r="GJ992" s="133"/>
      <c r="GK992" s="133"/>
      <c r="GL992" s="133"/>
      <c r="GM992" s="133"/>
      <c r="GN992" s="133"/>
      <c r="GO992" s="133"/>
      <c r="GP992" s="133"/>
      <c r="GQ992" s="133"/>
      <c r="GR992" s="133"/>
      <c r="GS992" s="133"/>
      <c r="GT992" s="133"/>
      <c r="GU992" s="133"/>
      <c r="GV992" s="133"/>
      <c r="GW992" s="133"/>
      <c r="GX992" s="133"/>
      <c r="GY992" s="133"/>
    </row>
    <row r="993" spans="1:207" s="15" customFormat="1" ht="25.15" customHeight="1" x14ac:dyDescent="0.25">
      <c r="A993" s="172" t="s">
        <v>1430</v>
      </c>
      <c r="B993" s="166" t="s">
        <v>537</v>
      </c>
      <c r="C993" s="51">
        <v>1966</v>
      </c>
      <c r="D993" s="136" t="s">
        <v>217</v>
      </c>
      <c r="E993" s="51" t="s">
        <v>20</v>
      </c>
      <c r="F993" s="174">
        <v>5</v>
      </c>
      <c r="G993" s="174">
        <v>2</v>
      </c>
      <c r="H993" s="41">
        <f>I993+J993</f>
        <v>1531.51</v>
      </c>
      <c r="I993" s="41">
        <v>147</v>
      </c>
      <c r="J993" s="44">
        <v>1384.51</v>
      </c>
      <c r="K993" s="201">
        <f t="shared" si="303"/>
        <v>9203125</v>
      </c>
      <c r="L993" s="171">
        <v>0</v>
      </c>
      <c r="M993" s="171">
        <v>0</v>
      </c>
      <c r="N993" s="171">
        <v>0</v>
      </c>
      <c r="O993" s="41">
        <f>'[3]Прод. прилож'!$C$1294</f>
        <v>9203125</v>
      </c>
      <c r="P993" s="171">
        <f t="shared" si="306"/>
        <v>6009.1837467597343</v>
      </c>
      <c r="Q993" s="44">
        <v>9673</v>
      </c>
      <c r="R993" s="62" t="s">
        <v>96</v>
      </c>
      <c r="S993" s="50"/>
      <c r="V993" s="173"/>
      <c r="W993" s="173"/>
      <c r="X993" s="173"/>
      <c r="Y993" s="133"/>
      <c r="Z993" s="133"/>
      <c r="AA993" s="133"/>
      <c r="AB993" s="133"/>
      <c r="AC993" s="133"/>
      <c r="AD993" s="133"/>
      <c r="AE993" s="133"/>
      <c r="AF993" s="133"/>
      <c r="AG993" s="133"/>
      <c r="AH993" s="133"/>
      <c r="AI993" s="133"/>
      <c r="AJ993" s="133"/>
      <c r="AK993" s="133"/>
      <c r="AL993" s="133"/>
      <c r="AM993" s="133"/>
      <c r="AN993" s="133"/>
      <c r="AO993" s="133"/>
      <c r="AP993" s="133"/>
      <c r="AQ993" s="133"/>
      <c r="AR993" s="133"/>
      <c r="AS993" s="133"/>
      <c r="AT993" s="133"/>
      <c r="AU993" s="133"/>
      <c r="AV993" s="133"/>
      <c r="AW993" s="133"/>
      <c r="AX993" s="133"/>
      <c r="AY993" s="133"/>
      <c r="AZ993" s="133"/>
      <c r="BA993" s="133"/>
      <c r="BB993" s="133"/>
      <c r="BC993" s="133"/>
      <c r="BD993" s="133"/>
      <c r="BE993" s="133"/>
      <c r="BF993" s="133"/>
      <c r="BG993" s="133"/>
      <c r="BH993" s="133"/>
      <c r="BI993" s="133"/>
      <c r="BJ993" s="133"/>
      <c r="BK993" s="133"/>
      <c r="BL993" s="133"/>
      <c r="BM993" s="133"/>
      <c r="BN993" s="133"/>
      <c r="BO993" s="133"/>
      <c r="BP993" s="133"/>
      <c r="BQ993" s="133"/>
      <c r="BR993" s="133"/>
      <c r="BS993" s="133"/>
      <c r="BT993" s="133"/>
      <c r="BU993" s="133"/>
      <c r="BV993" s="133"/>
      <c r="BW993" s="133"/>
      <c r="BX993" s="133"/>
      <c r="BY993" s="133"/>
      <c r="BZ993" s="133"/>
      <c r="CA993" s="133"/>
      <c r="CB993" s="133"/>
      <c r="CC993" s="133"/>
      <c r="CD993" s="133"/>
      <c r="CE993" s="133"/>
      <c r="CF993" s="133"/>
      <c r="CG993" s="133"/>
      <c r="CH993" s="133"/>
      <c r="CI993" s="133"/>
      <c r="CJ993" s="133"/>
      <c r="CK993" s="133"/>
      <c r="CL993" s="133"/>
      <c r="CM993" s="133"/>
      <c r="CN993" s="133"/>
      <c r="CO993" s="133"/>
      <c r="CP993" s="133"/>
      <c r="CQ993" s="133"/>
      <c r="CR993" s="133"/>
      <c r="CS993" s="133"/>
      <c r="CT993" s="133"/>
      <c r="CU993" s="133"/>
      <c r="CV993" s="133"/>
      <c r="CW993" s="133"/>
      <c r="CX993" s="133"/>
      <c r="CY993" s="133"/>
      <c r="CZ993" s="133"/>
      <c r="DA993" s="133"/>
      <c r="DB993" s="133"/>
      <c r="DC993" s="133"/>
      <c r="DD993" s="133"/>
      <c r="DE993" s="133"/>
      <c r="DF993" s="133"/>
      <c r="DG993" s="133"/>
      <c r="DH993" s="133"/>
      <c r="DI993" s="133"/>
      <c r="DJ993" s="133"/>
      <c r="DK993" s="133"/>
      <c r="DL993" s="133"/>
      <c r="DM993" s="133"/>
      <c r="DN993" s="133"/>
      <c r="DO993" s="133"/>
      <c r="DP993" s="133"/>
      <c r="DQ993" s="133"/>
      <c r="DR993" s="133"/>
      <c r="DS993" s="133"/>
      <c r="DT993" s="133"/>
      <c r="DU993" s="133"/>
      <c r="DV993" s="133"/>
      <c r="DW993" s="133"/>
      <c r="DX993" s="133"/>
      <c r="DY993" s="133"/>
      <c r="DZ993" s="133"/>
      <c r="EA993" s="133"/>
      <c r="EB993" s="133"/>
      <c r="EC993" s="133"/>
      <c r="ED993" s="133"/>
      <c r="EE993" s="133"/>
      <c r="EF993" s="133"/>
      <c r="EG993" s="133"/>
      <c r="EH993" s="133"/>
      <c r="EI993" s="133"/>
      <c r="EJ993" s="133"/>
      <c r="EK993" s="133"/>
      <c r="EL993" s="133"/>
      <c r="EM993" s="133"/>
      <c r="EN993" s="133"/>
      <c r="EO993" s="133"/>
      <c r="EP993" s="133"/>
      <c r="EQ993" s="133"/>
      <c r="ER993" s="133"/>
      <c r="ES993" s="133"/>
      <c r="ET993" s="133"/>
      <c r="EU993" s="133"/>
      <c r="EV993" s="133"/>
      <c r="EW993" s="133"/>
      <c r="EX993" s="133"/>
      <c r="EY993" s="133"/>
      <c r="EZ993" s="133"/>
      <c r="FA993" s="133"/>
      <c r="FB993" s="133"/>
      <c r="FC993" s="133"/>
      <c r="FD993" s="133"/>
      <c r="FE993" s="133"/>
      <c r="FF993" s="133"/>
      <c r="FG993" s="133"/>
      <c r="FH993" s="133"/>
      <c r="FI993" s="133"/>
      <c r="FJ993" s="133"/>
      <c r="FK993" s="133"/>
      <c r="FL993" s="133"/>
      <c r="FM993" s="133"/>
      <c r="FN993" s="133"/>
      <c r="FO993" s="133"/>
      <c r="FP993" s="133"/>
      <c r="FQ993" s="133"/>
      <c r="FR993" s="133"/>
      <c r="FS993" s="133"/>
      <c r="FT993" s="133"/>
      <c r="FU993" s="133"/>
      <c r="FV993" s="133"/>
      <c r="FW993" s="133"/>
      <c r="FX993" s="133"/>
      <c r="FY993" s="133"/>
      <c r="FZ993" s="133"/>
      <c r="GA993" s="133"/>
      <c r="GB993" s="133"/>
      <c r="GC993" s="133"/>
      <c r="GD993" s="133"/>
      <c r="GE993" s="133"/>
      <c r="GF993" s="133"/>
      <c r="GG993" s="133"/>
      <c r="GH993" s="133"/>
      <c r="GI993" s="133"/>
      <c r="GJ993" s="133"/>
      <c r="GK993" s="133"/>
      <c r="GL993" s="133"/>
      <c r="GM993" s="133"/>
      <c r="GN993" s="133"/>
      <c r="GO993" s="133"/>
      <c r="GP993" s="133"/>
      <c r="GQ993" s="133"/>
      <c r="GR993" s="133"/>
      <c r="GS993" s="133"/>
      <c r="GT993" s="133"/>
      <c r="GU993" s="133"/>
      <c r="GV993" s="133"/>
      <c r="GW993" s="133"/>
      <c r="GX993" s="133"/>
      <c r="GY993" s="133"/>
    </row>
    <row r="994" spans="1:207" s="15" customFormat="1" ht="25.15" customHeight="1" x14ac:dyDescent="0.25">
      <c r="A994" s="172" t="s">
        <v>1431</v>
      </c>
      <c r="B994" s="166" t="s">
        <v>538</v>
      </c>
      <c r="C994" s="51">
        <v>1965</v>
      </c>
      <c r="D994" s="136" t="s">
        <v>217</v>
      </c>
      <c r="E994" s="136" t="s">
        <v>20</v>
      </c>
      <c r="F994" s="174">
        <v>5</v>
      </c>
      <c r="G994" s="174">
        <v>4</v>
      </c>
      <c r="H994" s="41">
        <f>I994+J994</f>
        <v>3247.28</v>
      </c>
      <c r="I994" s="41">
        <v>0</v>
      </c>
      <c r="J994" s="44">
        <v>3247.28</v>
      </c>
      <c r="K994" s="201">
        <f t="shared" si="303"/>
        <v>3461925</v>
      </c>
      <c r="L994" s="171">
        <v>0</v>
      </c>
      <c r="M994" s="171">
        <v>0</v>
      </c>
      <c r="N994" s="171">
        <v>0</v>
      </c>
      <c r="O994" s="41">
        <f>'[3]Прод. прилож'!$C$1295</f>
        <v>3461925</v>
      </c>
      <c r="P994" s="171">
        <f t="shared" si="306"/>
        <v>1066.099935946392</v>
      </c>
      <c r="Q994" s="44">
        <v>9673</v>
      </c>
      <c r="R994" s="62" t="s">
        <v>96</v>
      </c>
      <c r="S994" s="50"/>
      <c r="V994" s="173"/>
      <c r="W994" s="173"/>
      <c r="X994" s="173"/>
      <c r="Y994" s="133"/>
      <c r="Z994" s="133"/>
      <c r="AA994" s="133"/>
      <c r="AB994" s="133"/>
      <c r="AC994" s="133"/>
      <c r="AD994" s="133"/>
      <c r="AE994" s="133"/>
      <c r="AF994" s="133"/>
      <c r="AG994" s="133"/>
      <c r="AH994" s="133"/>
      <c r="AI994" s="133"/>
      <c r="AJ994" s="133"/>
      <c r="AK994" s="133"/>
      <c r="AL994" s="133"/>
      <c r="AM994" s="133"/>
      <c r="AN994" s="133"/>
      <c r="AO994" s="133"/>
      <c r="AP994" s="133"/>
      <c r="AQ994" s="133"/>
      <c r="AR994" s="133"/>
      <c r="AS994" s="133"/>
      <c r="AT994" s="133"/>
      <c r="AU994" s="133"/>
      <c r="AV994" s="133"/>
      <c r="AW994" s="133"/>
      <c r="AX994" s="133"/>
      <c r="AY994" s="133"/>
      <c r="AZ994" s="133"/>
      <c r="BA994" s="133"/>
      <c r="BB994" s="133"/>
      <c r="BC994" s="133"/>
      <c r="BD994" s="133"/>
      <c r="BE994" s="133"/>
      <c r="BF994" s="133"/>
      <c r="BG994" s="133"/>
      <c r="BH994" s="133"/>
      <c r="BI994" s="133"/>
      <c r="BJ994" s="133"/>
      <c r="BK994" s="133"/>
      <c r="BL994" s="133"/>
      <c r="BM994" s="133"/>
      <c r="BN994" s="133"/>
      <c r="BO994" s="133"/>
      <c r="BP994" s="133"/>
      <c r="BQ994" s="133"/>
      <c r="BR994" s="133"/>
      <c r="BS994" s="133"/>
      <c r="BT994" s="133"/>
      <c r="BU994" s="133"/>
      <c r="BV994" s="133"/>
      <c r="BW994" s="133"/>
      <c r="BX994" s="133"/>
      <c r="BY994" s="133"/>
      <c r="BZ994" s="133"/>
      <c r="CA994" s="133"/>
      <c r="CB994" s="133"/>
      <c r="CC994" s="133"/>
      <c r="CD994" s="133"/>
      <c r="CE994" s="133"/>
      <c r="CF994" s="133"/>
      <c r="CG994" s="133"/>
      <c r="CH994" s="133"/>
      <c r="CI994" s="133"/>
      <c r="CJ994" s="133"/>
      <c r="CK994" s="133"/>
      <c r="CL994" s="133"/>
      <c r="CM994" s="133"/>
      <c r="CN994" s="133"/>
      <c r="CO994" s="133"/>
      <c r="CP994" s="133"/>
      <c r="CQ994" s="133"/>
      <c r="CR994" s="133"/>
      <c r="CS994" s="133"/>
      <c r="CT994" s="133"/>
      <c r="CU994" s="133"/>
      <c r="CV994" s="133"/>
      <c r="CW994" s="133"/>
      <c r="CX994" s="133"/>
      <c r="CY994" s="133"/>
      <c r="CZ994" s="133"/>
      <c r="DA994" s="133"/>
      <c r="DB994" s="133"/>
      <c r="DC994" s="133"/>
      <c r="DD994" s="133"/>
      <c r="DE994" s="133"/>
      <c r="DF994" s="133"/>
      <c r="DG994" s="133"/>
      <c r="DH994" s="133"/>
      <c r="DI994" s="133"/>
      <c r="DJ994" s="133"/>
      <c r="DK994" s="133"/>
      <c r="DL994" s="133"/>
      <c r="DM994" s="133"/>
      <c r="DN994" s="133"/>
      <c r="DO994" s="133"/>
      <c r="DP994" s="133"/>
      <c r="DQ994" s="133"/>
      <c r="DR994" s="133"/>
      <c r="DS994" s="133"/>
      <c r="DT994" s="133"/>
      <c r="DU994" s="133"/>
      <c r="DV994" s="133"/>
      <c r="DW994" s="133"/>
      <c r="DX994" s="133"/>
      <c r="DY994" s="133"/>
      <c r="DZ994" s="133"/>
      <c r="EA994" s="133"/>
      <c r="EB994" s="133"/>
      <c r="EC994" s="133"/>
      <c r="ED994" s="133"/>
      <c r="EE994" s="133"/>
      <c r="EF994" s="133"/>
      <c r="EG994" s="133"/>
      <c r="EH994" s="133"/>
      <c r="EI994" s="133"/>
      <c r="EJ994" s="133"/>
      <c r="EK994" s="133"/>
      <c r="EL994" s="133"/>
      <c r="EM994" s="133"/>
      <c r="EN994" s="133"/>
      <c r="EO994" s="133"/>
      <c r="EP994" s="133"/>
      <c r="EQ994" s="133"/>
      <c r="ER994" s="133"/>
      <c r="ES994" s="133"/>
      <c r="ET994" s="133"/>
      <c r="EU994" s="133"/>
      <c r="EV994" s="133"/>
      <c r="EW994" s="133"/>
      <c r="EX994" s="133"/>
      <c r="EY994" s="133"/>
      <c r="EZ994" s="133"/>
      <c r="FA994" s="133"/>
      <c r="FB994" s="133"/>
      <c r="FC994" s="133"/>
      <c r="FD994" s="133"/>
      <c r="FE994" s="133"/>
      <c r="FF994" s="133"/>
      <c r="FG994" s="133"/>
      <c r="FH994" s="133"/>
      <c r="FI994" s="133"/>
      <c r="FJ994" s="133"/>
      <c r="FK994" s="133"/>
      <c r="FL994" s="133"/>
      <c r="FM994" s="133"/>
      <c r="FN994" s="133"/>
      <c r="FO994" s="133"/>
      <c r="FP994" s="133"/>
      <c r="FQ994" s="133"/>
      <c r="FR994" s="133"/>
      <c r="FS994" s="133"/>
      <c r="FT994" s="133"/>
      <c r="FU994" s="133"/>
      <c r="FV994" s="133"/>
      <c r="FW994" s="133"/>
      <c r="FX994" s="133"/>
      <c r="FY994" s="133"/>
      <c r="FZ994" s="133"/>
      <c r="GA994" s="133"/>
      <c r="GB994" s="133"/>
      <c r="GC994" s="133"/>
      <c r="GD994" s="133"/>
      <c r="GE994" s="133"/>
      <c r="GF994" s="133"/>
      <c r="GG994" s="133"/>
      <c r="GH994" s="133"/>
      <c r="GI994" s="133"/>
      <c r="GJ994" s="133"/>
      <c r="GK994" s="133"/>
      <c r="GL994" s="133"/>
      <c r="GM994" s="133"/>
      <c r="GN994" s="133"/>
      <c r="GO994" s="133"/>
      <c r="GP994" s="133"/>
      <c r="GQ994" s="133"/>
      <c r="GR994" s="133"/>
      <c r="GS994" s="133"/>
      <c r="GT994" s="133"/>
      <c r="GU994" s="133"/>
      <c r="GV994" s="133"/>
      <c r="GW994" s="133"/>
      <c r="GX994" s="133"/>
      <c r="GY994" s="133"/>
    </row>
    <row r="995" spans="1:207" s="15" customFormat="1" ht="25.15" customHeight="1" x14ac:dyDescent="0.25">
      <c r="A995" s="172" t="s">
        <v>1432</v>
      </c>
      <c r="B995" s="166" t="s">
        <v>539</v>
      </c>
      <c r="C995" s="51">
        <v>1963</v>
      </c>
      <c r="D995" s="136" t="s">
        <v>217</v>
      </c>
      <c r="E995" s="51" t="s">
        <v>20</v>
      </c>
      <c r="F995" s="28">
        <v>5</v>
      </c>
      <c r="G995" s="28">
        <v>2</v>
      </c>
      <c r="H995" s="41">
        <f>I995+J995</f>
        <v>1603.58</v>
      </c>
      <c r="I995" s="238">
        <v>157.54</v>
      </c>
      <c r="J995" s="44">
        <v>1446.04</v>
      </c>
      <c r="K995" s="201">
        <f t="shared" si="303"/>
        <v>4388050</v>
      </c>
      <c r="L995" s="171">
        <v>0</v>
      </c>
      <c r="M995" s="171">
        <v>0</v>
      </c>
      <c r="N995" s="171">
        <v>0</v>
      </c>
      <c r="O995" s="41">
        <f>'[1]Прод. прилож (2)'!$C$884</f>
        <v>4388050</v>
      </c>
      <c r="P995" s="171">
        <f t="shared" si="306"/>
        <v>2736.4085359009218</v>
      </c>
      <c r="Q995" s="44">
        <v>9673</v>
      </c>
      <c r="R995" s="62" t="s">
        <v>95</v>
      </c>
      <c r="S995" s="50"/>
      <c r="V995" s="173"/>
      <c r="W995" s="173"/>
      <c r="X995" s="173"/>
      <c r="Y995" s="133"/>
      <c r="Z995" s="133"/>
      <c r="AA995" s="133"/>
      <c r="AB995" s="133"/>
      <c r="AC995" s="133"/>
      <c r="AD995" s="133"/>
      <c r="AE995" s="133"/>
      <c r="AF995" s="133"/>
      <c r="AG995" s="133"/>
      <c r="AH995" s="133"/>
      <c r="AI995" s="133"/>
      <c r="AJ995" s="133"/>
      <c r="AK995" s="133"/>
      <c r="AL995" s="133"/>
      <c r="AM995" s="133"/>
      <c r="AN995" s="133"/>
      <c r="AO995" s="133"/>
      <c r="AP995" s="133"/>
      <c r="AQ995" s="133"/>
      <c r="AR995" s="133"/>
      <c r="AS995" s="133"/>
      <c r="AT995" s="133"/>
      <c r="AU995" s="133"/>
      <c r="AV995" s="133"/>
      <c r="AW995" s="133"/>
      <c r="AX995" s="133"/>
      <c r="AY995" s="133"/>
      <c r="AZ995" s="133"/>
      <c r="BA995" s="133"/>
      <c r="BB995" s="133"/>
      <c r="BC995" s="133"/>
      <c r="BD995" s="133"/>
      <c r="BE995" s="133"/>
      <c r="BF995" s="133"/>
      <c r="BG995" s="133"/>
      <c r="BH995" s="133"/>
      <c r="BI995" s="133"/>
      <c r="BJ995" s="133"/>
      <c r="BK995" s="133"/>
      <c r="BL995" s="133"/>
      <c r="BM995" s="133"/>
      <c r="BN995" s="133"/>
      <c r="BO995" s="133"/>
      <c r="BP995" s="133"/>
      <c r="BQ995" s="133"/>
      <c r="BR995" s="133"/>
      <c r="BS995" s="133"/>
      <c r="BT995" s="133"/>
      <c r="BU995" s="133"/>
      <c r="BV995" s="133"/>
      <c r="BW995" s="133"/>
      <c r="BX995" s="133"/>
      <c r="BY995" s="133"/>
      <c r="BZ995" s="133"/>
      <c r="CA995" s="133"/>
      <c r="CB995" s="133"/>
      <c r="CC995" s="133"/>
      <c r="CD995" s="133"/>
      <c r="CE995" s="133"/>
      <c r="CF995" s="133"/>
      <c r="CG995" s="133"/>
      <c r="CH995" s="133"/>
      <c r="CI995" s="133"/>
      <c r="CJ995" s="133"/>
      <c r="CK995" s="133"/>
      <c r="CL995" s="133"/>
      <c r="CM995" s="133"/>
      <c r="CN995" s="133"/>
      <c r="CO995" s="133"/>
      <c r="CP995" s="133"/>
      <c r="CQ995" s="133"/>
      <c r="CR995" s="133"/>
      <c r="CS995" s="133"/>
      <c r="CT995" s="133"/>
      <c r="CU995" s="133"/>
      <c r="CV995" s="133"/>
      <c r="CW995" s="133"/>
      <c r="CX995" s="133"/>
      <c r="CY995" s="133"/>
      <c r="CZ995" s="133"/>
      <c r="DA995" s="133"/>
      <c r="DB995" s="133"/>
      <c r="DC995" s="133"/>
      <c r="DD995" s="133"/>
      <c r="DE995" s="133"/>
      <c r="DF995" s="133"/>
      <c r="DG995" s="133"/>
      <c r="DH995" s="133"/>
      <c r="DI995" s="133"/>
      <c r="DJ995" s="133"/>
      <c r="DK995" s="133"/>
      <c r="DL995" s="133"/>
      <c r="DM995" s="133"/>
      <c r="DN995" s="133"/>
      <c r="DO995" s="133"/>
      <c r="DP995" s="133"/>
      <c r="DQ995" s="133"/>
      <c r="DR995" s="133"/>
      <c r="DS995" s="133"/>
      <c r="DT995" s="133"/>
      <c r="DU995" s="133"/>
      <c r="DV995" s="133"/>
      <c r="DW995" s="133"/>
      <c r="DX995" s="133"/>
      <c r="DY995" s="133"/>
      <c r="DZ995" s="133"/>
      <c r="EA995" s="133"/>
      <c r="EB995" s="133"/>
      <c r="EC995" s="133"/>
      <c r="ED995" s="133"/>
      <c r="EE995" s="133"/>
      <c r="EF995" s="133"/>
      <c r="EG995" s="133"/>
      <c r="EH995" s="133"/>
      <c r="EI995" s="133"/>
      <c r="EJ995" s="133"/>
      <c r="EK995" s="133"/>
      <c r="EL995" s="133"/>
      <c r="EM995" s="133"/>
      <c r="EN995" s="133"/>
      <c r="EO995" s="133"/>
      <c r="EP995" s="133"/>
      <c r="EQ995" s="133"/>
      <c r="ER995" s="133"/>
      <c r="ES995" s="133"/>
      <c r="ET995" s="133"/>
      <c r="EU995" s="133"/>
      <c r="EV995" s="133"/>
      <c r="EW995" s="133"/>
      <c r="EX995" s="133"/>
      <c r="EY995" s="133"/>
      <c r="EZ995" s="133"/>
      <c r="FA995" s="133"/>
      <c r="FB995" s="133"/>
      <c r="FC995" s="133"/>
      <c r="FD995" s="133"/>
      <c r="FE995" s="133"/>
      <c r="FF995" s="133"/>
      <c r="FG995" s="133"/>
      <c r="FH995" s="133"/>
      <c r="FI995" s="133"/>
      <c r="FJ995" s="133"/>
      <c r="FK995" s="133"/>
      <c r="FL995" s="133"/>
      <c r="FM995" s="133"/>
      <c r="FN995" s="133"/>
      <c r="FO995" s="133"/>
      <c r="FP995" s="133"/>
      <c r="FQ995" s="133"/>
      <c r="FR995" s="133"/>
      <c r="FS995" s="133"/>
      <c r="FT995" s="133"/>
      <c r="FU995" s="133"/>
      <c r="FV995" s="133"/>
      <c r="FW995" s="133"/>
      <c r="FX995" s="133"/>
      <c r="FY995" s="133"/>
      <c r="FZ995" s="133"/>
      <c r="GA995" s="133"/>
      <c r="GB995" s="133"/>
      <c r="GC995" s="133"/>
      <c r="GD995" s="133"/>
      <c r="GE995" s="133"/>
      <c r="GF995" s="133"/>
      <c r="GG995" s="133"/>
      <c r="GH995" s="133"/>
      <c r="GI995" s="133"/>
      <c r="GJ995" s="133"/>
      <c r="GK995" s="133"/>
      <c r="GL995" s="133"/>
      <c r="GM995" s="133"/>
      <c r="GN995" s="133"/>
      <c r="GO995" s="133"/>
      <c r="GP995" s="133"/>
      <c r="GQ995" s="133"/>
      <c r="GR995" s="133"/>
      <c r="GS995" s="133"/>
      <c r="GT995" s="133"/>
      <c r="GU995" s="133"/>
      <c r="GV995" s="133"/>
      <c r="GW995" s="133"/>
      <c r="GX995" s="133"/>
      <c r="GY995" s="133"/>
    </row>
    <row r="996" spans="1:207" s="15" customFormat="1" ht="25.15" customHeight="1" x14ac:dyDescent="0.25">
      <c r="A996" s="172" t="s">
        <v>1433</v>
      </c>
      <c r="B996" s="166" t="s">
        <v>540</v>
      </c>
      <c r="C996" s="51">
        <v>1965</v>
      </c>
      <c r="D996" s="136" t="s">
        <v>217</v>
      </c>
      <c r="E996" s="136" t="s">
        <v>20</v>
      </c>
      <c r="F996" s="174">
        <v>5</v>
      </c>
      <c r="G996" s="174">
        <v>2</v>
      </c>
      <c r="H996" s="41">
        <f>I996+J996</f>
        <v>1440.49</v>
      </c>
      <c r="I996" s="41">
        <v>84</v>
      </c>
      <c r="J996" s="44">
        <v>1356.49</v>
      </c>
      <c r="K996" s="201">
        <f t="shared" si="303"/>
        <v>4316695.2</v>
      </c>
      <c r="L996" s="171">
        <v>0</v>
      </c>
      <c r="M996" s="171">
        <v>0</v>
      </c>
      <c r="N996" s="171">
        <v>0</v>
      </c>
      <c r="O996" s="41">
        <f>'[3]Прод. прилож'!$C$1296</f>
        <v>4316695.2</v>
      </c>
      <c r="P996" s="171">
        <f t="shared" si="306"/>
        <v>2996.6852945872588</v>
      </c>
      <c r="Q996" s="44">
        <v>9673</v>
      </c>
      <c r="R996" s="62" t="s">
        <v>96</v>
      </c>
      <c r="S996" s="50"/>
      <c r="V996" s="173"/>
      <c r="W996" s="173"/>
      <c r="X996" s="173"/>
      <c r="Y996" s="133"/>
      <c r="Z996" s="133"/>
      <c r="AA996" s="133"/>
      <c r="AB996" s="133"/>
      <c r="AC996" s="133"/>
      <c r="AD996" s="133"/>
      <c r="AE996" s="133"/>
      <c r="AF996" s="133"/>
      <c r="AG996" s="133"/>
      <c r="AH996" s="133"/>
      <c r="AI996" s="133"/>
      <c r="AJ996" s="133"/>
      <c r="AK996" s="133"/>
      <c r="AL996" s="133"/>
      <c r="AM996" s="133"/>
      <c r="AN996" s="133"/>
      <c r="AO996" s="133"/>
      <c r="AP996" s="133"/>
      <c r="AQ996" s="133"/>
      <c r="AR996" s="133"/>
      <c r="AS996" s="133"/>
      <c r="AT996" s="133"/>
      <c r="AU996" s="133"/>
      <c r="AV996" s="133"/>
      <c r="AW996" s="133"/>
      <c r="AX996" s="133"/>
      <c r="AY996" s="133"/>
      <c r="AZ996" s="133"/>
      <c r="BA996" s="133"/>
      <c r="BB996" s="133"/>
      <c r="BC996" s="133"/>
      <c r="BD996" s="133"/>
      <c r="BE996" s="133"/>
      <c r="BF996" s="133"/>
      <c r="BG996" s="133"/>
      <c r="BH996" s="133"/>
      <c r="BI996" s="133"/>
      <c r="BJ996" s="133"/>
      <c r="BK996" s="133"/>
      <c r="BL996" s="133"/>
      <c r="BM996" s="133"/>
      <c r="BN996" s="133"/>
      <c r="BO996" s="133"/>
      <c r="BP996" s="133"/>
      <c r="BQ996" s="133"/>
      <c r="BR996" s="133"/>
      <c r="BS996" s="133"/>
      <c r="BT996" s="133"/>
      <c r="BU996" s="133"/>
      <c r="BV996" s="133"/>
      <c r="BW996" s="133"/>
      <c r="BX996" s="133"/>
      <c r="BY996" s="133"/>
      <c r="BZ996" s="133"/>
      <c r="CA996" s="133"/>
      <c r="CB996" s="133"/>
      <c r="CC996" s="133"/>
      <c r="CD996" s="133"/>
      <c r="CE996" s="133"/>
      <c r="CF996" s="133"/>
      <c r="CG996" s="133"/>
      <c r="CH996" s="133"/>
      <c r="CI996" s="133"/>
      <c r="CJ996" s="133"/>
      <c r="CK996" s="133"/>
      <c r="CL996" s="133"/>
      <c r="CM996" s="133"/>
      <c r="CN996" s="133"/>
      <c r="CO996" s="133"/>
      <c r="CP996" s="133"/>
      <c r="CQ996" s="133"/>
      <c r="CR996" s="133"/>
      <c r="CS996" s="133"/>
      <c r="CT996" s="133"/>
      <c r="CU996" s="133"/>
      <c r="CV996" s="133"/>
      <c r="CW996" s="133"/>
      <c r="CX996" s="133"/>
      <c r="CY996" s="133"/>
      <c r="CZ996" s="133"/>
      <c r="DA996" s="133"/>
      <c r="DB996" s="133"/>
      <c r="DC996" s="133"/>
      <c r="DD996" s="133"/>
      <c r="DE996" s="133"/>
      <c r="DF996" s="133"/>
      <c r="DG996" s="133"/>
      <c r="DH996" s="133"/>
      <c r="DI996" s="133"/>
      <c r="DJ996" s="133"/>
      <c r="DK996" s="133"/>
      <c r="DL996" s="133"/>
      <c r="DM996" s="133"/>
      <c r="DN996" s="133"/>
      <c r="DO996" s="133"/>
      <c r="DP996" s="133"/>
      <c r="DQ996" s="133"/>
      <c r="DR996" s="133"/>
      <c r="DS996" s="133"/>
      <c r="DT996" s="133"/>
      <c r="DU996" s="133"/>
      <c r="DV996" s="133"/>
      <c r="DW996" s="133"/>
      <c r="DX996" s="133"/>
      <c r="DY996" s="133"/>
      <c r="DZ996" s="133"/>
      <c r="EA996" s="133"/>
      <c r="EB996" s="133"/>
      <c r="EC996" s="133"/>
      <c r="ED996" s="133"/>
      <c r="EE996" s="133"/>
      <c r="EF996" s="133"/>
      <c r="EG996" s="133"/>
      <c r="EH996" s="133"/>
      <c r="EI996" s="133"/>
      <c r="EJ996" s="133"/>
      <c r="EK996" s="133"/>
      <c r="EL996" s="133"/>
      <c r="EM996" s="133"/>
      <c r="EN996" s="133"/>
      <c r="EO996" s="133"/>
      <c r="EP996" s="133"/>
      <c r="EQ996" s="133"/>
      <c r="ER996" s="133"/>
      <c r="ES996" s="133"/>
      <c r="ET996" s="133"/>
      <c r="EU996" s="133"/>
      <c r="EV996" s="133"/>
      <c r="EW996" s="133"/>
      <c r="EX996" s="133"/>
      <c r="EY996" s="133"/>
      <c r="EZ996" s="133"/>
      <c r="FA996" s="133"/>
      <c r="FB996" s="133"/>
      <c r="FC996" s="133"/>
      <c r="FD996" s="133"/>
      <c r="FE996" s="133"/>
      <c r="FF996" s="133"/>
      <c r="FG996" s="133"/>
      <c r="FH996" s="133"/>
      <c r="FI996" s="133"/>
      <c r="FJ996" s="133"/>
      <c r="FK996" s="133"/>
      <c r="FL996" s="133"/>
      <c r="FM996" s="133"/>
      <c r="FN996" s="133"/>
      <c r="FO996" s="133"/>
      <c r="FP996" s="133"/>
      <c r="FQ996" s="133"/>
      <c r="FR996" s="133"/>
      <c r="FS996" s="133"/>
      <c r="FT996" s="133"/>
      <c r="FU996" s="133"/>
      <c r="FV996" s="133"/>
      <c r="FW996" s="133"/>
      <c r="FX996" s="133"/>
      <c r="FY996" s="133"/>
      <c r="FZ996" s="133"/>
      <c r="GA996" s="133"/>
      <c r="GB996" s="133"/>
      <c r="GC996" s="133"/>
      <c r="GD996" s="133"/>
      <c r="GE996" s="133"/>
      <c r="GF996" s="133"/>
      <c r="GG996" s="133"/>
      <c r="GH996" s="133"/>
      <c r="GI996" s="133"/>
      <c r="GJ996" s="133"/>
      <c r="GK996" s="133"/>
      <c r="GL996" s="133"/>
      <c r="GM996" s="133"/>
      <c r="GN996" s="133"/>
      <c r="GO996" s="133"/>
      <c r="GP996" s="133"/>
      <c r="GQ996" s="133"/>
      <c r="GR996" s="133"/>
      <c r="GS996" s="133"/>
      <c r="GT996" s="133"/>
      <c r="GU996" s="133"/>
      <c r="GV996" s="133"/>
      <c r="GW996" s="133"/>
      <c r="GX996" s="133"/>
      <c r="GY996" s="133"/>
    </row>
    <row r="997" spans="1:207" s="133" customFormat="1" ht="25.15" customHeight="1" x14ac:dyDescent="0.25">
      <c r="A997" s="172" t="s">
        <v>1434</v>
      </c>
      <c r="B997" s="166" t="s">
        <v>541</v>
      </c>
      <c r="C997" s="51">
        <v>1965</v>
      </c>
      <c r="D997" s="136" t="s">
        <v>217</v>
      </c>
      <c r="E997" s="136" t="s">
        <v>20</v>
      </c>
      <c r="F997" s="174">
        <v>5</v>
      </c>
      <c r="G997" s="174">
        <v>3</v>
      </c>
      <c r="H997" s="41">
        <f>I997+J997</f>
        <v>2539.8200000000002</v>
      </c>
      <c r="I997" s="41">
        <v>0</v>
      </c>
      <c r="J997" s="44">
        <v>2539.8200000000002</v>
      </c>
      <c r="K997" s="201">
        <f t="shared" si="303"/>
        <v>2200327.1999999997</v>
      </c>
      <c r="L997" s="171">
        <v>0</v>
      </c>
      <c r="M997" s="171">
        <v>0</v>
      </c>
      <c r="N997" s="171">
        <v>0</v>
      </c>
      <c r="O997" s="41">
        <f>'[3]Прод. прилож'!$C$1297</f>
        <v>2200327.1999999997</v>
      </c>
      <c r="P997" s="171">
        <f t="shared" si="306"/>
        <v>866.33194478348844</v>
      </c>
      <c r="Q997" s="44">
        <v>9673</v>
      </c>
      <c r="R997" s="62" t="s">
        <v>96</v>
      </c>
      <c r="S997" s="50"/>
      <c r="T997" s="15"/>
      <c r="U997" s="15"/>
      <c r="V997" s="173"/>
      <c r="W997" s="173"/>
      <c r="X997" s="173"/>
    </row>
    <row r="998" spans="1:207" s="15" customFormat="1" ht="25.15" customHeight="1" x14ac:dyDescent="0.25">
      <c r="A998" s="172" t="s">
        <v>1435</v>
      </c>
      <c r="B998" s="166" t="s">
        <v>542</v>
      </c>
      <c r="C998" s="136">
        <v>1965</v>
      </c>
      <c r="D998" s="136" t="s">
        <v>217</v>
      </c>
      <c r="E998" s="136" t="s">
        <v>20</v>
      </c>
      <c r="F998" s="174">
        <v>5</v>
      </c>
      <c r="G998" s="174">
        <v>2</v>
      </c>
      <c r="H998" s="41">
        <v>1598.59</v>
      </c>
      <c r="I998" s="41">
        <v>574.45000000000005</v>
      </c>
      <c r="J998" s="44">
        <v>1024.1400000000001</v>
      </c>
      <c r="K998" s="201">
        <f t="shared" si="303"/>
        <v>3412519.1999999997</v>
      </c>
      <c r="L998" s="171">
        <v>0</v>
      </c>
      <c r="M998" s="171">
        <v>0</v>
      </c>
      <c r="N998" s="171">
        <v>0</v>
      </c>
      <c r="O998" s="41">
        <f>'[3]Прод. прилож'!$C$1298</f>
        <v>3412519.1999999997</v>
      </c>
      <c r="P998" s="171">
        <f t="shared" si="306"/>
        <v>2134.7057094064144</v>
      </c>
      <c r="Q998" s="44">
        <v>9673</v>
      </c>
      <c r="R998" s="62" t="s">
        <v>96</v>
      </c>
      <c r="S998" s="50"/>
      <c r="V998" s="173"/>
      <c r="W998" s="173"/>
      <c r="X998" s="173"/>
      <c r="Y998" s="133"/>
      <c r="Z998" s="133"/>
      <c r="AA998" s="133"/>
      <c r="AB998" s="133"/>
      <c r="AC998" s="133"/>
      <c r="AD998" s="133"/>
      <c r="AE998" s="133"/>
      <c r="AF998" s="133"/>
      <c r="AG998" s="133"/>
      <c r="AH998" s="133"/>
      <c r="AI998" s="133"/>
      <c r="AJ998" s="133"/>
      <c r="AK998" s="133"/>
      <c r="AL998" s="133"/>
      <c r="AM998" s="133"/>
      <c r="AN998" s="133"/>
      <c r="AO998" s="133"/>
      <c r="AP998" s="133"/>
      <c r="AQ998" s="133"/>
      <c r="AR998" s="133"/>
      <c r="AS998" s="133"/>
      <c r="AT998" s="133"/>
      <c r="AU998" s="133"/>
      <c r="AV998" s="133"/>
      <c r="AW998" s="133"/>
      <c r="AX998" s="133"/>
      <c r="AY998" s="133"/>
      <c r="AZ998" s="133"/>
      <c r="BA998" s="133"/>
      <c r="BB998" s="133"/>
      <c r="BC998" s="133"/>
      <c r="BD998" s="133"/>
      <c r="BE998" s="133"/>
      <c r="BF998" s="133"/>
      <c r="BG998" s="133"/>
      <c r="BH998" s="133"/>
      <c r="BI998" s="133"/>
      <c r="BJ998" s="133"/>
      <c r="BK998" s="133"/>
      <c r="BL998" s="133"/>
      <c r="BM998" s="133"/>
      <c r="BN998" s="133"/>
      <c r="BO998" s="133"/>
      <c r="BP998" s="133"/>
      <c r="BQ998" s="133"/>
      <c r="BR998" s="133"/>
      <c r="BS998" s="133"/>
      <c r="BT998" s="133"/>
      <c r="BU998" s="133"/>
      <c r="BV998" s="133"/>
      <c r="BW998" s="133"/>
      <c r="BX998" s="133"/>
      <c r="BY998" s="133"/>
      <c r="BZ998" s="133"/>
      <c r="CA998" s="133"/>
      <c r="CB998" s="133"/>
      <c r="CC998" s="133"/>
      <c r="CD998" s="133"/>
      <c r="CE998" s="133"/>
      <c r="CF998" s="133"/>
      <c r="CG998" s="133"/>
      <c r="CH998" s="133"/>
      <c r="CI998" s="133"/>
      <c r="CJ998" s="133"/>
      <c r="CK998" s="133"/>
      <c r="CL998" s="133"/>
      <c r="CM998" s="133"/>
      <c r="CN998" s="133"/>
      <c r="CO998" s="133"/>
      <c r="CP998" s="133"/>
      <c r="CQ998" s="133"/>
      <c r="CR998" s="133"/>
      <c r="CS998" s="133"/>
      <c r="CT998" s="133"/>
      <c r="CU998" s="133"/>
      <c r="CV998" s="133"/>
      <c r="CW998" s="133"/>
      <c r="CX998" s="133"/>
      <c r="CY998" s="133"/>
      <c r="CZ998" s="133"/>
      <c r="DA998" s="133"/>
      <c r="DB998" s="133"/>
      <c r="DC998" s="133"/>
      <c r="DD998" s="133"/>
      <c r="DE998" s="133"/>
      <c r="DF998" s="133"/>
      <c r="DG998" s="133"/>
      <c r="DH998" s="133"/>
      <c r="DI998" s="133"/>
      <c r="DJ998" s="133"/>
      <c r="DK998" s="133"/>
      <c r="DL998" s="133"/>
      <c r="DM998" s="133"/>
      <c r="DN998" s="133"/>
      <c r="DO998" s="133"/>
      <c r="DP998" s="133"/>
      <c r="DQ998" s="133"/>
      <c r="DR998" s="133"/>
      <c r="DS998" s="133"/>
      <c r="DT998" s="133"/>
      <c r="DU998" s="133"/>
      <c r="DV998" s="133"/>
      <c r="DW998" s="133"/>
      <c r="DX998" s="133"/>
      <c r="DY998" s="133"/>
      <c r="DZ998" s="133"/>
      <c r="EA998" s="133"/>
      <c r="EB998" s="133"/>
      <c r="EC998" s="133"/>
      <c r="ED998" s="133"/>
      <c r="EE998" s="133"/>
      <c r="EF998" s="133"/>
      <c r="EG998" s="133"/>
      <c r="EH998" s="133"/>
      <c r="EI998" s="133"/>
      <c r="EJ998" s="133"/>
      <c r="EK998" s="133"/>
      <c r="EL998" s="133"/>
      <c r="EM998" s="133"/>
      <c r="EN998" s="133"/>
      <c r="EO998" s="133"/>
      <c r="EP998" s="133"/>
      <c r="EQ998" s="133"/>
      <c r="ER998" s="133"/>
      <c r="ES998" s="133"/>
      <c r="ET998" s="133"/>
      <c r="EU998" s="133"/>
      <c r="EV998" s="133"/>
      <c r="EW998" s="133"/>
      <c r="EX998" s="133"/>
      <c r="EY998" s="133"/>
      <c r="EZ998" s="133"/>
      <c r="FA998" s="133"/>
      <c r="FB998" s="133"/>
      <c r="FC998" s="133"/>
      <c r="FD998" s="133"/>
      <c r="FE998" s="133"/>
      <c r="FF998" s="133"/>
      <c r="FG998" s="133"/>
      <c r="FH998" s="133"/>
      <c r="FI998" s="133"/>
      <c r="FJ998" s="133"/>
      <c r="FK998" s="133"/>
      <c r="FL998" s="133"/>
      <c r="FM998" s="133"/>
      <c r="FN998" s="133"/>
      <c r="FO998" s="133"/>
      <c r="FP998" s="133"/>
      <c r="FQ998" s="133"/>
      <c r="FR998" s="133"/>
      <c r="FS998" s="133"/>
      <c r="FT998" s="133"/>
      <c r="FU998" s="133"/>
      <c r="FV998" s="133"/>
      <c r="FW998" s="133"/>
      <c r="FX998" s="133"/>
      <c r="FY998" s="133"/>
      <c r="FZ998" s="133"/>
      <c r="GA998" s="133"/>
      <c r="GB998" s="133"/>
      <c r="GC998" s="133"/>
      <c r="GD998" s="133"/>
      <c r="GE998" s="133"/>
      <c r="GF998" s="133"/>
      <c r="GG998" s="133"/>
      <c r="GH998" s="133"/>
      <c r="GI998" s="133"/>
      <c r="GJ998" s="133"/>
      <c r="GK998" s="133"/>
      <c r="GL998" s="133"/>
      <c r="GM998" s="133"/>
      <c r="GN998" s="133"/>
      <c r="GO998" s="133"/>
      <c r="GP998" s="133"/>
      <c r="GQ998" s="133"/>
      <c r="GR998" s="133"/>
      <c r="GS998" s="133"/>
      <c r="GT998" s="133"/>
      <c r="GU998" s="133"/>
      <c r="GV998" s="133"/>
      <c r="GW998" s="133"/>
      <c r="GX998" s="133"/>
      <c r="GY998" s="133"/>
    </row>
    <row r="999" spans="1:207" s="15" customFormat="1" ht="25.15" customHeight="1" x14ac:dyDescent="0.25">
      <c r="A999" s="172" t="s">
        <v>1436</v>
      </c>
      <c r="B999" s="166" t="s">
        <v>543</v>
      </c>
      <c r="C999" s="51">
        <v>1964</v>
      </c>
      <c r="D999" s="136" t="s">
        <v>217</v>
      </c>
      <c r="E999" s="51" t="s">
        <v>20</v>
      </c>
      <c r="F999" s="28">
        <v>5</v>
      </c>
      <c r="G999" s="28">
        <v>3</v>
      </c>
      <c r="H999" s="41">
        <f t="shared" ref="H999:H1006" si="309">I999+J999</f>
        <v>2024.42</v>
      </c>
      <c r="I999" s="238">
        <v>0</v>
      </c>
      <c r="J999" s="44">
        <v>2024.42</v>
      </c>
      <c r="K999" s="201">
        <f t="shared" si="303"/>
        <v>6572000</v>
      </c>
      <c r="L999" s="171">
        <v>0</v>
      </c>
      <c r="M999" s="171">
        <v>0</v>
      </c>
      <c r="N999" s="171">
        <v>0</v>
      </c>
      <c r="O999" s="41">
        <f>'[1]Прод. прилож (2)'!$C$885</f>
        <v>6572000</v>
      </c>
      <c r="P999" s="171">
        <f t="shared" si="306"/>
        <v>3246.3619209452581</v>
      </c>
      <c r="Q999" s="44">
        <v>9673</v>
      </c>
      <c r="R999" s="62" t="s">
        <v>95</v>
      </c>
      <c r="S999" s="50"/>
      <c r="V999" s="173"/>
      <c r="W999" s="173"/>
      <c r="X999" s="173"/>
      <c r="Y999" s="133"/>
      <c r="Z999" s="133"/>
      <c r="AA999" s="133"/>
      <c r="AB999" s="133"/>
      <c r="AC999" s="133"/>
      <c r="AD999" s="133"/>
      <c r="AE999" s="133"/>
      <c r="AF999" s="133"/>
      <c r="AG999" s="133"/>
      <c r="AH999" s="133"/>
      <c r="AI999" s="133"/>
      <c r="AJ999" s="133"/>
      <c r="AK999" s="133"/>
      <c r="AL999" s="133"/>
      <c r="AM999" s="133"/>
      <c r="AN999" s="133"/>
      <c r="AO999" s="133"/>
      <c r="AP999" s="133"/>
      <c r="AQ999" s="133"/>
      <c r="AR999" s="133"/>
      <c r="AS999" s="133"/>
      <c r="AT999" s="133"/>
      <c r="AU999" s="133"/>
      <c r="AV999" s="133"/>
      <c r="AW999" s="133"/>
      <c r="AX999" s="133"/>
      <c r="AY999" s="133"/>
      <c r="AZ999" s="133"/>
      <c r="BA999" s="133"/>
      <c r="BB999" s="133"/>
      <c r="BC999" s="133"/>
      <c r="BD999" s="133"/>
      <c r="BE999" s="133"/>
      <c r="BF999" s="133"/>
      <c r="BG999" s="133"/>
      <c r="BH999" s="133"/>
      <c r="BI999" s="133"/>
      <c r="BJ999" s="133"/>
      <c r="BK999" s="133"/>
      <c r="BL999" s="133"/>
      <c r="BM999" s="133"/>
      <c r="BN999" s="133"/>
      <c r="BO999" s="133"/>
      <c r="BP999" s="133"/>
      <c r="BQ999" s="133"/>
      <c r="BR999" s="133"/>
      <c r="BS999" s="133"/>
      <c r="BT999" s="133"/>
      <c r="BU999" s="133"/>
      <c r="BV999" s="133"/>
      <c r="BW999" s="133"/>
      <c r="BX999" s="133"/>
      <c r="BY999" s="133"/>
      <c r="BZ999" s="133"/>
      <c r="CA999" s="133"/>
      <c r="CB999" s="133"/>
      <c r="CC999" s="133"/>
      <c r="CD999" s="133"/>
      <c r="CE999" s="133"/>
      <c r="CF999" s="133"/>
      <c r="CG999" s="133"/>
      <c r="CH999" s="133"/>
      <c r="CI999" s="133"/>
      <c r="CJ999" s="133"/>
      <c r="CK999" s="133"/>
      <c r="CL999" s="133"/>
      <c r="CM999" s="133"/>
      <c r="CN999" s="133"/>
      <c r="CO999" s="133"/>
      <c r="CP999" s="133"/>
      <c r="CQ999" s="133"/>
      <c r="CR999" s="133"/>
      <c r="CS999" s="133"/>
      <c r="CT999" s="133"/>
      <c r="CU999" s="133"/>
      <c r="CV999" s="133"/>
      <c r="CW999" s="133"/>
      <c r="CX999" s="133"/>
      <c r="CY999" s="133"/>
      <c r="CZ999" s="133"/>
      <c r="DA999" s="133"/>
      <c r="DB999" s="133"/>
      <c r="DC999" s="133"/>
      <c r="DD999" s="133"/>
      <c r="DE999" s="133"/>
      <c r="DF999" s="133"/>
      <c r="DG999" s="133"/>
      <c r="DH999" s="133"/>
      <c r="DI999" s="133"/>
      <c r="DJ999" s="133"/>
      <c r="DK999" s="133"/>
      <c r="DL999" s="133"/>
      <c r="DM999" s="133"/>
      <c r="DN999" s="133"/>
      <c r="DO999" s="133"/>
      <c r="DP999" s="133"/>
      <c r="DQ999" s="133"/>
      <c r="DR999" s="133"/>
      <c r="DS999" s="133"/>
      <c r="DT999" s="133"/>
      <c r="DU999" s="133"/>
      <c r="DV999" s="133"/>
      <c r="DW999" s="133"/>
      <c r="DX999" s="133"/>
      <c r="DY999" s="133"/>
      <c r="DZ999" s="133"/>
      <c r="EA999" s="133"/>
      <c r="EB999" s="133"/>
      <c r="EC999" s="133"/>
      <c r="ED999" s="133"/>
      <c r="EE999" s="133"/>
      <c r="EF999" s="133"/>
      <c r="EG999" s="133"/>
      <c r="EH999" s="133"/>
      <c r="EI999" s="133"/>
      <c r="EJ999" s="133"/>
      <c r="EK999" s="133"/>
      <c r="EL999" s="133"/>
      <c r="EM999" s="133"/>
      <c r="EN999" s="133"/>
      <c r="EO999" s="133"/>
      <c r="EP999" s="133"/>
      <c r="EQ999" s="133"/>
      <c r="ER999" s="133"/>
      <c r="ES999" s="133"/>
      <c r="ET999" s="133"/>
      <c r="EU999" s="133"/>
      <c r="EV999" s="133"/>
      <c r="EW999" s="133"/>
      <c r="EX999" s="133"/>
      <c r="EY999" s="133"/>
      <c r="EZ999" s="133"/>
      <c r="FA999" s="133"/>
      <c r="FB999" s="133"/>
      <c r="FC999" s="133"/>
      <c r="FD999" s="133"/>
      <c r="FE999" s="133"/>
      <c r="FF999" s="133"/>
      <c r="FG999" s="133"/>
      <c r="FH999" s="133"/>
      <c r="FI999" s="133"/>
      <c r="FJ999" s="133"/>
      <c r="FK999" s="133"/>
      <c r="FL999" s="133"/>
      <c r="FM999" s="133"/>
      <c r="FN999" s="133"/>
      <c r="FO999" s="133"/>
      <c r="FP999" s="133"/>
      <c r="FQ999" s="133"/>
      <c r="FR999" s="133"/>
      <c r="FS999" s="133"/>
      <c r="FT999" s="133"/>
      <c r="FU999" s="133"/>
      <c r="FV999" s="133"/>
      <c r="FW999" s="133"/>
      <c r="FX999" s="133"/>
      <c r="FY999" s="133"/>
      <c r="FZ999" s="133"/>
      <c r="GA999" s="133"/>
      <c r="GB999" s="133"/>
      <c r="GC999" s="133"/>
      <c r="GD999" s="133"/>
      <c r="GE999" s="133"/>
      <c r="GF999" s="133"/>
      <c r="GG999" s="133"/>
      <c r="GH999" s="133"/>
      <c r="GI999" s="133"/>
      <c r="GJ999" s="133"/>
      <c r="GK999" s="133"/>
      <c r="GL999" s="133"/>
      <c r="GM999" s="133"/>
      <c r="GN999" s="133"/>
      <c r="GO999" s="133"/>
      <c r="GP999" s="133"/>
      <c r="GQ999" s="133"/>
      <c r="GR999" s="133"/>
      <c r="GS999" s="133"/>
      <c r="GT999" s="133"/>
      <c r="GU999" s="133"/>
      <c r="GV999" s="133"/>
      <c r="GW999" s="133"/>
      <c r="GX999" s="133"/>
      <c r="GY999" s="133"/>
    </row>
    <row r="1000" spans="1:207" s="15" customFormat="1" ht="25.15" customHeight="1" x14ac:dyDescent="0.25">
      <c r="A1000" s="172" t="s">
        <v>1437</v>
      </c>
      <c r="B1000" s="166" t="s">
        <v>544</v>
      </c>
      <c r="C1000" s="51">
        <v>1962</v>
      </c>
      <c r="D1000" s="136" t="s">
        <v>217</v>
      </c>
      <c r="E1000" s="51" t="s">
        <v>20</v>
      </c>
      <c r="F1000" s="28">
        <v>5</v>
      </c>
      <c r="G1000" s="28">
        <v>4</v>
      </c>
      <c r="H1000" s="41">
        <v>3891.8</v>
      </c>
      <c r="I1000" s="238">
        <v>0</v>
      </c>
      <c r="J1000" s="44">
        <v>2526.17</v>
      </c>
      <c r="K1000" s="201">
        <f t="shared" si="303"/>
        <v>6945120.4700000007</v>
      </c>
      <c r="L1000" s="171">
        <v>0</v>
      </c>
      <c r="M1000" s="171">
        <v>0</v>
      </c>
      <c r="N1000" s="171">
        <v>0</v>
      </c>
      <c r="O1000" s="41">
        <f>'[1]Прод. прилож (2)'!$C$294</f>
        <v>6945120.4700000007</v>
      </c>
      <c r="P1000" s="171">
        <f t="shared" si="306"/>
        <v>1784.5522560254897</v>
      </c>
      <c r="Q1000" s="44">
        <v>9673</v>
      </c>
      <c r="R1000" s="62" t="s">
        <v>94</v>
      </c>
      <c r="S1000" s="50"/>
      <c r="V1000" s="173"/>
      <c r="W1000" s="173"/>
      <c r="X1000" s="173"/>
      <c r="Y1000" s="133"/>
      <c r="Z1000" s="133"/>
      <c r="AA1000" s="133"/>
      <c r="AB1000" s="133"/>
      <c r="AC1000" s="133"/>
      <c r="AD1000" s="133"/>
      <c r="AE1000" s="133"/>
      <c r="AF1000" s="133"/>
      <c r="AG1000" s="133"/>
      <c r="AH1000" s="133"/>
      <c r="AI1000" s="133"/>
      <c r="AJ1000" s="133"/>
      <c r="AK1000" s="133"/>
      <c r="AL1000" s="133"/>
      <c r="AM1000" s="133"/>
      <c r="AN1000" s="133"/>
      <c r="AO1000" s="133"/>
      <c r="AP1000" s="133"/>
      <c r="AQ1000" s="133"/>
      <c r="AR1000" s="133"/>
      <c r="AS1000" s="133"/>
      <c r="AT1000" s="133"/>
      <c r="AU1000" s="133"/>
      <c r="AV1000" s="133"/>
      <c r="AW1000" s="133"/>
      <c r="AX1000" s="133"/>
      <c r="AY1000" s="133"/>
      <c r="AZ1000" s="133"/>
      <c r="BA1000" s="133"/>
      <c r="BB1000" s="133"/>
      <c r="BC1000" s="133"/>
      <c r="BD1000" s="133"/>
      <c r="BE1000" s="133"/>
      <c r="BF1000" s="133"/>
      <c r="BG1000" s="133"/>
      <c r="BH1000" s="133"/>
      <c r="BI1000" s="133"/>
      <c r="BJ1000" s="133"/>
      <c r="BK1000" s="133"/>
      <c r="BL1000" s="133"/>
      <c r="BM1000" s="133"/>
      <c r="BN1000" s="133"/>
      <c r="BO1000" s="133"/>
      <c r="BP1000" s="133"/>
      <c r="BQ1000" s="133"/>
      <c r="BR1000" s="133"/>
      <c r="BS1000" s="133"/>
      <c r="BT1000" s="133"/>
      <c r="BU1000" s="133"/>
      <c r="BV1000" s="133"/>
      <c r="BW1000" s="133"/>
      <c r="BX1000" s="133"/>
      <c r="BY1000" s="133"/>
      <c r="BZ1000" s="133"/>
      <c r="CA1000" s="133"/>
      <c r="CB1000" s="133"/>
      <c r="CC1000" s="133"/>
      <c r="CD1000" s="133"/>
      <c r="CE1000" s="133"/>
      <c r="CF1000" s="133"/>
      <c r="CG1000" s="133"/>
      <c r="CH1000" s="133"/>
      <c r="CI1000" s="133"/>
      <c r="CJ1000" s="133"/>
      <c r="CK1000" s="133"/>
      <c r="CL1000" s="133"/>
      <c r="CM1000" s="133"/>
      <c r="CN1000" s="133"/>
      <c r="CO1000" s="133"/>
      <c r="CP1000" s="133"/>
      <c r="CQ1000" s="133"/>
      <c r="CR1000" s="133"/>
      <c r="CS1000" s="133"/>
      <c r="CT1000" s="133"/>
      <c r="CU1000" s="133"/>
      <c r="CV1000" s="133"/>
      <c r="CW1000" s="133"/>
      <c r="CX1000" s="133"/>
      <c r="CY1000" s="133"/>
      <c r="CZ1000" s="133"/>
      <c r="DA1000" s="133"/>
      <c r="DB1000" s="133"/>
      <c r="DC1000" s="133"/>
      <c r="DD1000" s="133"/>
      <c r="DE1000" s="133"/>
      <c r="DF1000" s="133"/>
      <c r="DG1000" s="133"/>
      <c r="DH1000" s="133"/>
      <c r="DI1000" s="133"/>
      <c r="DJ1000" s="133"/>
      <c r="DK1000" s="133"/>
      <c r="DL1000" s="133"/>
      <c r="DM1000" s="133"/>
      <c r="DN1000" s="133"/>
      <c r="DO1000" s="133"/>
      <c r="DP1000" s="133"/>
      <c r="DQ1000" s="133"/>
      <c r="DR1000" s="133"/>
      <c r="DS1000" s="133"/>
      <c r="DT1000" s="133"/>
      <c r="DU1000" s="133"/>
      <c r="DV1000" s="133"/>
      <c r="DW1000" s="133"/>
      <c r="DX1000" s="133"/>
      <c r="DY1000" s="133"/>
      <c r="DZ1000" s="133"/>
      <c r="EA1000" s="133"/>
      <c r="EB1000" s="133"/>
      <c r="EC1000" s="133"/>
      <c r="ED1000" s="133"/>
      <c r="EE1000" s="133"/>
      <c r="EF1000" s="133"/>
      <c r="EG1000" s="133"/>
      <c r="EH1000" s="133"/>
      <c r="EI1000" s="133"/>
      <c r="EJ1000" s="133"/>
      <c r="EK1000" s="133"/>
      <c r="EL1000" s="133"/>
      <c r="EM1000" s="133"/>
      <c r="EN1000" s="133"/>
      <c r="EO1000" s="133"/>
      <c r="EP1000" s="133"/>
      <c r="EQ1000" s="133"/>
      <c r="ER1000" s="133"/>
      <c r="ES1000" s="133"/>
      <c r="ET1000" s="133"/>
      <c r="EU1000" s="133"/>
      <c r="EV1000" s="133"/>
      <c r="EW1000" s="133"/>
      <c r="EX1000" s="133"/>
      <c r="EY1000" s="133"/>
      <c r="EZ1000" s="133"/>
      <c r="FA1000" s="133"/>
      <c r="FB1000" s="133"/>
      <c r="FC1000" s="133"/>
      <c r="FD1000" s="133"/>
      <c r="FE1000" s="133"/>
      <c r="FF1000" s="133"/>
      <c r="FG1000" s="133"/>
      <c r="FH1000" s="133"/>
      <c r="FI1000" s="133"/>
      <c r="FJ1000" s="133"/>
      <c r="FK1000" s="133"/>
      <c r="FL1000" s="133"/>
      <c r="FM1000" s="133"/>
      <c r="FN1000" s="133"/>
      <c r="FO1000" s="133"/>
      <c r="FP1000" s="133"/>
      <c r="FQ1000" s="133"/>
      <c r="FR1000" s="133"/>
      <c r="FS1000" s="133"/>
      <c r="FT1000" s="133"/>
      <c r="FU1000" s="133"/>
      <c r="FV1000" s="133"/>
      <c r="FW1000" s="133"/>
      <c r="FX1000" s="133"/>
      <c r="FY1000" s="133"/>
      <c r="FZ1000" s="133"/>
      <c r="GA1000" s="133"/>
      <c r="GB1000" s="133"/>
      <c r="GC1000" s="133"/>
      <c r="GD1000" s="133"/>
      <c r="GE1000" s="133"/>
      <c r="GF1000" s="133"/>
      <c r="GG1000" s="133"/>
      <c r="GH1000" s="133"/>
      <c r="GI1000" s="133"/>
      <c r="GJ1000" s="133"/>
      <c r="GK1000" s="133"/>
      <c r="GL1000" s="133"/>
      <c r="GM1000" s="133"/>
      <c r="GN1000" s="133"/>
      <c r="GO1000" s="133"/>
      <c r="GP1000" s="133"/>
      <c r="GQ1000" s="133"/>
      <c r="GR1000" s="133"/>
      <c r="GS1000" s="133"/>
      <c r="GT1000" s="133"/>
      <c r="GU1000" s="133"/>
      <c r="GV1000" s="133"/>
      <c r="GW1000" s="133"/>
      <c r="GX1000" s="133"/>
      <c r="GY1000" s="133"/>
    </row>
    <row r="1001" spans="1:207" s="180" customFormat="1" ht="25.15" customHeight="1" x14ac:dyDescent="0.25">
      <c r="A1001" s="172" t="s">
        <v>1438</v>
      </c>
      <c r="B1001" s="166" t="s">
        <v>2586</v>
      </c>
      <c r="C1001" s="136">
        <v>1984</v>
      </c>
      <c r="D1001" s="136" t="s">
        <v>217</v>
      </c>
      <c r="E1001" s="136" t="s">
        <v>20</v>
      </c>
      <c r="F1001" s="175">
        <v>9</v>
      </c>
      <c r="G1001" s="175">
        <v>4</v>
      </c>
      <c r="H1001" s="44">
        <v>13356.8</v>
      </c>
      <c r="I1001" s="248">
        <v>0</v>
      </c>
      <c r="J1001" s="44">
        <v>13356.8</v>
      </c>
      <c r="K1001" s="201">
        <f>L1001+M1001+N1001+O1001</f>
        <v>14100000</v>
      </c>
      <c r="L1001" s="41">
        <v>0</v>
      </c>
      <c r="M1001" s="41">
        <v>0</v>
      </c>
      <c r="N1001" s="41">
        <v>0</v>
      </c>
      <c r="O1001" s="171">
        <f>'[1]Прод. прилож (2)'!$C$887</f>
        <v>14100000</v>
      </c>
      <c r="P1001" s="44">
        <f t="shared" ref="P1001" si="310">K1001/H1001</f>
        <v>1055.642069956876</v>
      </c>
      <c r="Q1001" s="178">
        <v>9673</v>
      </c>
      <c r="R1001" s="62" t="s">
        <v>95</v>
      </c>
      <c r="S1001" s="100"/>
      <c r="T1001" s="99"/>
      <c r="U1001" s="99"/>
      <c r="V1001" s="99"/>
      <c r="W1001" s="99"/>
      <c r="X1001" s="99"/>
      <c r="Y1001" s="209"/>
      <c r="Z1001" s="209"/>
      <c r="AA1001" s="209"/>
      <c r="AB1001" s="209"/>
      <c r="AC1001" s="209"/>
      <c r="AD1001" s="209"/>
      <c r="AE1001" s="209"/>
      <c r="AF1001" s="209"/>
      <c r="AG1001" s="209"/>
      <c r="AH1001" s="209"/>
      <c r="AI1001" s="209"/>
      <c r="AJ1001" s="209"/>
      <c r="AK1001" s="209"/>
      <c r="AL1001" s="209"/>
      <c r="AM1001" s="209"/>
      <c r="AN1001" s="209"/>
      <c r="AO1001" s="209"/>
      <c r="AP1001" s="209"/>
      <c r="AQ1001" s="209"/>
      <c r="AR1001" s="209"/>
      <c r="AS1001" s="209"/>
      <c r="AT1001" s="209"/>
      <c r="AU1001" s="209"/>
      <c r="AV1001" s="209"/>
      <c r="AW1001" s="209"/>
      <c r="AX1001" s="209"/>
      <c r="AY1001" s="209"/>
      <c r="AZ1001" s="209"/>
      <c r="BA1001" s="209"/>
      <c r="BB1001" s="209"/>
      <c r="BC1001" s="209"/>
      <c r="BD1001" s="209"/>
      <c r="BE1001" s="209"/>
      <c r="BF1001" s="209"/>
      <c r="BG1001" s="209"/>
      <c r="BH1001" s="209"/>
      <c r="BI1001" s="209"/>
      <c r="BJ1001" s="209"/>
      <c r="BK1001" s="209"/>
      <c r="BL1001" s="209"/>
      <c r="BM1001" s="209"/>
      <c r="BN1001" s="209"/>
      <c r="BO1001" s="209"/>
      <c r="BP1001" s="209"/>
      <c r="BQ1001" s="209"/>
      <c r="BR1001" s="209"/>
      <c r="BS1001" s="209"/>
      <c r="BT1001" s="209"/>
      <c r="BU1001" s="209"/>
      <c r="BV1001" s="209"/>
      <c r="BW1001" s="209"/>
      <c r="BX1001" s="209"/>
      <c r="BY1001" s="209"/>
      <c r="BZ1001" s="209"/>
      <c r="CA1001" s="209"/>
      <c r="CB1001" s="209"/>
      <c r="CC1001" s="209"/>
      <c r="CD1001" s="209"/>
      <c r="CE1001" s="209"/>
      <c r="CF1001" s="209"/>
      <c r="CG1001" s="209"/>
      <c r="CH1001" s="209"/>
      <c r="CI1001" s="209"/>
      <c r="CJ1001" s="209"/>
      <c r="CK1001" s="209"/>
      <c r="CL1001" s="209"/>
      <c r="CM1001" s="209"/>
      <c r="CN1001" s="209"/>
      <c r="CO1001" s="209"/>
      <c r="CP1001" s="209"/>
      <c r="CQ1001" s="209"/>
      <c r="CR1001" s="209"/>
      <c r="CS1001" s="209"/>
      <c r="CT1001" s="209"/>
      <c r="CU1001" s="209"/>
      <c r="CV1001" s="209"/>
      <c r="CW1001" s="209"/>
      <c r="CX1001" s="209"/>
      <c r="CY1001" s="209"/>
      <c r="CZ1001" s="209"/>
      <c r="DA1001" s="209"/>
      <c r="DB1001" s="209"/>
      <c r="DC1001" s="209"/>
      <c r="DD1001" s="209"/>
      <c r="DE1001" s="209"/>
      <c r="DF1001" s="209"/>
      <c r="DG1001" s="209"/>
      <c r="DH1001" s="209"/>
      <c r="DI1001" s="209"/>
      <c r="DJ1001" s="209"/>
      <c r="DK1001" s="209"/>
      <c r="DL1001" s="209"/>
      <c r="DM1001" s="209"/>
      <c r="DN1001" s="209"/>
      <c r="DO1001" s="209"/>
      <c r="DP1001" s="209"/>
      <c r="DQ1001" s="209"/>
      <c r="DR1001" s="209"/>
      <c r="DS1001" s="209"/>
      <c r="DT1001" s="209"/>
      <c r="DU1001" s="209"/>
      <c r="DV1001" s="209"/>
      <c r="DW1001" s="209"/>
      <c r="DX1001" s="209"/>
      <c r="DY1001" s="209"/>
      <c r="DZ1001" s="209"/>
      <c r="EA1001" s="209"/>
      <c r="EB1001" s="209"/>
      <c r="EC1001" s="209"/>
      <c r="ED1001" s="209"/>
      <c r="EE1001" s="209"/>
      <c r="EF1001" s="209"/>
      <c r="EG1001" s="209"/>
      <c r="EH1001" s="209"/>
      <c r="EI1001" s="209"/>
      <c r="EJ1001" s="209"/>
      <c r="EK1001" s="209"/>
      <c r="EL1001" s="209"/>
      <c r="EM1001" s="209"/>
      <c r="EN1001" s="209"/>
      <c r="EO1001" s="209"/>
      <c r="EP1001" s="209"/>
      <c r="EQ1001" s="209"/>
      <c r="ER1001" s="209"/>
      <c r="ES1001" s="209"/>
      <c r="ET1001" s="209"/>
      <c r="EU1001" s="209"/>
      <c r="EV1001" s="209"/>
      <c r="EW1001" s="209"/>
      <c r="EX1001" s="209"/>
      <c r="EY1001" s="209"/>
      <c r="EZ1001" s="209"/>
      <c r="FA1001" s="209"/>
      <c r="FB1001" s="209"/>
      <c r="FC1001" s="209"/>
      <c r="FD1001" s="209"/>
      <c r="FE1001" s="209"/>
      <c r="FF1001" s="209"/>
      <c r="FG1001" s="209"/>
      <c r="FH1001" s="209"/>
      <c r="FI1001" s="209"/>
      <c r="FJ1001" s="209"/>
      <c r="FK1001" s="209"/>
      <c r="FL1001" s="209"/>
      <c r="FM1001" s="209"/>
      <c r="FN1001" s="209"/>
      <c r="FO1001" s="209"/>
      <c r="FP1001" s="209"/>
      <c r="FQ1001" s="209"/>
      <c r="FR1001" s="209"/>
      <c r="FS1001" s="209"/>
      <c r="FT1001" s="209"/>
      <c r="FU1001" s="209"/>
      <c r="FV1001" s="209"/>
      <c r="FW1001" s="209"/>
      <c r="FX1001" s="209"/>
      <c r="FY1001" s="209"/>
      <c r="FZ1001" s="209"/>
      <c r="GA1001" s="209"/>
      <c r="GB1001" s="209"/>
      <c r="GC1001" s="209"/>
      <c r="GD1001" s="209"/>
      <c r="GE1001" s="209"/>
      <c r="GF1001" s="209"/>
      <c r="GG1001" s="209"/>
      <c r="GH1001" s="209"/>
      <c r="GI1001" s="209"/>
      <c r="GJ1001" s="209"/>
      <c r="GK1001" s="209"/>
      <c r="GL1001" s="209"/>
      <c r="GM1001" s="209"/>
      <c r="GN1001" s="209"/>
      <c r="GO1001" s="209"/>
      <c r="GP1001" s="209"/>
      <c r="GQ1001" s="209"/>
      <c r="GR1001" s="209"/>
      <c r="GS1001" s="209"/>
      <c r="GT1001" s="209"/>
      <c r="GU1001" s="209"/>
      <c r="GV1001" s="209"/>
      <c r="GW1001" s="209"/>
      <c r="GX1001" s="209"/>
      <c r="GY1001" s="209"/>
    </row>
    <row r="1002" spans="1:207" s="15" customFormat="1" ht="25.15" customHeight="1" x14ac:dyDescent="0.25">
      <c r="A1002" s="172" t="s">
        <v>1439</v>
      </c>
      <c r="B1002" s="166" t="s">
        <v>545</v>
      </c>
      <c r="C1002" s="51">
        <v>1966</v>
      </c>
      <c r="D1002" s="136" t="s">
        <v>217</v>
      </c>
      <c r="E1002" s="51" t="s">
        <v>20</v>
      </c>
      <c r="F1002" s="174">
        <v>5</v>
      </c>
      <c r="G1002" s="174">
        <v>2</v>
      </c>
      <c r="H1002" s="41">
        <f t="shared" si="309"/>
        <v>1258.8499999999999</v>
      </c>
      <c r="I1002" s="41">
        <v>0</v>
      </c>
      <c r="J1002" s="44">
        <v>1258.8499999999999</v>
      </c>
      <c r="K1002" s="201">
        <f t="shared" si="303"/>
        <v>4453925</v>
      </c>
      <c r="L1002" s="171">
        <v>0</v>
      </c>
      <c r="M1002" s="171">
        <v>0</v>
      </c>
      <c r="N1002" s="171">
        <v>0</v>
      </c>
      <c r="O1002" s="41">
        <f>'[3]Прод. прилож'!$C$1299</f>
        <v>4453925</v>
      </c>
      <c r="P1002" s="171">
        <f t="shared" si="306"/>
        <v>3538.0903205306431</v>
      </c>
      <c r="Q1002" s="44">
        <v>9673</v>
      </c>
      <c r="R1002" s="62" t="s">
        <v>96</v>
      </c>
      <c r="S1002" s="50"/>
      <c r="V1002" s="173"/>
      <c r="W1002" s="173"/>
      <c r="X1002" s="173"/>
      <c r="Y1002" s="133"/>
      <c r="Z1002" s="133"/>
      <c r="AA1002" s="133"/>
      <c r="AB1002" s="133"/>
      <c r="AC1002" s="133"/>
      <c r="AD1002" s="133"/>
      <c r="AE1002" s="133"/>
      <c r="AF1002" s="133"/>
      <c r="AG1002" s="133"/>
      <c r="AH1002" s="133"/>
      <c r="AI1002" s="133"/>
      <c r="AJ1002" s="133"/>
      <c r="AK1002" s="133"/>
      <c r="AL1002" s="133"/>
      <c r="AM1002" s="133"/>
      <c r="AN1002" s="133"/>
      <c r="AO1002" s="133"/>
      <c r="AP1002" s="133"/>
      <c r="AQ1002" s="133"/>
      <c r="AR1002" s="133"/>
      <c r="AS1002" s="133"/>
      <c r="AT1002" s="133"/>
      <c r="AU1002" s="133"/>
      <c r="AV1002" s="133"/>
      <c r="AW1002" s="133"/>
      <c r="AX1002" s="133"/>
      <c r="AY1002" s="133"/>
      <c r="AZ1002" s="133"/>
      <c r="BA1002" s="133"/>
      <c r="BB1002" s="133"/>
      <c r="BC1002" s="133"/>
      <c r="BD1002" s="133"/>
      <c r="BE1002" s="133"/>
      <c r="BF1002" s="133"/>
      <c r="BG1002" s="133"/>
      <c r="BH1002" s="133"/>
      <c r="BI1002" s="133"/>
      <c r="BJ1002" s="133"/>
      <c r="BK1002" s="133"/>
      <c r="BL1002" s="133"/>
      <c r="BM1002" s="133"/>
      <c r="BN1002" s="133"/>
      <c r="BO1002" s="133"/>
      <c r="BP1002" s="133"/>
      <c r="BQ1002" s="133"/>
      <c r="BR1002" s="133"/>
      <c r="BS1002" s="133"/>
      <c r="BT1002" s="133"/>
      <c r="BU1002" s="133"/>
      <c r="BV1002" s="133"/>
      <c r="BW1002" s="133"/>
      <c r="BX1002" s="133"/>
      <c r="BY1002" s="133"/>
      <c r="BZ1002" s="133"/>
      <c r="CA1002" s="133"/>
      <c r="CB1002" s="133"/>
      <c r="CC1002" s="133"/>
      <c r="CD1002" s="133"/>
      <c r="CE1002" s="133"/>
      <c r="CF1002" s="133"/>
      <c r="CG1002" s="133"/>
      <c r="CH1002" s="133"/>
      <c r="CI1002" s="133"/>
      <c r="CJ1002" s="133"/>
      <c r="CK1002" s="133"/>
      <c r="CL1002" s="133"/>
      <c r="CM1002" s="133"/>
      <c r="CN1002" s="133"/>
      <c r="CO1002" s="133"/>
      <c r="CP1002" s="133"/>
      <c r="CQ1002" s="133"/>
      <c r="CR1002" s="133"/>
      <c r="CS1002" s="133"/>
      <c r="CT1002" s="133"/>
      <c r="CU1002" s="133"/>
      <c r="CV1002" s="133"/>
      <c r="CW1002" s="133"/>
      <c r="CX1002" s="133"/>
      <c r="CY1002" s="133"/>
      <c r="CZ1002" s="133"/>
      <c r="DA1002" s="133"/>
      <c r="DB1002" s="133"/>
      <c r="DC1002" s="133"/>
      <c r="DD1002" s="133"/>
      <c r="DE1002" s="133"/>
      <c r="DF1002" s="133"/>
      <c r="DG1002" s="133"/>
      <c r="DH1002" s="133"/>
      <c r="DI1002" s="133"/>
      <c r="DJ1002" s="133"/>
      <c r="DK1002" s="133"/>
      <c r="DL1002" s="133"/>
      <c r="DM1002" s="133"/>
      <c r="DN1002" s="133"/>
      <c r="DO1002" s="133"/>
      <c r="DP1002" s="133"/>
      <c r="DQ1002" s="133"/>
      <c r="DR1002" s="133"/>
      <c r="DS1002" s="133"/>
      <c r="DT1002" s="133"/>
      <c r="DU1002" s="133"/>
      <c r="DV1002" s="133"/>
      <c r="DW1002" s="133"/>
      <c r="DX1002" s="133"/>
      <c r="DY1002" s="133"/>
      <c r="DZ1002" s="133"/>
      <c r="EA1002" s="133"/>
      <c r="EB1002" s="133"/>
      <c r="EC1002" s="133"/>
      <c r="ED1002" s="133"/>
      <c r="EE1002" s="133"/>
      <c r="EF1002" s="133"/>
      <c r="EG1002" s="133"/>
      <c r="EH1002" s="133"/>
      <c r="EI1002" s="133"/>
      <c r="EJ1002" s="133"/>
      <c r="EK1002" s="133"/>
      <c r="EL1002" s="133"/>
      <c r="EM1002" s="133"/>
      <c r="EN1002" s="133"/>
      <c r="EO1002" s="133"/>
      <c r="EP1002" s="133"/>
      <c r="EQ1002" s="133"/>
      <c r="ER1002" s="133"/>
      <c r="ES1002" s="133"/>
      <c r="ET1002" s="133"/>
      <c r="EU1002" s="133"/>
      <c r="EV1002" s="133"/>
      <c r="EW1002" s="133"/>
      <c r="EX1002" s="133"/>
      <c r="EY1002" s="133"/>
      <c r="EZ1002" s="133"/>
      <c r="FA1002" s="133"/>
      <c r="FB1002" s="133"/>
      <c r="FC1002" s="133"/>
      <c r="FD1002" s="133"/>
      <c r="FE1002" s="133"/>
      <c r="FF1002" s="133"/>
      <c r="FG1002" s="133"/>
      <c r="FH1002" s="133"/>
      <c r="FI1002" s="133"/>
      <c r="FJ1002" s="133"/>
      <c r="FK1002" s="133"/>
      <c r="FL1002" s="133"/>
      <c r="FM1002" s="133"/>
      <c r="FN1002" s="133"/>
      <c r="FO1002" s="133"/>
      <c r="FP1002" s="133"/>
      <c r="FQ1002" s="133"/>
      <c r="FR1002" s="133"/>
      <c r="FS1002" s="133"/>
      <c r="FT1002" s="133"/>
      <c r="FU1002" s="133"/>
      <c r="FV1002" s="133"/>
      <c r="FW1002" s="133"/>
      <c r="FX1002" s="133"/>
      <c r="FY1002" s="133"/>
      <c r="FZ1002" s="133"/>
      <c r="GA1002" s="133"/>
      <c r="GB1002" s="133"/>
      <c r="GC1002" s="133"/>
      <c r="GD1002" s="133"/>
      <c r="GE1002" s="133"/>
      <c r="GF1002" s="133"/>
      <c r="GG1002" s="133"/>
      <c r="GH1002" s="133"/>
      <c r="GI1002" s="133"/>
      <c r="GJ1002" s="133"/>
      <c r="GK1002" s="133"/>
      <c r="GL1002" s="133"/>
      <c r="GM1002" s="133"/>
      <c r="GN1002" s="133"/>
      <c r="GO1002" s="133"/>
      <c r="GP1002" s="133"/>
      <c r="GQ1002" s="133"/>
      <c r="GR1002" s="133"/>
      <c r="GS1002" s="133"/>
      <c r="GT1002" s="133"/>
      <c r="GU1002" s="133"/>
      <c r="GV1002" s="133"/>
      <c r="GW1002" s="133"/>
      <c r="GX1002" s="133"/>
      <c r="GY1002" s="133"/>
    </row>
    <row r="1003" spans="1:207" s="180" customFormat="1" ht="25.15" customHeight="1" x14ac:dyDescent="0.25">
      <c r="A1003" s="172" t="s">
        <v>1440</v>
      </c>
      <c r="B1003" s="166" t="s">
        <v>546</v>
      </c>
      <c r="C1003" s="51">
        <v>1965</v>
      </c>
      <c r="D1003" s="136" t="s">
        <v>217</v>
      </c>
      <c r="E1003" s="136" t="s">
        <v>20</v>
      </c>
      <c r="F1003" s="28">
        <v>5</v>
      </c>
      <c r="G1003" s="28">
        <v>2</v>
      </c>
      <c r="H1003" s="41">
        <f t="shared" si="309"/>
        <v>1358.08</v>
      </c>
      <c r="I1003" s="238">
        <v>30.8</v>
      </c>
      <c r="J1003" s="44">
        <v>1327.28</v>
      </c>
      <c r="K1003" s="201">
        <f t="shared" si="303"/>
        <v>4572500</v>
      </c>
      <c r="L1003" s="171">
        <v>0</v>
      </c>
      <c r="M1003" s="171">
        <v>0</v>
      </c>
      <c r="N1003" s="171">
        <v>0</v>
      </c>
      <c r="O1003" s="41">
        <f>'[1]Прод. прилож (2)'!$C$888</f>
        <v>4572500</v>
      </c>
      <c r="P1003" s="171">
        <f t="shared" si="306"/>
        <v>3366.8856032045242</v>
      </c>
      <c r="Q1003" s="44">
        <v>9673</v>
      </c>
      <c r="R1003" s="62" t="s">
        <v>95</v>
      </c>
      <c r="S1003" s="50"/>
      <c r="T1003" s="15"/>
      <c r="U1003" s="15"/>
      <c r="V1003" s="173"/>
      <c r="W1003" s="173"/>
      <c r="X1003" s="173"/>
    </row>
    <row r="1004" spans="1:207" s="180" customFormat="1" ht="25.15" customHeight="1" x14ac:dyDescent="0.25">
      <c r="A1004" s="172" t="s">
        <v>1441</v>
      </c>
      <c r="B1004" s="166" t="s">
        <v>2627</v>
      </c>
      <c r="C1004" s="136">
        <v>1970</v>
      </c>
      <c r="D1004" s="136" t="s">
        <v>217</v>
      </c>
      <c r="E1004" s="136" t="s">
        <v>20</v>
      </c>
      <c r="F1004" s="175">
        <v>9</v>
      </c>
      <c r="G1004" s="175">
        <v>4</v>
      </c>
      <c r="H1004" s="44">
        <v>5949.64</v>
      </c>
      <c r="I1004" s="248">
        <v>0</v>
      </c>
      <c r="J1004" s="44">
        <v>5949.64</v>
      </c>
      <c r="K1004" s="201">
        <f>L1004+M1004+N1004+O1004</f>
        <v>9734000</v>
      </c>
      <c r="L1004" s="41">
        <v>0</v>
      </c>
      <c r="M1004" s="41">
        <v>0</v>
      </c>
      <c r="N1004" s="41">
        <v>0</v>
      </c>
      <c r="O1004" s="171">
        <f>'[1]Прод. прилож (2)'!$C$889</f>
        <v>9734000</v>
      </c>
      <c r="P1004" s="44">
        <f t="shared" si="306"/>
        <v>1636.0653753840568</v>
      </c>
      <c r="Q1004" s="178">
        <v>9673</v>
      </c>
      <c r="R1004" s="62" t="s">
        <v>95</v>
      </c>
      <c r="S1004" s="100"/>
      <c r="T1004" s="99"/>
      <c r="U1004" s="99"/>
      <c r="V1004" s="99"/>
      <c r="W1004" s="99"/>
      <c r="X1004" s="99"/>
      <c r="Y1004" s="209"/>
      <c r="Z1004" s="209"/>
      <c r="AA1004" s="209"/>
      <c r="AB1004" s="209"/>
      <c r="AC1004" s="209"/>
      <c r="AD1004" s="209"/>
      <c r="AE1004" s="209"/>
      <c r="AF1004" s="209"/>
      <c r="AG1004" s="209"/>
      <c r="AH1004" s="209"/>
      <c r="AI1004" s="209"/>
      <c r="AJ1004" s="209"/>
      <c r="AK1004" s="209"/>
      <c r="AL1004" s="209"/>
      <c r="AM1004" s="209"/>
      <c r="AN1004" s="209"/>
      <c r="AO1004" s="209"/>
      <c r="AP1004" s="209"/>
      <c r="AQ1004" s="209"/>
      <c r="AR1004" s="209"/>
      <c r="AS1004" s="209"/>
      <c r="AT1004" s="209"/>
      <c r="AU1004" s="209"/>
      <c r="AV1004" s="209"/>
      <c r="AW1004" s="209"/>
      <c r="AX1004" s="209"/>
      <c r="AY1004" s="209"/>
      <c r="AZ1004" s="209"/>
      <c r="BA1004" s="209"/>
      <c r="BB1004" s="209"/>
      <c r="BC1004" s="209"/>
      <c r="BD1004" s="209"/>
      <c r="BE1004" s="209"/>
      <c r="BF1004" s="209"/>
      <c r="BG1004" s="209"/>
      <c r="BH1004" s="209"/>
      <c r="BI1004" s="209"/>
      <c r="BJ1004" s="209"/>
      <c r="BK1004" s="209"/>
      <c r="BL1004" s="209"/>
      <c r="BM1004" s="209"/>
      <c r="BN1004" s="209"/>
      <c r="BO1004" s="209"/>
      <c r="BP1004" s="209"/>
      <c r="BQ1004" s="209"/>
      <c r="BR1004" s="209"/>
      <c r="BS1004" s="209"/>
      <c r="BT1004" s="209"/>
      <c r="BU1004" s="209"/>
      <c r="BV1004" s="209"/>
      <c r="BW1004" s="209"/>
      <c r="BX1004" s="209"/>
      <c r="BY1004" s="209"/>
      <c r="BZ1004" s="209"/>
      <c r="CA1004" s="209"/>
      <c r="CB1004" s="209"/>
      <c r="CC1004" s="209"/>
      <c r="CD1004" s="209"/>
      <c r="CE1004" s="209"/>
      <c r="CF1004" s="209"/>
      <c r="CG1004" s="209"/>
      <c r="CH1004" s="209"/>
      <c r="CI1004" s="209"/>
      <c r="CJ1004" s="209"/>
      <c r="CK1004" s="209"/>
      <c r="CL1004" s="209"/>
      <c r="CM1004" s="209"/>
      <c r="CN1004" s="209"/>
      <c r="CO1004" s="209"/>
      <c r="CP1004" s="209"/>
      <c r="CQ1004" s="209"/>
      <c r="CR1004" s="209"/>
      <c r="CS1004" s="209"/>
      <c r="CT1004" s="209"/>
      <c r="CU1004" s="209"/>
      <c r="CV1004" s="209"/>
      <c r="CW1004" s="209"/>
      <c r="CX1004" s="209"/>
      <c r="CY1004" s="209"/>
      <c r="CZ1004" s="209"/>
      <c r="DA1004" s="209"/>
      <c r="DB1004" s="209"/>
      <c r="DC1004" s="209"/>
      <c r="DD1004" s="209"/>
      <c r="DE1004" s="209"/>
      <c r="DF1004" s="209"/>
      <c r="DG1004" s="209"/>
      <c r="DH1004" s="209"/>
      <c r="DI1004" s="209"/>
      <c r="DJ1004" s="209"/>
      <c r="DK1004" s="209"/>
      <c r="DL1004" s="209"/>
      <c r="DM1004" s="209"/>
      <c r="DN1004" s="209"/>
      <c r="DO1004" s="209"/>
      <c r="DP1004" s="209"/>
      <c r="DQ1004" s="209"/>
      <c r="DR1004" s="209"/>
      <c r="DS1004" s="209"/>
      <c r="DT1004" s="209"/>
      <c r="DU1004" s="209"/>
      <c r="DV1004" s="209"/>
      <c r="DW1004" s="209"/>
      <c r="DX1004" s="209"/>
      <c r="DY1004" s="209"/>
      <c r="DZ1004" s="209"/>
      <c r="EA1004" s="209"/>
      <c r="EB1004" s="209"/>
      <c r="EC1004" s="209"/>
      <c r="ED1004" s="209"/>
      <c r="EE1004" s="209"/>
      <c r="EF1004" s="209"/>
      <c r="EG1004" s="209"/>
      <c r="EH1004" s="209"/>
      <c r="EI1004" s="209"/>
      <c r="EJ1004" s="209"/>
      <c r="EK1004" s="209"/>
      <c r="EL1004" s="209"/>
      <c r="EM1004" s="209"/>
      <c r="EN1004" s="209"/>
      <c r="EO1004" s="209"/>
      <c r="EP1004" s="209"/>
      <c r="EQ1004" s="209"/>
      <c r="ER1004" s="209"/>
      <c r="ES1004" s="209"/>
      <c r="ET1004" s="209"/>
      <c r="EU1004" s="209"/>
      <c r="EV1004" s="209"/>
      <c r="EW1004" s="209"/>
      <c r="EX1004" s="209"/>
      <c r="EY1004" s="209"/>
      <c r="EZ1004" s="209"/>
      <c r="FA1004" s="209"/>
      <c r="FB1004" s="209"/>
      <c r="FC1004" s="209"/>
      <c r="FD1004" s="209"/>
      <c r="FE1004" s="209"/>
      <c r="FF1004" s="209"/>
      <c r="FG1004" s="209"/>
      <c r="FH1004" s="209"/>
      <c r="FI1004" s="209"/>
      <c r="FJ1004" s="209"/>
      <c r="FK1004" s="209"/>
      <c r="FL1004" s="209"/>
      <c r="FM1004" s="209"/>
      <c r="FN1004" s="209"/>
      <c r="FO1004" s="209"/>
      <c r="FP1004" s="209"/>
      <c r="FQ1004" s="209"/>
      <c r="FR1004" s="209"/>
      <c r="FS1004" s="209"/>
      <c r="FT1004" s="209"/>
      <c r="FU1004" s="209"/>
      <c r="FV1004" s="209"/>
      <c r="FW1004" s="209"/>
      <c r="FX1004" s="209"/>
      <c r="FY1004" s="209"/>
      <c r="FZ1004" s="209"/>
      <c r="GA1004" s="209"/>
      <c r="GB1004" s="209"/>
      <c r="GC1004" s="209"/>
      <c r="GD1004" s="209"/>
      <c r="GE1004" s="209"/>
      <c r="GF1004" s="209"/>
      <c r="GG1004" s="209"/>
      <c r="GH1004" s="209"/>
      <c r="GI1004" s="209"/>
      <c r="GJ1004" s="209"/>
      <c r="GK1004" s="209"/>
      <c r="GL1004" s="209"/>
      <c r="GM1004" s="209"/>
      <c r="GN1004" s="209"/>
      <c r="GO1004" s="209"/>
      <c r="GP1004" s="209"/>
      <c r="GQ1004" s="209"/>
      <c r="GR1004" s="209"/>
      <c r="GS1004" s="209"/>
      <c r="GT1004" s="209"/>
      <c r="GU1004" s="209"/>
      <c r="GV1004" s="209"/>
      <c r="GW1004" s="209"/>
      <c r="GX1004" s="209"/>
      <c r="GY1004" s="209"/>
    </row>
    <row r="1005" spans="1:207" s="133" customFormat="1" ht="25.15" customHeight="1" x14ac:dyDescent="0.25">
      <c r="A1005" s="172" t="s">
        <v>1442</v>
      </c>
      <c r="B1005" s="166" t="s">
        <v>547</v>
      </c>
      <c r="C1005" s="51">
        <v>1967</v>
      </c>
      <c r="D1005" s="136" t="s">
        <v>217</v>
      </c>
      <c r="E1005" s="51" t="s">
        <v>20</v>
      </c>
      <c r="F1005" s="174">
        <v>4</v>
      </c>
      <c r="G1005" s="174">
        <v>2</v>
      </c>
      <c r="H1005" s="41">
        <f t="shared" si="309"/>
        <v>1250.8</v>
      </c>
      <c r="I1005" s="41">
        <v>240.2</v>
      </c>
      <c r="J1005" s="44">
        <v>1010.6</v>
      </c>
      <c r="K1005" s="201">
        <f t="shared" si="303"/>
        <v>3720000</v>
      </c>
      <c r="L1005" s="171">
        <v>0</v>
      </c>
      <c r="M1005" s="171">
        <v>0</v>
      </c>
      <c r="N1005" s="171">
        <v>0</v>
      </c>
      <c r="O1005" s="41">
        <f>'[3]Прод. прилож'!$C$1301</f>
        <v>3720000</v>
      </c>
      <c r="P1005" s="171">
        <f t="shared" si="306"/>
        <v>2974.0965781899586</v>
      </c>
      <c r="Q1005" s="44">
        <v>9673</v>
      </c>
      <c r="R1005" s="62" t="s">
        <v>96</v>
      </c>
      <c r="S1005" s="50"/>
      <c r="T1005" s="15"/>
      <c r="U1005" s="15"/>
      <c r="V1005" s="15"/>
      <c r="W1005" s="15"/>
      <c r="X1005" s="15"/>
      <c r="Y1005" s="15"/>
      <c r="Z1005" s="15"/>
      <c r="AA1005" s="15"/>
      <c r="AB1005" s="15"/>
      <c r="AC1005" s="15"/>
      <c r="AD1005" s="15"/>
      <c r="AE1005" s="15"/>
      <c r="AF1005" s="15"/>
      <c r="AG1005" s="15"/>
      <c r="AH1005" s="15"/>
      <c r="AI1005" s="15"/>
      <c r="AJ1005" s="15"/>
      <c r="AK1005" s="15"/>
      <c r="AL1005" s="15"/>
      <c r="AM1005" s="15"/>
      <c r="AN1005" s="15"/>
      <c r="AO1005" s="15"/>
      <c r="AP1005" s="15"/>
      <c r="AQ1005" s="15"/>
      <c r="AR1005" s="15"/>
      <c r="AS1005" s="15"/>
      <c r="AT1005" s="15"/>
      <c r="AU1005" s="15"/>
      <c r="AV1005" s="15"/>
      <c r="AW1005" s="15"/>
      <c r="AX1005" s="15"/>
      <c r="AY1005" s="15"/>
      <c r="AZ1005" s="15"/>
      <c r="BA1005" s="15"/>
      <c r="BB1005" s="15"/>
      <c r="BC1005" s="15"/>
      <c r="BD1005" s="15"/>
      <c r="BE1005" s="15"/>
      <c r="BF1005" s="15"/>
      <c r="BG1005" s="15"/>
      <c r="BH1005" s="15"/>
      <c r="BI1005" s="15"/>
      <c r="BJ1005" s="15"/>
      <c r="BK1005" s="15"/>
      <c r="BL1005" s="15"/>
      <c r="BM1005" s="15"/>
      <c r="BN1005" s="15"/>
      <c r="BO1005" s="15"/>
      <c r="BP1005" s="15"/>
      <c r="BQ1005" s="15"/>
      <c r="BR1005" s="15"/>
      <c r="BS1005" s="15"/>
      <c r="BT1005" s="15"/>
      <c r="BU1005" s="15"/>
      <c r="BV1005" s="15"/>
      <c r="BW1005" s="15"/>
      <c r="BX1005" s="15"/>
      <c r="BY1005" s="15"/>
      <c r="BZ1005" s="15"/>
      <c r="CA1005" s="15"/>
      <c r="CB1005" s="15"/>
      <c r="CC1005" s="15"/>
      <c r="CD1005" s="15"/>
      <c r="CE1005" s="15"/>
      <c r="CF1005" s="15"/>
      <c r="CG1005" s="15"/>
      <c r="CH1005" s="15"/>
      <c r="CI1005" s="15"/>
      <c r="CJ1005" s="15"/>
      <c r="CK1005" s="15"/>
      <c r="CL1005" s="15"/>
      <c r="CM1005" s="15"/>
      <c r="CN1005" s="15"/>
      <c r="CO1005" s="15"/>
      <c r="CP1005" s="15"/>
      <c r="CQ1005" s="15"/>
      <c r="CR1005" s="15"/>
      <c r="CS1005" s="15"/>
      <c r="CT1005" s="15"/>
      <c r="CU1005" s="15"/>
      <c r="CV1005" s="15"/>
      <c r="CW1005" s="15"/>
      <c r="CX1005" s="15"/>
      <c r="CY1005" s="15"/>
      <c r="CZ1005" s="15"/>
      <c r="DA1005" s="15"/>
      <c r="DB1005" s="15"/>
      <c r="DC1005" s="15"/>
      <c r="DD1005" s="15"/>
      <c r="DE1005" s="15"/>
      <c r="DF1005" s="15"/>
      <c r="DG1005" s="15"/>
      <c r="DH1005" s="15"/>
      <c r="DI1005" s="15"/>
      <c r="DJ1005" s="15"/>
      <c r="DK1005" s="15"/>
      <c r="DL1005" s="15"/>
      <c r="DM1005" s="15"/>
      <c r="DN1005" s="15"/>
      <c r="DO1005" s="15"/>
      <c r="DP1005" s="15"/>
      <c r="DQ1005" s="15"/>
      <c r="DR1005" s="15"/>
      <c r="DS1005" s="15"/>
      <c r="DT1005" s="15"/>
      <c r="DU1005" s="15"/>
      <c r="DV1005" s="15"/>
      <c r="DW1005" s="15"/>
      <c r="DX1005" s="15"/>
      <c r="DY1005" s="15"/>
      <c r="DZ1005" s="15"/>
      <c r="EA1005" s="15"/>
      <c r="EB1005" s="15"/>
      <c r="EC1005" s="15"/>
      <c r="ED1005" s="15"/>
      <c r="EE1005" s="15"/>
      <c r="EF1005" s="15"/>
      <c r="EG1005" s="15"/>
      <c r="EH1005" s="15"/>
      <c r="EI1005" s="15"/>
      <c r="EJ1005" s="15"/>
      <c r="EK1005" s="15"/>
      <c r="EL1005" s="15"/>
      <c r="EM1005" s="15"/>
      <c r="EN1005" s="15"/>
      <c r="EO1005" s="15"/>
      <c r="EP1005" s="15"/>
      <c r="EQ1005" s="15"/>
      <c r="ER1005" s="15"/>
      <c r="ES1005" s="15"/>
      <c r="ET1005" s="15"/>
      <c r="EU1005" s="15"/>
      <c r="EV1005" s="15"/>
      <c r="EW1005" s="15"/>
      <c r="EX1005" s="15"/>
      <c r="EY1005" s="15"/>
      <c r="EZ1005" s="15"/>
      <c r="FA1005" s="15"/>
      <c r="FB1005" s="15"/>
      <c r="FC1005" s="15"/>
      <c r="FD1005" s="15"/>
      <c r="FE1005" s="15"/>
      <c r="FF1005" s="15"/>
      <c r="FG1005" s="15"/>
      <c r="FH1005" s="15"/>
      <c r="FI1005" s="15"/>
      <c r="FJ1005" s="15"/>
      <c r="FK1005" s="15"/>
      <c r="FL1005" s="15"/>
      <c r="FM1005" s="15"/>
      <c r="FN1005" s="15"/>
      <c r="FO1005" s="15"/>
      <c r="FP1005" s="15"/>
      <c r="FQ1005" s="15"/>
      <c r="FR1005" s="15"/>
      <c r="FS1005" s="15"/>
      <c r="FT1005" s="15"/>
      <c r="FU1005" s="15"/>
      <c r="FV1005" s="15"/>
      <c r="FW1005" s="15"/>
      <c r="FX1005" s="15"/>
      <c r="FY1005" s="15"/>
      <c r="FZ1005" s="15"/>
      <c r="GA1005" s="15"/>
      <c r="GB1005" s="15"/>
      <c r="GC1005" s="15"/>
      <c r="GD1005" s="15"/>
      <c r="GE1005" s="15"/>
      <c r="GF1005" s="15"/>
      <c r="GG1005" s="15"/>
      <c r="GH1005" s="15"/>
      <c r="GI1005" s="15"/>
      <c r="GJ1005" s="15"/>
      <c r="GK1005" s="15"/>
      <c r="GL1005" s="15"/>
      <c r="GM1005" s="15"/>
      <c r="GN1005" s="15"/>
      <c r="GO1005" s="15"/>
      <c r="GP1005" s="15"/>
      <c r="GQ1005" s="15"/>
      <c r="GR1005" s="15"/>
      <c r="GS1005" s="15"/>
      <c r="GT1005" s="15"/>
      <c r="GU1005" s="15"/>
      <c r="GV1005" s="15"/>
      <c r="GW1005" s="15"/>
      <c r="GX1005" s="15"/>
      <c r="GY1005" s="15"/>
    </row>
    <row r="1006" spans="1:207" s="133" customFormat="1" ht="25.15" customHeight="1" x14ac:dyDescent="0.25">
      <c r="A1006" s="172" t="s">
        <v>1443</v>
      </c>
      <c r="B1006" s="166" t="s">
        <v>548</v>
      </c>
      <c r="C1006" s="51">
        <v>1964</v>
      </c>
      <c r="D1006" s="136" t="s">
        <v>217</v>
      </c>
      <c r="E1006" s="51" t="s">
        <v>20</v>
      </c>
      <c r="F1006" s="28">
        <v>5</v>
      </c>
      <c r="G1006" s="28">
        <v>3</v>
      </c>
      <c r="H1006" s="41">
        <f t="shared" si="309"/>
        <v>1980.55</v>
      </c>
      <c r="I1006" s="238">
        <v>0</v>
      </c>
      <c r="J1006" s="44">
        <v>1980.55</v>
      </c>
      <c r="K1006" s="201">
        <f t="shared" si="303"/>
        <v>8432000</v>
      </c>
      <c r="L1006" s="171">
        <v>0</v>
      </c>
      <c r="M1006" s="171">
        <v>0</v>
      </c>
      <c r="N1006" s="171">
        <v>0</v>
      </c>
      <c r="O1006" s="41">
        <f>'[1]Прод. прилож (2)'!$C$890</f>
        <v>8432000</v>
      </c>
      <c r="P1006" s="171">
        <f t="shared" si="306"/>
        <v>4257.4032465729215</v>
      </c>
      <c r="Q1006" s="44">
        <v>9673</v>
      </c>
      <c r="R1006" s="62" t="s">
        <v>95</v>
      </c>
      <c r="S1006" s="50"/>
      <c r="T1006" s="15"/>
      <c r="U1006" s="15"/>
      <c r="V1006" s="173"/>
      <c r="W1006" s="173"/>
      <c r="X1006" s="173"/>
    </row>
    <row r="1007" spans="1:207" s="180" customFormat="1" ht="25.15" customHeight="1" x14ac:dyDescent="0.25">
      <c r="A1007" s="172" t="s">
        <v>2520</v>
      </c>
      <c r="B1007" s="166" t="s">
        <v>2587</v>
      </c>
      <c r="C1007" s="136">
        <v>1978</v>
      </c>
      <c r="D1007" s="136" t="s">
        <v>217</v>
      </c>
      <c r="E1007" s="136" t="s">
        <v>20</v>
      </c>
      <c r="F1007" s="175">
        <v>9</v>
      </c>
      <c r="G1007" s="175">
        <v>3</v>
      </c>
      <c r="H1007" s="44">
        <v>11049.02</v>
      </c>
      <c r="I1007" s="248">
        <v>0</v>
      </c>
      <c r="J1007" s="44">
        <v>11049.02</v>
      </c>
      <c r="K1007" s="201">
        <f>L1007+M1007+N1007+O1007</f>
        <v>10600000</v>
      </c>
      <c r="L1007" s="41">
        <v>0</v>
      </c>
      <c r="M1007" s="41">
        <v>0</v>
      </c>
      <c r="N1007" s="41">
        <v>0</v>
      </c>
      <c r="O1007" s="171">
        <f>'[1]Прод. прилож (2)'!$C$891</f>
        <v>10600000</v>
      </c>
      <c r="P1007" s="44">
        <f t="shared" si="306"/>
        <v>959.36110170856773</v>
      </c>
      <c r="Q1007" s="178">
        <v>9673</v>
      </c>
      <c r="R1007" s="62" t="s">
        <v>95</v>
      </c>
      <c r="S1007" s="100"/>
      <c r="T1007" s="99"/>
      <c r="U1007" s="99"/>
      <c r="V1007" s="99"/>
      <c r="W1007" s="99"/>
      <c r="X1007" s="99"/>
      <c r="Y1007" s="209"/>
      <c r="Z1007" s="209"/>
      <c r="AA1007" s="209"/>
      <c r="AB1007" s="209"/>
      <c r="AC1007" s="209"/>
      <c r="AD1007" s="209"/>
      <c r="AE1007" s="209"/>
      <c r="AF1007" s="209"/>
      <c r="AG1007" s="209"/>
      <c r="AH1007" s="209"/>
      <c r="AI1007" s="209"/>
      <c r="AJ1007" s="209"/>
      <c r="AK1007" s="209"/>
      <c r="AL1007" s="209"/>
      <c r="AM1007" s="209"/>
      <c r="AN1007" s="209"/>
      <c r="AO1007" s="209"/>
      <c r="AP1007" s="209"/>
      <c r="AQ1007" s="209"/>
      <c r="AR1007" s="209"/>
      <c r="AS1007" s="209"/>
      <c r="AT1007" s="209"/>
      <c r="AU1007" s="209"/>
      <c r="AV1007" s="209"/>
      <c r="AW1007" s="209"/>
      <c r="AX1007" s="209"/>
      <c r="AY1007" s="209"/>
      <c r="AZ1007" s="209"/>
      <c r="BA1007" s="209"/>
      <c r="BB1007" s="209"/>
      <c r="BC1007" s="209"/>
      <c r="BD1007" s="209"/>
      <c r="BE1007" s="209"/>
      <c r="BF1007" s="209"/>
      <c r="BG1007" s="209"/>
      <c r="BH1007" s="209"/>
      <c r="BI1007" s="209"/>
      <c r="BJ1007" s="209"/>
      <c r="BK1007" s="209"/>
      <c r="BL1007" s="209"/>
      <c r="BM1007" s="209"/>
      <c r="BN1007" s="209"/>
      <c r="BO1007" s="209"/>
      <c r="BP1007" s="209"/>
      <c r="BQ1007" s="209"/>
      <c r="BR1007" s="209"/>
      <c r="BS1007" s="209"/>
      <c r="BT1007" s="209"/>
      <c r="BU1007" s="209"/>
      <c r="BV1007" s="209"/>
      <c r="BW1007" s="209"/>
      <c r="BX1007" s="209"/>
      <c r="BY1007" s="209"/>
      <c r="BZ1007" s="209"/>
      <c r="CA1007" s="209"/>
      <c r="CB1007" s="209"/>
      <c r="CC1007" s="209"/>
      <c r="CD1007" s="209"/>
      <c r="CE1007" s="209"/>
      <c r="CF1007" s="209"/>
      <c r="CG1007" s="209"/>
      <c r="CH1007" s="209"/>
      <c r="CI1007" s="209"/>
      <c r="CJ1007" s="209"/>
      <c r="CK1007" s="209"/>
      <c r="CL1007" s="209"/>
      <c r="CM1007" s="209"/>
      <c r="CN1007" s="209"/>
      <c r="CO1007" s="209"/>
      <c r="CP1007" s="209"/>
      <c r="CQ1007" s="209"/>
      <c r="CR1007" s="209"/>
      <c r="CS1007" s="209"/>
      <c r="CT1007" s="209"/>
      <c r="CU1007" s="209"/>
      <c r="CV1007" s="209"/>
      <c r="CW1007" s="209"/>
      <c r="CX1007" s="209"/>
      <c r="CY1007" s="209"/>
      <c r="CZ1007" s="209"/>
      <c r="DA1007" s="209"/>
      <c r="DB1007" s="209"/>
      <c r="DC1007" s="209"/>
      <c r="DD1007" s="209"/>
      <c r="DE1007" s="209"/>
      <c r="DF1007" s="209"/>
      <c r="DG1007" s="209"/>
      <c r="DH1007" s="209"/>
      <c r="DI1007" s="209"/>
      <c r="DJ1007" s="209"/>
      <c r="DK1007" s="209"/>
      <c r="DL1007" s="209"/>
      <c r="DM1007" s="209"/>
      <c r="DN1007" s="209"/>
      <c r="DO1007" s="209"/>
      <c r="DP1007" s="209"/>
      <c r="DQ1007" s="209"/>
      <c r="DR1007" s="209"/>
      <c r="DS1007" s="209"/>
      <c r="DT1007" s="209"/>
      <c r="DU1007" s="209"/>
      <c r="DV1007" s="209"/>
      <c r="DW1007" s="209"/>
      <c r="DX1007" s="209"/>
      <c r="DY1007" s="209"/>
      <c r="DZ1007" s="209"/>
      <c r="EA1007" s="209"/>
      <c r="EB1007" s="209"/>
      <c r="EC1007" s="209"/>
      <c r="ED1007" s="209"/>
      <c r="EE1007" s="209"/>
      <c r="EF1007" s="209"/>
      <c r="EG1007" s="209"/>
      <c r="EH1007" s="209"/>
      <c r="EI1007" s="209"/>
      <c r="EJ1007" s="209"/>
      <c r="EK1007" s="209"/>
      <c r="EL1007" s="209"/>
      <c r="EM1007" s="209"/>
      <c r="EN1007" s="209"/>
      <c r="EO1007" s="209"/>
      <c r="EP1007" s="209"/>
      <c r="EQ1007" s="209"/>
      <c r="ER1007" s="209"/>
      <c r="ES1007" s="209"/>
      <c r="ET1007" s="209"/>
      <c r="EU1007" s="209"/>
      <c r="EV1007" s="209"/>
      <c r="EW1007" s="209"/>
      <c r="EX1007" s="209"/>
      <c r="EY1007" s="209"/>
      <c r="EZ1007" s="209"/>
      <c r="FA1007" s="209"/>
      <c r="FB1007" s="209"/>
      <c r="FC1007" s="209"/>
      <c r="FD1007" s="209"/>
      <c r="FE1007" s="209"/>
      <c r="FF1007" s="209"/>
      <c r="FG1007" s="209"/>
      <c r="FH1007" s="209"/>
      <c r="FI1007" s="209"/>
      <c r="FJ1007" s="209"/>
      <c r="FK1007" s="209"/>
      <c r="FL1007" s="209"/>
      <c r="FM1007" s="209"/>
      <c r="FN1007" s="209"/>
      <c r="FO1007" s="209"/>
      <c r="FP1007" s="209"/>
      <c r="FQ1007" s="209"/>
      <c r="FR1007" s="209"/>
      <c r="FS1007" s="209"/>
      <c r="FT1007" s="209"/>
      <c r="FU1007" s="209"/>
      <c r="FV1007" s="209"/>
      <c r="FW1007" s="209"/>
      <c r="FX1007" s="209"/>
      <c r="FY1007" s="209"/>
      <c r="FZ1007" s="209"/>
      <c r="GA1007" s="209"/>
      <c r="GB1007" s="209"/>
      <c r="GC1007" s="209"/>
      <c r="GD1007" s="209"/>
      <c r="GE1007" s="209"/>
      <c r="GF1007" s="209"/>
      <c r="GG1007" s="209"/>
      <c r="GH1007" s="209"/>
      <c r="GI1007" s="209"/>
      <c r="GJ1007" s="209"/>
      <c r="GK1007" s="209"/>
      <c r="GL1007" s="209"/>
      <c r="GM1007" s="209"/>
      <c r="GN1007" s="209"/>
      <c r="GO1007" s="209"/>
      <c r="GP1007" s="209"/>
      <c r="GQ1007" s="209"/>
      <c r="GR1007" s="209"/>
      <c r="GS1007" s="209"/>
      <c r="GT1007" s="209"/>
      <c r="GU1007" s="209"/>
      <c r="GV1007" s="209"/>
      <c r="GW1007" s="209"/>
      <c r="GX1007" s="209"/>
      <c r="GY1007" s="209"/>
    </row>
    <row r="1008" spans="1:207" s="180" customFormat="1" ht="25.15" customHeight="1" x14ac:dyDescent="0.25">
      <c r="A1008" s="172" t="s">
        <v>1444</v>
      </c>
      <c r="B1008" s="166" t="s">
        <v>2588</v>
      </c>
      <c r="C1008" s="136">
        <v>1977</v>
      </c>
      <c r="D1008" s="136" t="s">
        <v>217</v>
      </c>
      <c r="E1008" s="136" t="s">
        <v>20</v>
      </c>
      <c r="F1008" s="175">
        <v>9</v>
      </c>
      <c r="G1008" s="175">
        <v>1</v>
      </c>
      <c r="H1008" s="44">
        <v>3443</v>
      </c>
      <c r="I1008" s="248">
        <v>0</v>
      </c>
      <c r="J1008" s="44">
        <v>3443</v>
      </c>
      <c r="K1008" s="201">
        <f>L1008+M1008+N1008+O1008</f>
        <v>3600000</v>
      </c>
      <c r="L1008" s="41">
        <v>0</v>
      </c>
      <c r="M1008" s="41">
        <v>0</v>
      </c>
      <c r="N1008" s="41">
        <v>0</v>
      </c>
      <c r="O1008" s="171">
        <f>'[1]Прод. прилож (2)'!$C$892</f>
        <v>3600000</v>
      </c>
      <c r="P1008" s="44">
        <f t="shared" ref="P1008:P1009" si="311">K1008/H1008</f>
        <v>1045.5997676444961</v>
      </c>
      <c r="Q1008" s="178">
        <v>9673</v>
      </c>
      <c r="R1008" s="62" t="s">
        <v>95</v>
      </c>
      <c r="S1008" s="100"/>
      <c r="T1008" s="99"/>
      <c r="U1008" s="99"/>
      <c r="V1008" s="99"/>
      <c r="W1008" s="99"/>
      <c r="X1008" s="99"/>
      <c r="Y1008" s="209"/>
      <c r="Z1008" s="209"/>
      <c r="AA1008" s="209"/>
      <c r="AB1008" s="209"/>
      <c r="AC1008" s="209"/>
      <c r="AD1008" s="209"/>
      <c r="AE1008" s="209"/>
      <c r="AF1008" s="209"/>
      <c r="AG1008" s="209"/>
      <c r="AH1008" s="209"/>
      <c r="AI1008" s="209"/>
      <c r="AJ1008" s="209"/>
      <c r="AK1008" s="209"/>
      <c r="AL1008" s="209"/>
      <c r="AM1008" s="209"/>
      <c r="AN1008" s="209"/>
      <c r="AO1008" s="209"/>
      <c r="AP1008" s="209"/>
      <c r="AQ1008" s="209"/>
      <c r="AR1008" s="209"/>
      <c r="AS1008" s="209"/>
      <c r="AT1008" s="209"/>
      <c r="AU1008" s="209"/>
      <c r="AV1008" s="209"/>
      <c r="AW1008" s="209"/>
      <c r="AX1008" s="209"/>
      <c r="AY1008" s="209"/>
      <c r="AZ1008" s="209"/>
      <c r="BA1008" s="209"/>
      <c r="BB1008" s="209"/>
      <c r="BC1008" s="209"/>
      <c r="BD1008" s="209"/>
      <c r="BE1008" s="209"/>
      <c r="BF1008" s="209"/>
      <c r="BG1008" s="209"/>
      <c r="BH1008" s="209"/>
      <c r="BI1008" s="209"/>
      <c r="BJ1008" s="209"/>
      <c r="BK1008" s="209"/>
      <c r="BL1008" s="209"/>
      <c r="BM1008" s="209"/>
      <c r="BN1008" s="209"/>
      <c r="BO1008" s="209"/>
      <c r="BP1008" s="209"/>
      <c r="BQ1008" s="209"/>
      <c r="BR1008" s="209"/>
      <c r="BS1008" s="209"/>
      <c r="BT1008" s="209"/>
      <c r="BU1008" s="209"/>
      <c r="BV1008" s="209"/>
      <c r="BW1008" s="209"/>
      <c r="BX1008" s="209"/>
      <c r="BY1008" s="209"/>
      <c r="BZ1008" s="209"/>
      <c r="CA1008" s="209"/>
      <c r="CB1008" s="209"/>
      <c r="CC1008" s="209"/>
      <c r="CD1008" s="209"/>
      <c r="CE1008" s="209"/>
      <c r="CF1008" s="209"/>
      <c r="CG1008" s="209"/>
      <c r="CH1008" s="209"/>
      <c r="CI1008" s="209"/>
      <c r="CJ1008" s="209"/>
      <c r="CK1008" s="209"/>
      <c r="CL1008" s="209"/>
      <c r="CM1008" s="209"/>
      <c r="CN1008" s="209"/>
      <c r="CO1008" s="209"/>
      <c r="CP1008" s="209"/>
      <c r="CQ1008" s="209"/>
      <c r="CR1008" s="209"/>
      <c r="CS1008" s="209"/>
      <c r="CT1008" s="209"/>
      <c r="CU1008" s="209"/>
      <c r="CV1008" s="209"/>
      <c r="CW1008" s="209"/>
      <c r="CX1008" s="209"/>
      <c r="CY1008" s="209"/>
      <c r="CZ1008" s="209"/>
      <c r="DA1008" s="209"/>
      <c r="DB1008" s="209"/>
      <c r="DC1008" s="209"/>
      <c r="DD1008" s="209"/>
      <c r="DE1008" s="209"/>
      <c r="DF1008" s="209"/>
      <c r="DG1008" s="209"/>
      <c r="DH1008" s="209"/>
      <c r="DI1008" s="209"/>
      <c r="DJ1008" s="209"/>
      <c r="DK1008" s="209"/>
      <c r="DL1008" s="209"/>
      <c r="DM1008" s="209"/>
      <c r="DN1008" s="209"/>
      <c r="DO1008" s="209"/>
      <c r="DP1008" s="209"/>
      <c r="DQ1008" s="209"/>
      <c r="DR1008" s="209"/>
      <c r="DS1008" s="209"/>
      <c r="DT1008" s="209"/>
      <c r="DU1008" s="209"/>
      <c r="DV1008" s="209"/>
      <c r="DW1008" s="209"/>
      <c r="DX1008" s="209"/>
      <c r="DY1008" s="209"/>
      <c r="DZ1008" s="209"/>
      <c r="EA1008" s="209"/>
      <c r="EB1008" s="209"/>
      <c r="EC1008" s="209"/>
      <c r="ED1008" s="209"/>
      <c r="EE1008" s="209"/>
      <c r="EF1008" s="209"/>
      <c r="EG1008" s="209"/>
      <c r="EH1008" s="209"/>
      <c r="EI1008" s="209"/>
      <c r="EJ1008" s="209"/>
      <c r="EK1008" s="209"/>
      <c r="EL1008" s="209"/>
      <c r="EM1008" s="209"/>
      <c r="EN1008" s="209"/>
      <c r="EO1008" s="209"/>
      <c r="EP1008" s="209"/>
      <c r="EQ1008" s="209"/>
      <c r="ER1008" s="209"/>
      <c r="ES1008" s="209"/>
      <c r="ET1008" s="209"/>
      <c r="EU1008" s="209"/>
      <c r="EV1008" s="209"/>
      <c r="EW1008" s="209"/>
      <c r="EX1008" s="209"/>
      <c r="EY1008" s="209"/>
      <c r="EZ1008" s="209"/>
      <c r="FA1008" s="209"/>
      <c r="FB1008" s="209"/>
      <c r="FC1008" s="209"/>
      <c r="FD1008" s="209"/>
      <c r="FE1008" s="209"/>
      <c r="FF1008" s="209"/>
      <c r="FG1008" s="209"/>
      <c r="FH1008" s="209"/>
      <c r="FI1008" s="209"/>
      <c r="FJ1008" s="209"/>
      <c r="FK1008" s="209"/>
      <c r="FL1008" s="209"/>
      <c r="FM1008" s="209"/>
      <c r="FN1008" s="209"/>
      <c r="FO1008" s="209"/>
      <c r="FP1008" s="209"/>
      <c r="FQ1008" s="209"/>
      <c r="FR1008" s="209"/>
      <c r="FS1008" s="209"/>
      <c r="FT1008" s="209"/>
      <c r="FU1008" s="209"/>
      <c r="FV1008" s="209"/>
      <c r="FW1008" s="209"/>
      <c r="FX1008" s="209"/>
      <c r="FY1008" s="209"/>
      <c r="FZ1008" s="209"/>
      <c r="GA1008" s="209"/>
      <c r="GB1008" s="209"/>
      <c r="GC1008" s="209"/>
      <c r="GD1008" s="209"/>
      <c r="GE1008" s="209"/>
      <c r="GF1008" s="209"/>
      <c r="GG1008" s="209"/>
      <c r="GH1008" s="209"/>
      <c r="GI1008" s="209"/>
      <c r="GJ1008" s="209"/>
      <c r="GK1008" s="209"/>
      <c r="GL1008" s="209"/>
      <c r="GM1008" s="209"/>
      <c r="GN1008" s="209"/>
      <c r="GO1008" s="209"/>
      <c r="GP1008" s="209"/>
      <c r="GQ1008" s="209"/>
      <c r="GR1008" s="209"/>
      <c r="GS1008" s="209"/>
      <c r="GT1008" s="209"/>
      <c r="GU1008" s="209"/>
      <c r="GV1008" s="209"/>
      <c r="GW1008" s="209"/>
      <c r="GX1008" s="209"/>
      <c r="GY1008" s="209"/>
    </row>
    <row r="1009" spans="1:207" s="180" customFormat="1" ht="25.15" customHeight="1" x14ac:dyDescent="0.25">
      <c r="A1009" s="172" t="s">
        <v>1445</v>
      </c>
      <c r="B1009" s="166" t="s">
        <v>2628</v>
      </c>
      <c r="C1009" s="136">
        <v>1988</v>
      </c>
      <c r="D1009" s="136" t="s">
        <v>217</v>
      </c>
      <c r="E1009" s="136" t="s">
        <v>22</v>
      </c>
      <c r="F1009" s="175">
        <v>9</v>
      </c>
      <c r="G1009" s="175">
        <v>4</v>
      </c>
      <c r="H1009" s="44">
        <v>5853.33</v>
      </c>
      <c r="I1009" s="248">
        <v>0</v>
      </c>
      <c r="J1009" s="44">
        <v>5853.33</v>
      </c>
      <c r="K1009" s="201">
        <f>L1009+M1009+N1009+O1009</f>
        <v>6706800</v>
      </c>
      <c r="L1009" s="41">
        <v>0</v>
      </c>
      <c r="M1009" s="41">
        <v>0</v>
      </c>
      <c r="N1009" s="41">
        <v>0</v>
      </c>
      <c r="O1009" s="171">
        <f>'[1]Прод. прилож (2)'!$C$893</f>
        <v>6706800</v>
      </c>
      <c r="P1009" s="44">
        <f t="shared" si="311"/>
        <v>1145.8093085474422</v>
      </c>
      <c r="Q1009" s="178">
        <v>9673</v>
      </c>
      <c r="R1009" s="62" t="s">
        <v>95</v>
      </c>
      <c r="S1009" s="100"/>
      <c r="T1009" s="99"/>
      <c r="U1009" s="99"/>
      <c r="V1009" s="99"/>
      <c r="W1009" s="99"/>
      <c r="X1009" s="99"/>
      <c r="Y1009" s="209"/>
      <c r="Z1009" s="209"/>
      <c r="AA1009" s="209"/>
      <c r="AB1009" s="209"/>
      <c r="AC1009" s="209"/>
      <c r="AD1009" s="209"/>
      <c r="AE1009" s="209"/>
      <c r="AF1009" s="209"/>
      <c r="AG1009" s="209"/>
      <c r="AH1009" s="209"/>
      <c r="AI1009" s="209"/>
      <c r="AJ1009" s="209"/>
      <c r="AK1009" s="209"/>
      <c r="AL1009" s="209"/>
      <c r="AM1009" s="209"/>
      <c r="AN1009" s="209"/>
      <c r="AO1009" s="209"/>
      <c r="AP1009" s="209"/>
      <c r="AQ1009" s="209"/>
      <c r="AR1009" s="209"/>
      <c r="AS1009" s="209"/>
      <c r="AT1009" s="209"/>
      <c r="AU1009" s="209"/>
      <c r="AV1009" s="209"/>
      <c r="AW1009" s="209"/>
      <c r="AX1009" s="209"/>
      <c r="AY1009" s="209"/>
      <c r="AZ1009" s="209"/>
      <c r="BA1009" s="209"/>
      <c r="BB1009" s="209"/>
      <c r="BC1009" s="209"/>
      <c r="BD1009" s="209"/>
      <c r="BE1009" s="209"/>
      <c r="BF1009" s="209"/>
      <c r="BG1009" s="209"/>
      <c r="BH1009" s="209"/>
      <c r="BI1009" s="209"/>
      <c r="BJ1009" s="209"/>
      <c r="BK1009" s="209"/>
      <c r="BL1009" s="209"/>
      <c r="BM1009" s="209"/>
      <c r="BN1009" s="209"/>
      <c r="BO1009" s="209"/>
      <c r="BP1009" s="209"/>
      <c r="BQ1009" s="209"/>
      <c r="BR1009" s="209"/>
      <c r="BS1009" s="209"/>
      <c r="BT1009" s="209"/>
      <c r="BU1009" s="209"/>
      <c r="BV1009" s="209"/>
      <c r="BW1009" s="209"/>
      <c r="BX1009" s="209"/>
      <c r="BY1009" s="209"/>
      <c r="BZ1009" s="209"/>
      <c r="CA1009" s="209"/>
      <c r="CB1009" s="209"/>
      <c r="CC1009" s="209"/>
      <c r="CD1009" s="209"/>
      <c r="CE1009" s="209"/>
      <c r="CF1009" s="209"/>
      <c r="CG1009" s="209"/>
      <c r="CH1009" s="209"/>
      <c r="CI1009" s="209"/>
      <c r="CJ1009" s="209"/>
      <c r="CK1009" s="209"/>
      <c r="CL1009" s="209"/>
      <c r="CM1009" s="209"/>
      <c r="CN1009" s="209"/>
      <c r="CO1009" s="209"/>
      <c r="CP1009" s="209"/>
      <c r="CQ1009" s="209"/>
      <c r="CR1009" s="209"/>
      <c r="CS1009" s="209"/>
      <c r="CT1009" s="209"/>
      <c r="CU1009" s="209"/>
      <c r="CV1009" s="209"/>
      <c r="CW1009" s="209"/>
      <c r="CX1009" s="209"/>
      <c r="CY1009" s="209"/>
      <c r="CZ1009" s="209"/>
      <c r="DA1009" s="209"/>
      <c r="DB1009" s="209"/>
      <c r="DC1009" s="209"/>
      <c r="DD1009" s="209"/>
      <c r="DE1009" s="209"/>
      <c r="DF1009" s="209"/>
      <c r="DG1009" s="209"/>
      <c r="DH1009" s="209"/>
      <c r="DI1009" s="209"/>
      <c r="DJ1009" s="209"/>
      <c r="DK1009" s="209"/>
      <c r="DL1009" s="209"/>
      <c r="DM1009" s="209"/>
      <c r="DN1009" s="209"/>
      <c r="DO1009" s="209"/>
      <c r="DP1009" s="209"/>
      <c r="DQ1009" s="209"/>
      <c r="DR1009" s="209"/>
      <c r="DS1009" s="209"/>
      <c r="DT1009" s="209"/>
      <c r="DU1009" s="209"/>
      <c r="DV1009" s="209"/>
      <c r="DW1009" s="209"/>
      <c r="DX1009" s="209"/>
      <c r="DY1009" s="209"/>
      <c r="DZ1009" s="209"/>
      <c r="EA1009" s="209"/>
      <c r="EB1009" s="209"/>
      <c r="EC1009" s="209"/>
      <c r="ED1009" s="209"/>
      <c r="EE1009" s="209"/>
      <c r="EF1009" s="209"/>
      <c r="EG1009" s="209"/>
      <c r="EH1009" s="209"/>
      <c r="EI1009" s="209"/>
      <c r="EJ1009" s="209"/>
      <c r="EK1009" s="209"/>
      <c r="EL1009" s="209"/>
      <c r="EM1009" s="209"/>
      <c r="EN1009" s="209"/>
      <c r="EO1009" s="209"/>
      <c r="EP1009" s="209"/>
      <c r="EQ1009" s="209"/>
      <c r="ER1009" s="209"/>
      <c r="ES1009" s="209"/>
      <c r="ET1009" s="209"/>
      <c r="EU1009" s="209"/>
      <c r="EV1009" s="209"/>
      <c r="EW1009" s="209"/>
      <c r="EX1009" s="209"/>
      <c r="EY1009" s="209"/>
      <c r="EZ1009" s="209"/>
      <c r="FA1009" s="209"/>
      <c r="FB1009" s="209"/>
      <c r="FC1009" s="209"/>
      <c r="FD1009" s="209"/>
      <c r="FE1009" s="209"/>
      <c r="FF1009" s="209"/>
      <c r="FG1009" s="209"/>
      <c r="FH1009" s="209"/>
      <c r="FI1009" s="209"/>
      <c r="FJ1009" s="209"/>
      <c r="FK1009" s="209"/>
      <c r="FL1009" s="209"/>
      <c r="FM1009" s="209"/>
      <c r="FN1009" s="209"/>
      <c r="FO1009" s="209"/>
      <c r="FP1009" s="209"/>
      <c r="FQ1009" s="209"/>
      <c r="FR1009" s="209"/>
      <c r="FS1009" s="209"/>
      <c r="FT1009" s="209"/>
      <c r="FU1009" s="209"/>
      <c r="FV1009" s="209"/>
      <c r="FW1009" s="209"/>
      <c r="FX1009" s="209"/>
      <c r="FY1009" s="209"/>
      <c r="FZ1009" s="209"/>
      <c r="GA1009" s="209"/>
      <c r="GB1009" s="209"/>
      <c r="GC1009" s="209"/>
      <c r="GD1009" s="209"/>
      <c r="GE1009" s="209"/>
      <c r="GF1009" s="209"/>
      <c r="GG1009" s="209"/>
      <c r="GH1009" s="209"/>
      <c r="GI1009" s="209"/>
      <c r="GJ1009" s="209"/>
      <c r="GK1009" s="209"/>
      <c r="GL1009" s="209"/>
      <c r="GM1009" s="209"/>
      <c r="GN1009" s="209"/>
      <c r="GO1009" s="209"/>
      <c r="GP1009" s="209"/>
      <c r="GQ1009" s="209"/>
      <c r="GR1009" s="209"/>
      <c r="GS1009" s="209"/>
      <c r="GT1009" s="209"/>
      <c r="GU1009" s="209"/>
      <c r="GV1009" s="209"/>
      <c r="GW1009" s="209"/>
      <c r="GX1009" s="209"/>
      <c r="GY1009" s="209"/>
    </row>
    <row r="1010" spans="1:207" s="180" customFormat="1" ht="25.15" customHeight="1" x14ac:dyDescent="0.25">
      <c r="A1010" s="172" t="s">
        <v>1446</v>
      </c>
      <c r="B1010" s="166" t="s">
        <v>1843</v>
      </c>
      <c r="C1010" s="51">
        <v>1994</v>
      </c>
      <c r="D1010" s="136" t="s">
        <v>217</v>
      </c>
      <c r="E1010" s="51" t="s">
        <v>20</v>
      </c>
      <c r="F1010" s="28">
        <v>9</v>
      </c>
      <c r="G1010" s="28">
        <v>1</v>
      </c>
      <c r="H1010" s="41">
        <v>7548.8</v>
      </c>
      <c r="I1010" s="238">
        <v>208.9</v>
      </c>
      <c r="J1010" s="44">
        <v>4350.8</v>
      </c>
      <c r="K1010" s="201">
        <f t="shared" si="303"/>
        <v>7100000</v>
      </c>
      <c r="L1010" s="171">
        <v>0</v>
      </c>
      <c r="M1010" s="171">
        <v>0</v>
      </c>
      <c r="N1010" s="171">
        <v>0</v>
      </c>
      <c r="O1010" s="41">
        <f>'[1]Прод. прилож (2)'!$C$894</f>
        <v>7100000</v>
      </c>
      <c r="P1010" s="171">
        <f t="shared" si="306"/>
        <v>940.54684188215344</v>
      </c>
      <c r="Q1010" s="44">
        <v>9673</v>
      </c>
      <c r="R1010" s="62" t="s">
        <v>95</v>
      </c>
      <c r="S1010" s="50"/>
      <c r="T1010" s="15"/>
      <c r="U1010" s="15"/>
      <c r="V1010" s="173"/>
      <c r="W1010" s="173"/>
      <c r="X1010" s="173"/>
    </row>
    <row r="1011" spans="1:207" s="133" customFormat="1" ht="25.15" customHeight="1" x14ac:dyDescent="0.25">
      <c r="A1011" s="295" t="s">
        <v>1447</v>
      </c>
      <c r="B1011" s="297" t="s">
        <v>549</v>
      </c>
      <c r="C1011" s="285">
        <v>1959</v>
      </c>
      <c r="D1011" s="285" t="s">
        <v>217</v>
      </c>
      <c r="E1011" s="285" t="s">
        <v>20</v>
      </c>
      <c r="F1011" s="287">
        <v>5</v>
      </c>
      <c r="G1011" s="287">
        <v>2</v>
      </c>
      <c r="H1011" s="293">
        <v>1980.2</v>
      </c>
      <c r="I1011" s="291">
        <v>277.16000000000003</v>
      </c>
      <c r="J1011" s="293">
        <v>1338.7</v>
      </c>
      <c r="K1011" s="201">
        <f t="shared" ref="K1011" si="312">SUM(L1011:O1011)</f>
        <v>13940328.640000001</v>
      </c>
      <c r="L1011" s="171">
        <v>0</v>
      </c>
      <c r="M1011" s="171">
        <v>0</v>
      </c>
      <c r="N1011" s="171">
        <v>0</v>
      </c>
      <c r="O1011" s="41">
        <f>'[1]Прод. прилож (2)'!$C$295</f>
        <v>13940328.640000001</v>
      </c>
      <c r="P1011" s="171">
        <f t="shared" ref="P1011" si="313">K1011/H1011</f>
        <v>7039.8589233410767</v>
      </c>
      <c r="Q1011" s="44">
        <v>9673</v>
      </c>
      <c r="R1011" s="62" t="s">
        <v>94</v>
      </c>
      <c r="S1011" s="50"/>
      <c r="T1011" s="15"/>
      <c r="U1011" s="15"/>
      <c r="V1011" s="15"/>
      <c r="W1011" s="15"/>
      <c r="X1011" s="15"/>
      <c r="Y1011" s="15"/>
      <c r="Z1011" s="15"/>
      <c r="AA1011" s="15"/>
      <c r="AB1011" s="15"/>
      <c r="AC1011" s="15"/>
      <c r="AD1011" s="15"/>
      <c r="AE1011" s="15"/>
      <c r="AF1011" s="15"/>
      <c r="AG1011" s="15"/>
      <c r="AH1011" s="15"/>
      <c r="AI1011" s="15"/>
      <c r="AJ1011" s="15"/>
      <c r="AK1011" s="15"/>
      <c r="AL1011" s="15"/>
      <c r="AM1011" s="15"/>
      <c r="AN1011" s="15"/>
      <c r="AO1011" s="15"/>
      <c r="AP1011" s="15"/>
      <c r="AQ1011" s="15"/>
      <c r="AR1011" s="15"/>
      <c r="AS1011" s="15"/>
      <c r="AT1011" s="15"/>
      <c r="AU1011" s="15"/>
      <c r="AV1011" s="15"/>
      <c r="AW1011" s="15"/>
      <c r="AX1011" s="15"/>
      <c r="AY1011" s="15"/>
      <c r="AZ1011" s="15"/>
      <c r="BA1011" s="15"/>
      <c r="BB1011" s="15"/>
      <c r="BC1011" s="15"/>
      <c r="BD1011" s="15"/>
      <c r="BE1011" s="15"/>
      <c r="BF1011" s="15"/>
      <c r="BG1011" s="15"/>
      <c r="BH1011" s="15"/>
      <c r="BI1011" s="15"/>
      <c r="BJ1011" s="15"/>
      <c r="BK1011" s="15"/>
      <c r="BL1011" s="15"/>
      <c r="BM1011" s="15"/>
      <c r="BN1011" s="15"/>
      <c r="BO1011" s="15"/>
      <c r="BP1011" s="15"/>
      <c r="BQ1011" s="15"/>
      <c r="BR1011" s="15"/>
      <c r="BS1011" s="15"/>
      <c r="BT1011" s="15"/>
      <c r="BU1011" s="15"/>
      <c r="BV1011" s="15"/>
      <c r="BW1011" s="15"/>
      <c r="BX1011" s="15"/>
      <c r="BY1011" s="15"/>
      <c r="BZ1011" s="15"/>
      <c r="CA1011" s="15"/>
      <c r="CB1011" s="15"/>
      <c r="CC1011" s="15"/>
      <c r="CD1011" s="15"/>
      <c r="CE1011" s="15"/>
      <c r="CF1011" s="15"/>
      <c r="CG1011" s="15"/>
      <c r="CH1011" s="15"/>
      <c r="CI1011" s="15"/>
      <c r="CJ1011" s="15"/>
      <c r="CK1011" s="15"/>
      <c r="CL1011" s="15"/>
      <c r="CM1011" s="15"/>
      <c r="CN1011" s="15"/>
      <c r="CO1011" s="15"/>
      <c r="CP1011" s="15"/>
      <c r="CQ1011" s="15"/>
      <c r="CR1011" s="15"/>
      <c r="CS1011" s="15"/>
      <c r="CT1011" s="15"/>
      <c r="CU1011" s="15"/>
      <c r="CV1011" s="15"/>
      <c r="CW1011" s="15"/>
      <c r="CX1011" s="15"/>
      <c r="CY1011" s="15"/>
      <c r="CZ1011" s="15"/>
      <c r="DA1011" s="15"/>
      <c r="DB1011" s="15"/>
      <c r="DC1011" s="15"/>
      <c r="DD1011" s="15"/>
      <c r="DE1011" s="15"/>
      <c r="DF1011" s="15"/>
      <c r="DG1011" s="15"/>
      <c r="DH1011" s="15"/>
      <c r="DI1011" s="15"/>
      <c r="DJ1011" s="15"/>
      <c r="DK1011" s="15"/>
      <c r="DL1011" s="15"/>
      <c r="DM1011" s="15"/>
      <c r="DN1011" s="15"/>
      <c r="DO1011" s="15"/>
      <c r="DP1011" s="15"/>
      <c r="DQ1011" s="15"/>
      <c r="DR1011" s="15"/>
      <c r="DS1011" s="15"/>
      <c r="DT1011" s="15"/>
      <c r="DU1011" s="15"/>
      <c r="DV1011" s="15"/>
      <c r="DW1011" s="15"/>
      <c r="DX1011" s="15"/>
      <c r="DY1011" s="15"/>
      <c r="DZ1011" s="15"/>
      <c r="EA1011" s="15"/>
      <c r="EB1011" s="15"/>
      <c r="EC1011" s="15"/>
      <c r="ED1011" s="15"/>
      <c r="EE1011" s="15"/>
      <c r="EF1011" s="15"/>
      <c r="EG1011" s="15"/>
      <c r="EH1011" s="15"/>
      <c r="EI1011" s="15"/>
      <c r="EJ1011" s="15"/>
      <c r="EK1011" s="15"/>
      <c r="EL1011" s="15"/>
      <c r="EM1011" s="15"/>
      <c r="EN1011" s="15"/>
      <c r="EO1011" s="15"/>
      <c r="EP1011" s="15"/>
      <c r="EQ1011" s="15"/>
      <c r="ER1011" s="15"/>
      <c r="ES1011" s="15"/>
      <c r="ET1011" s="15"/>
      <c r="EU1011" s="15"/>
      <c r="EV1011" s="15"/>
      <c r="EW1011" s="15"/>
      <c r="EX1011" s="15"/>
      <c r="EY1011" s="15"/>
      <c r="EZ1011" s="15"/>
      <c r="FA1011" s="15"/>
      <c r="FB1011" s="15"/>
      <c r="FC1011" s="15"/>
      <c r="FD1011" s="15"/>
      <c r="FE1011" s="15"/>
      <c r="FF1011" s="15"/>
      <c r="FG1011" s="15"/>
      <c r="FH1011" s="15"/>
      <c r="FI1011" s="15"/>
      <c r="FJ1011" s="15"/>
      <c r="FK1011" s="15"/>
      <c r="FL1011" s="15"/>
      <c r="FM1011" s="15"/>
      <c r="FN1011" s="15"/>
      <c r="FO1011" s="15"/>
      <c r="FP1011" s="15"/>
      <c r="FQ1011" s="15"/>
      <c r="FR1011" s="15"/>
      <c r="FS1011" s="15"/>
      <c r="FT1011" s="15"/>
      <c r="FU1011" s="15"/>
      <c r="FV1011" s="15"/>
      <c r="FW1011" s="15"/>
      <c r="FX1011" s="15"/>
      <c r="FY1011" s="15"/>
      <c r="FZ1011" s="15"/>
      <c r="GA1011" s="15"/>
      <c r="GB1011" s="15"/>
      <c r="GC1011" s="15"/>
      <c r="GD1011" s="15"/>
      <c r="GE1011" s="15"/>
      <c r="GF1011" s="15"/>
      <c r="GG1011" s="15"/>
      <c r="GH1011" s="15"/>
      <c r="GI1011" s="15"/>
      <c r="GJ1011" s="15"/>
      <c r="GK1011" s="15"/>
      <c r="GL1011" s="15"/>
      <c r="GM1011" s="15"/>
      <c r="GN1011" s="15"/>
      <c r="GO1011" s="15"/>
      <c r="GP1011" s="15"/>
      <c r="GQ1011" s="15"/>
      <c r="GR1011" s="15"/>
      <c r="GS1011" s="15"/>
      <c r="GT1011" s="15"/>
      <c r="GU1011" s="15"/>
      <c r="GV1011" s="15"/>
      <c r="GW1011" s="15"/>
      <c r="GX1011" s="15"/>
      <c r="GY1011" s="15"/>
    </row>
    <row r="1012" spans="1:207" s="133" customFormat="1" ht="25.15" customHeight="1" x14ac:dyDescent="0.25">
      <c r="A1012" s="296"/>
      <c r="B1012" s="298"/>
      <c r="C1012" s="286"/>
      <c r="D1012" s="286"/>
      <c r="E1012" s="286"/>
      <c r="F1012" s="288"/>
      <c r="G1012" s="288"/>
      <c r="H1012" s="294"/>
      <c r="I1012" s="292"/>
      <c r="J1012" s="294"/>
      <c r="K1012" s="201">
        <f t="shared" si="303"/>
        <v>924753.4</v>
      </c>
      <c r="L1012" s="171">
        <v>0</v>
      </c>
      <c r="M1012" s="171">
        <v>0</v>
      </c>
      <c r="N1012" s="171">
        <v>0</v>
      </c>
      <c r="O1012" s="41">
        <f>'[1]Прод. прилож (2)'!$C$895</f>
        <v>924753.4</v>
      </c>
      <c r="P1012" s="171">
        <f>K1012/H1011</f>
        <v>467</v>
      </c>
      <c r="Q1012" s="44">
        <v>9673</v>
      </c>
      <c r="R1012" s="62" t="s">
        <v>95</v>
      </c>
      <c r="S1012" s="50"/>
      <c r="T1012" s="15"/>
      <c r="U1012" s="15"/>
      <c r="V1012" s="15"/>
      <c r="W1012" s="15"/>
      <c r="X1012" s="15"/>
      <c r="Y1012" s="15"/>
      <c r="Z1012" s="15"/>
      <c r="AA1012" s="15"/>
      <c r="AB1012" s="15"/>
      <c r="AC1012" s="15"/>
      <c r="AD1012" s="15"/>
      <c r="AE1012" s="15"/>
      <c r="AF1012" s="15"/>
      <c r="AG1012" s="15"/>
      <c r="AH1012" s="15"/>
      <c r="AI1012" s="15"/>
      <c r="AJ1012" s="15"/>
      <c r="AK1012" s="15"/>
      <c r="AL1012" s="15"/>
      <c r="AM1012" s="15"/>
      <c r="AN1012" s="15"/>
      <c r="AO1012" s="15"/>
      <c r="AP1012" s="15"/>
      <c r="AQ1012" s="15"/>
      <c r="AR1012" s="15"/>
      <c r="AS1012" s="15"/>
      <c r="AT1012" s="15"/>
      <c r="AU1012" s="15"/>
      <c r="AV1012" s="15"/>
      <c r="AW1012" s="15"/>
      <c r="AX1012" s="15"/>
      <c r="AY1012" s="15"/>
      <c r="AZ1012" s="15"/>
      <c r="BA1012" s="15"/>
      <c r="BB1012" s="15"/>
      <c r="BC1012" s="15"/>
      <c r="BD1012" s="15"/>
      <c r="BE1012" s="15"/>
      <c r="BF1012" s="15"/>
      <c r="BG1012" s="15"/>
      <c r="BH1012" s="15"/>
      <c r="BI1012" s="15"/>
      <c r="BJ1012" s="15"/>
      <c r="BK1012" s="15"/>
      <c r="BL1012" s="15"/>
      <c r="BM1012" s="15"/>
      <c r="BN1012" s="15"/>
      <c r="BO1012" s="15"/>
      <c r="BP1012" s="15"/>
      <c r="BQ1012" s="15"/>
      <c r="BR1012" s="15"/>
      <c r="BS1012" s="15"/>
      <c r="BT1012" s="15"/>
      <c r="BU1012" s="15"/>
      <c r="BV1012" s="15"/>
      <c r="BW1012" s="15"/>
      <c r="BX1012" s="15"/>
      <c r="BY1012" s="15"/>
      <c r="BZ1012" s="15"/>
      <c r="CA1012" s="15"/>
      <c r="CB1012" s="15"/>
      <c r="CC1012" s="15"/>
      <c r="CD1012" s="15"/>
      <c r="CE1012" s="15"/>
      <c r="CF1012" s="15"/>
      <c r="CG1012" s="15"/>
      <c r="CH1012" s="15"/>
      <c r="CI1012" s="15"/>
      <c r="CJ1012" s="15"/>
      <c r="CK1012" s="15"/>
      <c r="CL1012" s="15"/>
      <c r="CM1012" s="15"/>
      <c r="CN1012" s="15"/>
      <c r="CO1012" s="15"/>
      <c r="CP1012" s="15"/>
      <c r="CQ1012" s="15"/>
      <c r="CR1012" s="15"/>
      <c r="CS1012" s="15"/>
      <c r="CT1012" s="15"/>
      <c r="CU1012" s="15"/>
      <c r="CV1012" s="15"/>
      <c r="CW1012" s="15"/>
      <c r="CX1012" s="15"/>
      <c r="CY1012" s="15"/>
      <c r="CZ1012" s="15"/>
      <c r="DA1012" s="15"/>
      <c r="DB1012" s="15"/>
      <c r="DC1012" s="15"/>
      <c r="DD1012" s="15"/>
      <c r="DE1012" s="15"/>
      <c r="DF1012" s="15"/>
      <c r="DG1012" s="15"/>
      <c r="DH1012" s="15"/>
      <c r="DI1012" s="15"/>
      <c r="DJ1012" s="15"/>
      <c r="DK1012" s="15"/>
      <c r="DL1012" s="15"/>
      <c r="DM1012" s="15"/>
      <c r="DN1012" s="15"/>
      <c r="DO1012" s="15"/>
      <c r="DP1012" s="15"/>
      <c r="DQ1012" s="15"/>
      <c r="DR1012" s="15"/>
      <c r="DS1012" s="15"/>
      <c r="DT1012" s="15"/>
      <c r="DU1012" s="15"/>
      <c r="DV1012" s="15"/>
      <c r="DW1012" s="15"/>
      <c r="DX1012" s="15"/>
      <c r="DY1012" s="15"/>
      <c r="DZ1012" s="15"/>
      <c r="EA1012" s="15"/>
      <c r="EB1012" s="15"/>
      <c r="EC1012" s="15"/>
      <c r="ED1012" s="15"/>
      <c r="EE1012" s="15"/>
      <c r="EF1012" s="15"/>
      <c r="EG1012" s="15"/>
      <c r="EH1012" s="15"/>
      <c r="EI1012" s="15"/>
      <c r="EJ1012" s="15"/>
      <c r="EK1012" s="15"/>
      <c r="EL1012" s="15"/>
      <c r="EM1012" s="15"/>
      <c r="EN1012" s="15"/>
      <c r="EO1012" s="15"/>
      <c r="EP1012" s="15"/>
      <c r="EQ1012" s="15"/>
      <c r="ER1012" s="15"/>
      <c r="ES1012" s="15"/>
      <c r="ET1012" s="15"/>
      <c r="EU1012" s="15"/>
      <c r="EV1012" s="15"/>
      <c r="EW1012" s="15"/>
      <c r="EX1012" s="15"/>
      <c r="EY1012" s="15"/>
      <c r="EZ1012" s="15"/>
      <c r="FA1012" s="15"/>
      <c r="FB1012" s="15"/>
      <c r="FC1012" s="15"/>
      <c r="FD1012" s="15"/>
      <c r="FE1012" s="15"/>
      <c r="FF1012" s="15"/>
      <c r="FG1012" s="15"/>
      <c r="FH1012" s="15"/>
      <c r="FI1012" s="15"/>
      <c r="FJ1012" s="15"/>
      <c r="FK1012" s="15"/>
      <c r="FL1012" s="15"/>
      <c r="FM1012" s="15"/>
      <c r="FN1012" s="15"/>
      <c r="FO1012" s="15"/>
      <c r="FP1012" s="15"/>
      <c r="FQ1012" s="15"/>
      <c r="FR1012" s="15"/>
      <c r="FS1012" s="15"/>
      <c r="FT1012" s="15"/>
      <c r="FU1012" s="15"/>
      <c r="FV1012" s="15"/>
      <c r="FW1012" s="15"/>
      <c r="FX1012" s="15"/>
      <c r="FY1012" s="15"/>
      <c r="FZ1012" s="15"/>
      <c r="GA1012" s="15"/>
      <c r="GB1012" s="15"/>
      <c r="GC1012" s="15"/>
      <c r="GD1012" s="15"/>
      <c r="GE1012" s="15"/>
      <c r="GF1012" s="15"/>
      <c r="GG1012" s="15"/>
      <c r="GH1012" s="15"/>
      <c r="GI1012" s="15"/>
      <c r="GJ1012" s="15"/>
      <c r="GK1012" s="15"/>
      <c r="GL1012" s="15"/>
      <c r="GM1012" s="15"/>
      <c r="GN1012" s="15"/>
      <c r="GO1012" s="15"/>
      <c r="GP1012" s="15"/>
      <c r="GQ1012" s="15"/>
      <c r="GR1012" s="15"/>
      <c r="GS1012" s="15"/>
      <c r="GT1012" s="15"/>
      <c r="GU1012" s="15"/>
      <c r="GV1012" s="15"/>
      <c r="GW1012" s="15"/>
      <c r="GX1012" s="15"/>
      <c r="GY1012" s="15"/>
    </row>
    <row r="1013" spans="1:207" s="133" customFormat="1" ht="25.15" customHeight="1" x14ac:dyDescent="0.25">
      <c r="A1013" s="172" t="s">
        <v>1448</v>
      </c>
      <c r="B1013" s="166" t="s">
        <v>550</v>
      </c>
      <c r="C1013" s="51">
        <v>1941</v>
      </c>
      <c r="D1013" s="136" t="s">
        <v>217</v>
      </c>
      <c r="E1013" s="136" t="s">
        <v>20</v>
      </c>
      <c r="F1013" s="28">
        <v>4</v>
      </c>
      <c r="G1013" s="28">
        <v>3</v>
      </c>
      <c r="H1013" s="41">
        <f>I1013+J1013</f>
        <v>2677.29</v>
      </c>
      <c r="I1013" s="238">
        <v>477.1</v>
      </c>
      <c r="J1013" s="222">
        <v>2200.19</v>
      </c>
      <c r="K1013" s="201">
        <f t="shared" si="303"/>
        <v>11158434.93</v>
      </c>
      <c r="L1013" s="171">
        <v>0</v>
      </c>
      <c r="M1013" s="171">
        <v>0</v>
      </c>
      <c r="N1013" s="171">
        <v>0</v>
      </c>
      <c r="O1013" s="41">
        <f>'[1]Прод. прилож (2)'!$C$896</f>
        <v>11158434.93</v>
      </c>
      <c r="P1013" s="171">
        <f t="shared" si="306"/>
        <v>4167.8095873065677</v>
      </c>
      <c r="Q1013" s="44">
        <v>9673</v>
      </c>
      <c r="R1013" s="62" t="s">
        <v>95</v>
      </c>
      <c r="S1013" s="50"/>
      <c r="T1013" s="15"/>
      <c r="U1013" s="15"/>
      <c r="V1013" s="173"/>
      <c r="W1013" s="173"/>
      <c r="X1013" s="173"/>
    </row>
    <row r="1014" spans="1:207" s="99" customFormat="1" ht="27" customHeight="1" x14ac:dyDescent="0.25">
      <c r="A1014" s="172" t="s">
        <v>1449</v>
      </c>
      <c r="B1014" s="166" t="s">
        <v>1991</v>
      </c>
      <c r="C1014" s="174">
        <v>1960</v>
      </c>
      <c r="D1014" s="136" t="s">
        <v>217</v>
      </c>
      <c r="E1014" s="136" t="s">
        <v>20</v>
      </c>
      <c r="F1014" s="175">
        <v>5</v>
      </c>
      <c r="G1014" s="175">
        <v>9</v>
      </c>
      <c r="H1014" s="44">
        <v>10097.799999999999</v>
      </c>
      <c r="I1014" s="222">
        <v>1803.7</v>
      </c>
      <c r="J1014" s="222">
        <v>7275.2</v>
      </c>
      <c r="K1014" s="201">
        <f t="shared" ref="K1014" si="314">SUM(L1014:O1014)</f>
        <v>19310156.620000001</v>
      </c>
      <c r="L1014" s="41">
        <v>0</v>
      </c>
      <c r="M1014" s="41">
        <v>0</v>
      </c>
      <c r="N1014" s="41">
        <v>0</v>
      </c>
      <c r="O1014" s="171">
        <f>'[1]Прод. прилож (2)'!$C$296</f>
        <v>19310156.620000001</v>
      </c>
      <c r="P1014" s="44">
        <f t="shared" si="306"/>
        <v>1912.3132385272042</v>
      </c>
      <c r="Q1014" s="178">
        <v>9673</v>
      </c>
      <c r="R1014" s="49" t="s">
        <v>94</v>
      </c>
    </row>
    <row r="1015" spans="1:207" s="133" customFormat="1" ht="25.15" customHeight="1" x14ac:dyDescent="0.25">
      <c r="A1015" s="172" t="s">
        <v>1450</v>
      </c>
      <c r="B1015" s="166" t="s">
        <v>551</v>
      </c>
      <c r="C1015" s="51">
        <v>1962</v>
      </c>
      <c r="D1015" s="136" t="s">
        <v>217</v>
      </c>
      <c r="E1015" s="51" t="s">
        <v>20</v>
      </c>
      <c r="F1015" s="28">
        <v>5</v>
      </c>
      <c r="G1015" s="28">
        <v>4</v>
      </c>
      <c r="H1015" s="41">
        <v>4361.3</v>
      </c>
      <c r="I1015" s="238">
        <v>404.4</v>
      </c>
      <c r="J1015" s="222">
        <v>3006.79</v>
      </c>
      <c r="K1015" s="201">
        <f t="shared" si="303"/>
        <v>323467.87</v>
      </c>
      <c r="L1015" s="171">
        <v>0</v>
      </c>
      <c r="M1015" s="171">
        <v>0</v>
      </c>
      <c r="N1015" s="171">
        <v>0</v>
      </c>
      <c r="O1015" s="41">
        <f>'[1]Прод. прилож (2)'!$C$297</f>
        <v>323467.87</v>
      </c>
      <c r="P1015" s="171">
        <f t="shared" si="306"/>
        <v>74.167764198748074</v>
      </c>
      <c r="Q1015" s="44">
        <v>9673</v>
      </c>
      <c r="R1015" s="62" t="s">
        <v>94</v>
      </c>
      <c r="S1015" s="50"/>
      <c r="T1015" s="15"/>
      <c r="U1015" s="15"/>
      <c r="V1015" s="15"/>
      <c r="W1015" s="15"/>
      <c r="X1015" s="15"/>
      <c r="Y1015" s="15"/>
      <c r="Z1015" s="15"/>
      <c r="AA1015" s="15"/>
      <c r="AB1015" s="15"/>
      <c r="AC1015" s="15"/>
      <c r="AD1015" s="15"/>
      <c r="AE1015" s="15"/>
      <c r="AF1015" s="15"/>
      <c r="AG1015" s="15"/>
      <c r="AH1015" s="15"/>
      <c r="AI1015" s="15"/>
      <c r="AJ1015" s="15"/>
      <c r="AK1015" s="15"/>
      <c r="AL1015" s="15"/>
      <c r="AM1015" s="15"/>
      <c r="AN1015" s="15"/>
      <c r="AO1015" s="15"/>
      <c r="AP1015" s="15"/>
      <c r="AQ1015" s="15"/>
      <c r="AR1015" s="15"/>
      <c r="AS1015" s="15"/>
      <c r="AT1015" s="15"/>
      <c r="AU1015" s="15"/>
      <c r="AV1015" s="15"/>
      <c r="AW1015" s="15"/>
      <c r="AX1015" s="15"/>
      <c r="AY1015" s="15"/>
      <c r="AZ1015" s="15"/>
      <c r="BA1015" s="15"/>
      <c r="BB1015" s="15"/>
      <c r="BC1015" s="15"/>
      <c r="BD1015" s="15"/>
      <c r="BE1015" s="15"/>
      <c r="BF1015" s="15"/>
      <c r="BG1015" s="15"/>
      <c r="BH1015" s="15"/>
      <c r="BI1015" s="15"/>
      <c r="BJ1015" s="15"/>
      <c r="BK1015" s="15"/>
      <c r="BL1015" s="15"/>
      <c r="BM1015" s="15"/>
      <c r="BN1015" s="15"/>
      <c r="BO1015" s="15"/>
      <c r="BP1015" s="15"/>
      <c r="BQ1015" s="15"/>
      <c r="BR1015" s="15"/>
      <c r="BS1015" s="15"/>
      <c r="BT1015" s="15"/>
      <c r="BU1015" s="15"/>
      <c r="BV1015" s="15"/>
      <c r="BW1015" s="15"/>
      <c r="BX1015" s="15"/>
      <c r="BY1015" s="15"/>
      <c r="BZ1015" s="15"/>
      <c r="CA1015" s="15"/>
      <c r="CB1015" s="15"/>
      <c r="CC1015" s="15"/>
      <c r="CD1015" s="15"/>
      <c r="CE1015" s="15"/>
      <c r="CF1015" s="15"/>
      <c r="CG1015" s="15"/>
      <c r="CH1015" s="15"/>
      <c r="CI1015" s="15"/>
      <c r="CJ1015" s="15"/>
      <c r="CK1015" s="15"/>
      <c r="CL1015" s="15"/>
      <c r="CM1015" s="15"/>
      <c r="CN1015" s="15"/>
      <c r="CO1015" s="15"/>
      <c r="CP1015" s="15"/>
      <c r="CQ1015" s="15"/>
      <c r="CR1015" s="15"/>
      <c r="CS1015" s="15"/>
      <c r="CT1015" s="15"/>
      <c r="CU1015" s="15"/>
      <c r="CV1015" s="15"/>
      <c r="CW1015" s="15"/>
      <c r="CX1015" s="15"/>
      <c r="CY1015" s="15"/>
      <c r="CZ1015" s="15"/>
      <c r="DA1015" s="15"/>
      <c r="DB1015" s="15"/>
      <c r="DC1015" s="15"/>
      <c r="DD1015" s="15"/>
      <c r="DE1015" s="15"/>
      <c r="DF1015" s="15"/>
      <c r="DG1015" s="15"/>
      <c r="DH1015" s="15"/>
      <c r="DI1015" s="15"/>
      <c r="DJ1015" s="15"/>
      <c r="DK1015" s="15"/>
      <c r="DL1015" s="15"/>
      <c r="DM1015" s="15"/>
      <c r="DN1015" s="15"/>
      <c r="DO1015" s="15"/>
      <c r="DP1015" s="15"/>
      <c r="DQ1015" s="15"/>
      <c r="DR1015" s="15"/>
      <c r="DS1015" s="15"/>
      <c r="DT1015" s="15"/>
      <c r="DU1015" s="15"/>
      <c r="DV1015" s="15"/>
      <c r="DW1015" s="15"/>
      <c r="DX1015" s="15"/>
      <c r="DY1015" s="15"/>
      <c r="DZ1015" s="15"/>
      <c r="EA1015" s="15"/>
      <c r="EB1015" s="15"/>
      <c r="EC1015" s="15"/>
      <c r="ED1015" s="15"/>
      <c r="EE1015" s="15"/>
      <c r="EF1015" s="15"/>
      <c r="EG1015" s="15"/>
      <c r="EH1015" s="15"/>
      <c r="EI1015" s="15"/>
      <c r="EJ1015" s="15"/>
      <c r="EK1015" s="15"/>
      <c r="EL1015" s="15"/>
      <c r="EM1015" s="15"/>
      <c r="EN1015" s="15"/>
      <c r="EO1015" s="15"/>
      <c r="EP1015" s="15"/>
      <c r="EQ1015" s="15"/>
      <c r="ER1015" s="15"/>
      <c r="ES1015" s="15"/>
      <c r="ET1015" s="15"/>
      <c r="EU1015" s="15"/>
      <c r="EV1015" s="15"/>
      <c r="EW1015" s="15"/>
      <c r="EX1015" s="15"/>
      <c r="EY1015" s="15"/>
      <c r="EZ1015" s="15"/>
      <c r="FA1015" s="15"/>
      <c r="FB1015" s="15"/>
      <c r="FC1015" s="15"/>
      <c r="FD1015" s="15"/>
      <c r="FE1015" s="15"/>
      <c r="FF1015" s="15"/>
      <c r="FG1015" s="15"/>
      <c r="FH1015" s="15"/>
      <c r="FI1015" s="15"/>
      <c r="FJ1015" s="15"/>
      <c r="FK1015" s="15"/>
      <c r="FL1015" s="15"/>
      <c r="FM1015" s="15"/>
      <c r="FN1015" s="15"/>
      <c r="FO1015" s="15"/>
      <c r="FP1015" s="15"/>
      <c r="FQ1015" s="15"/>
      <c r="FR1015" s="15"/>
      <c r="FS1015" s="15"/>
      <c r="FT1015" s="15"/>
      <c r="FU1015" s="15"/>
      <c r="FV1015" s="15"/>
      <c r="FW1015" s="15"/>
      <c r="FX1015" s="15"/>
      <c r="FY1015" s="15"/>
      <c r="FZ1015" s="15"/>
      <c r="GA1015" s="15"/>
      <c r="GB1015" s="15"/>
      <c r="GC1015" s="15"/>
      <c r="GD1015" s="15"/>
      <c r="GE1015" s="15"/>
      <c r="GF1015" s="15"/>
      <c r="GG1015" s="15"/>
      <c r="GH1015" s="15"/>
      <c r="GI1015" s="15"/>
      <c r="GJ1015" s="15"/>
      <c r="GK1015" s="15"/>
      <c r="GL1015" s="15"/>
      <c r="GM1015" s="15"/>
      <c r="GN1015" s="15"/>
      <c r="GO1015" s="15"/>
      <c r="GP1015" s="15"/>
      <c r="GQ1015" s="15"/>
      <c r="GR1015" s="15"/>
      <c r="GS1015" s="15"/>
      <c r="GT1015" s="15"/>
      <c r="GU1015" s="15"/>
      <c r="GV1015" s="15"/>
      <c r="GW1015" s="15"/>
      <c r="GX1015" s="15"/>
      <c r="GY1015" s="15"/>
    </row>
    <row r="1016" spans="1:207" s="133" customFormat="1" ht="25.15" customHeight="1" x14ac:dyDescent="0.25">
      <c r="A1016" s="172" t="s">
        <v>1451</v>
      </c>
      <c r="B1016" s="166" t="s">
        <v>552</v>
      </c>
      <c r="C1016" s="51">
        <v>1962</v>
      </c>
      <c r="D1016" s="136" t="s">
        <v>217</v>
      </c>
      <c r="E1016" s="51" t="s">
        <v>20</v>
      </c>
      <c r="F1016" s="28">
        <v>2</v>
      </c>
      <c r="G1016" s="28">
        <v>1</v>
      </c>
      <c r="H1016" s="41">
        <v>309.2</v>
      </c>
      <c r="I1016" s="238">
        <v>23.7</v>
      </c>
      <c r="J1016" s="222">
        <v>285.5</v>
      </c>
      <c r="K1016" s="201">
        <f t="shared" si="303"/>
        <v>1956875</v>
      </c>
      <c r="L1016" s="171">
        <v>0</v>
      </c>
      <c r="M1016" s="171">
        <v>0</v>
      </c>
      <c r="N1016" s="171">
        <v>0</v>
      </c>
      <c r="O1016" s="41">
        <f>'[1]Прод. прилож (2)'!$C$298</f>
        <v>1956875</v>
      </c>
      <c r="P1016" s="171">
        <f t="shared" si="306"/>
        <v>6328.8324708926266</v>
      </c>
      <c r="Q1016" s="44">
        <v>9673</v>
      </c>
      <c r="R1016" s="62" t="s">
        <v>94</v>
      </c>
      <c r="S1016" s="50"/>
      <c r="T1016" s="15"/>
      <c r="U1016" s="15"/>
      <c r="V1016" s="15"/>
      <c r="W1016" s="15"/>
      <c r="X1016" s="15"/>
      <c r="Y1016" s="15"/>
      <c r="Z1016" s="15"/>
      <c r="AA1016" s="15"/>
      <c r="AB1016" s="15"/>
      <c r="AC1016" s="15"/>
      <c r="AD1016" s="15"/>
      <c r="AE1016" s="15"/>
      <c r="AF1016" s="15"/>
      <c r="AG1016" s="15"/>
      <c r="AH1016" s="15"/>
      <c r="AI1016" s="15"/>
      <c r="AJ1016" s="15"/>
      <c r="AK1016" s="15"/>
      <c r="AL1016" s="15"/>
      <c r="AM1016" s="15"/>
      <c r="AN1016" s="15"/>
      <c r="AO1016" s="15"/>
      <c r="AP1016" s="15"/>
      <c r="AQ1016" s="15"/>
      <c r="AR1016" s="15"/>
      <c r="AS1016" s="15"/>
      <c r="AT1016" s="15"/>
      <c r="AU1016" s="15"/>
      <c r="AV1016" s="15"/>
      <c r="AW1016" s="15"/>
      <c r="AX1016" s="15"/>
      <c r="AY1016" s="15"/>
      <c r="AZ1016" s="15"/>
      <c r="BA1016" s="15"/>
      <c r="BB1016" s="15"/>
      <c r="BC1016" s="15"/>
      <c r="BD1016" s="15"/>
      <c r="BE1016" s="15"/>
      <c r="BF1016" s="15"/>
      <c r="BG1016" s="15"/>
      <c r="BH1016" s="15"/>
      <c r="BI1016" s="15"/>
      <c r="BJ1016" s="15"/>
      <c r="BK1016" s="15"/>
      <c r="BL1016" s="15"/>
      <c r="BM1016" s="15"/>
      <c r="BN1016" s="15"/>
      <c r="BO1016" s="15"/>
      <c r="BP1016" s="15"/>
      <c r="BQ1016" s="15"/>
      <c r="BR1016" s="15"/>
      <c r="BS1016" s="15"/>
      <c r="BT1016" s="15"/>
      <c r="BU1016" s="15"/>
      <c r="BV1016" s="15"/>
      <c r="BW1016" s="15"/>
      <c r="BX1016" s="15"/>
      <c r="BY1016" s="15"/>
      <c r="BZ1016" s="15"/>
      <c r="CA1016" s="15"/>
      <c r="CB1016" s="15"/>
      <c r="CC1016" s="15"/>
      <c r="CD1016" s="15"/>
      <c r="CE1016" s="15"/>
      <c r="CF1016" s="15"/>
      <c r="CG1016" s="15"/>
      <c r="CH1016" s="15"/>
      <c r="CI1016" s="15"/>
      <c r="CJ1016" s="15"/>
      <c r="CK1016" s="15"/>
      <c r="CL1016" s="15"/>
      <c r="CM1016" s="15"/>
      <c r="CN1016" s="15"/>
      <c r="CO1016" s="15"/>
      <c r="CP1016" s="15"/>
      <c r="CQ1016" s="15"/>
      <c r="CR1016" s="15"/>
      <c r="CS1016" s="15"/>
      <c r="CT1016" s="15"/>
      <c r="CU1016" s="15"/>
      <c r="CV1016" s="15"/>
      <c r="CW1016" s="15"/>
      <c r="CX1016" s="15"/>
      <c r="CY1016" s="15"/>
      <c r="CZ1016" s="15"/>
      <c r="DA1016" s="15"/>
      <c r="DB1016" s="15"/>
      <c r="DC1016" s="15"/>
      <c r="DD1016" s="15"/>
      <c r="DE1016" s="15"/>
      <c r="DF1016" s="15"/>
      <c r="DG1016" s="15"/>
      <c r="DH1016" s="15"/>
      <c r="DI1016" s="15"/>
      <c r="DJ1016" s="15"/>
      <c r="DK1016" s="15"/>
      <c r="DL1016" s="15"/>
      <c r="DM1016" s="15"/>
      <c r="DN1016" s="15"/>
      <c r="DO1016" s="15"/>
      <c r="DP1016" s="15"/>
      <c r="DQ1016" s="15"/>
      <c r="DR1016" s="15"/>
      <c r="DS1016" s="15"/>
      <c r="DT1016" s="15"/>
      <c r="DU1016" s="15"/>
      <c r="DV1016" s="15"/>
      <c r="DW1016" s="15"/>
      <c r="DX1016" s="15"/>
      <c r="DY1016" s="15"/>
      <c r="DZ1016" s="15"/>
      <c r="EA1016" s="15"/>
      <c r="EB1016" s="15"/>
      <c r="EC1016" s="15"/>
      <c r="ED1016" s="15"/>
      <c r="EE1016" s="15"/>
      <c r="EF1016" s="15"/>
      <c r="EG1016" s="15"/>
      <c r="EH1016" s="15"/>
      <c r="EI1016" s="15"/>
      <c r="EJ1016" s="15"/>
      <c r="EK1016" s="15"/>
      <c r="EL1016" s="15"/>
      <c r="EM1016" s="15"/>
      <c r="EN1016" s="15"/>
      <c r="EO1016" s="15"/>
      <c r="EP1016" s="15"/>
      <c r="EQ1016" s="15"/>
      <c r="ER1016" s="15"/>
      <c r="ES1016" s="15"/>
      <c r="ET1016" s="15"/>
      <c r="EU1016" s="15"/>
      <c r="EV1016" s="15"/>
      <c r="EW1016" s="15"/>
      <c r="EX1016" s="15"/>
      <c r="EY1016" s="15"/>
      <c r="EZ1016" s="15"/>
      <c r="FA1016" s="15"/>
      <c r="FB1016" s="15"/>
      <c r="FC1016" s="15"/>
      <c r="FD1016" s="15"/>
      <c r="FE1016" s="15"/>
      <c r="FF1016" s="15"/>
      <c r="FG1016" s="15"/>
      <c r="FH1016" s="15"/>
      <c r="FI1016" s="15"/>
      <c r="FJ1016" s="15"/>
      <c r="FK1016" s="15"/>
      <c r="FL1016" s="15"/>
      <c r="FM1016" s="15"/>
      <c r="FN1016" s="15"/>
      <c r="FO1016" s="15"/>
      <c r="FP1016" s="15"/>
      <c r="FQ1016" s="15"/>
      <c r="FR1016" s="15"/>
      <c r="FS1016" s="15"/>
      <c r="FT1016" s="15"/>
      <c r="FU1016" s="15"/>
      <c r="FV1016" s="15"/>
      <c r="FW1016" s="15"/>
      <c r="FX1016" s="15"/>
      <c r="FY1016" s="15"/>
      <c r="FZ1016" s="15"/>
      <c r="GA1016" s="15"/>
      <c r="GB1016" s="15"/>
      <c r="GC1016" s="15"/>
      <c r="GD1016" s="15"/>
      <c r="GE1016" s="15"/>
      <c r="GF1016" s="15"/>
      <c r="GG1016" s="15"/>
      <c r="GH1016" s="15"/>
      <c r="GI1016" s="15"/>
      <c r="GJ1016" s="15"/>
      <c r="GK1016" s="15"/>
      <c r="GL1016" s="15"/>
      <c r="GM1016" s="15"/>
      <c r="GN1016" s="15"/>
      <c r="GO1016" s="15"/>
      <c r="GP1016" s="15"/>
      <c r="GQ1016" s="15"/>
      <c r="GR1016" s="15"/>
      <c r="GS1016" s="15"/>
      <c r="GT1016" s="15"/>
      <c r="GU1016" s="15"/>
      <c r="GV1016" s="15"/>
      <c r="GW1016" s="15"/>
      <c r="GX1016" s="15"/>
      <c r="GY1016" s="15"/>
    </row>
    <row r="1017" spans="1:207" s="133" customFormat="1" ht="25.15" customHeight="1" x14ac:dyDescent="0.25">
      <c r="A1017" s="172" t="s">
        <v>1452</v>
      </c>
      <c r="B1017" s="166" t="s">
        <v>553</v>
      </c>
      <c r="C1017" s="51">
        <v>1963</v>
      </c>
      <c r="D1017" s="136" t="s">
        <v>217</v>
      </c>
      <c r="E1017" s="51" t="s">
        <v>20</v>
      </c>
      <c r="F1017" s="28">
        <v>2</v>
      </c>
      <c r="G1017" s="28">
        <v>1</v>
      </c>
      <c r="H1017" s="41">
        <f>I1017+J1017</f>
        <v>279.97000000000003</v>
      </c>
      <c r="I1017" s="238">
        <v>0</v>
      </c>
      <c r="J1017" s="222">
        <v>279.97000000000003</v>
      </c>
      <c r="K1017" s="201">
        <f t="shared" si="303"/>
        <v>2170000</v>
      </c>
      <c r="L1017" s="171">
        <v>0</v>
      </c>
      <c r="M1017" s="171">
        <v>0</v>
      </c>
      <c r="N1017" s="171">
        <v>0</v>
      </c>
      <c r="O1017" s="41">
        <f>'[1]Прод. прилож (2)'!$C$899</f>
        <v>2170000</v>
      </c>
      <c r="P1017" s="171">
        <f t="shared" si="306"/>
        <v>7750.8304461192265</v>
      </c>
      <c r="Q1017" s="44">
        <v>9673</v>
      </c>
      <c r="R1017" s="62" t="s">
        <v>95</v>
      </c>
      <c r="S1017" s="50"/>
      <c r="T1017" s="15"/>
      <c r="U1017" s="15"/>
      <c r="V1017" s="173"/>
      <c r="W1017" s="173"/>
      <c r="X1017" s="173"/>
    </row>
    <row r="1018" spans="1:207" s="180" customFormat="1" ht="25.15" customHeight="1" x14ac:dyDescent="0.25">
      <c r="A1018" s="172" t="s">
        <v>1453</v>
      </c>
      <c r="B1018" s="166" t="s">
        <v>2589</v>
      </c>
      <c r="C1018" s="51">
        <v>1978</v>
      </c>
      <c r="D1018" s="136" t="s">
        <v>217</v>
      </c>
      <c r="E1018" s="51" t="s">
        <v>20</v>
      </c>
      <c r="F1018" s="28">
        <v>9</v>
      </c>
      <c r="G1018" s="28">
        <v>2</v>
      </c>
      <c r="H1018" s="41">
        <v>5758.93</v>
      </c>
      <c r="I1018" s="238">
        <v>0</v>
      </c>
      <c r="J1018" s="222">
        <v>5758.93</v>
      </c>
      <c r="K1018" s="201">
        <f t="shared" ref="K1018" si="315">SUM(L1018:O1018)</f>
        <v>7100000</v>
      </c>
      <c r="L1018" s="171">
        <v>0</v>
      </c>
      <c r="M1018" s="171">
        <v>0</v>
      </c>
      <c r="N1018" s="171">
        <v>0</v>
      </c>
      <c r="O1018" s="41">
        <f>'[1]Прод. прилож (2)'!$C$900</f>
        <v>7100000</v>
      </c>
      <c r="P1018" s="171">
        <f t="shared" ref="P1018" si="316">K1018/H1018</f>
        <v>1232.8679112265645</v>
      </c>
      <c r="Q1018" s="44">
        <v>9673</v>
      </c>
      <c r="R1018" s="62" t="s">
        <v>95</v>
      </c>
      <c r="S1018" s="50"/>
      <c r="T1018" s="15"/>
      <c r="U1018" s="15"/>
      <c r="V1018" s="173"/>
      <c r="W1018" s="173"/>
      <c r="X1018" s="173"/>
    </row>
    <row r="1019" spans="1:207" s="133" customFormat="1" ht="25.15" customHeight="1" x14ac:dyDescent="0.25">
      <c r="A1019" s="172" t="s">
        <v>1454</v>
      </c>
      <c r="B1019" s="166" t="s">
        <v>1694</v>
      </c>
      <c r="C1019" s="51">
        <v>1973</v>
      </c>
      <c r="D1019" s="136" t="s">
        <v>217</v>
      </c>
      <c r="E1019" s="51" t="s">
        <v>20</v>
      </c>
      <c r="F1019" s="174">
        <v>9</v>
      </c>
      <c r="G1019" s="174">
        <v>4</v>
      </c>
      <c r="H1019" s="41">
        <v>4552.6000000000004</v>
      </c>
      <c r="I1019" s="41">
        <v>109.3</v>
      </c>
      <c r="J1019" s="222">
        <v>3302.66</v>
      </c>
      <c r="K1019" s="201">
        <f t="shared" si="303"/>
        <v>3937000</v>
      </c>
      <c r="L1019" s="171">
        <v>0</v>
      </c>
      <c r="M1019" s="171">
        <v>0</v>
      </c>
      <c r="N1019" s="171">
        <v>0</v>
      </c>
      <c r="O1019" s="41">
        <f>'[3]Прод. прилож'!$C$1302</f>
        <v>3937000</v>
      </c>
      <c r="P1019" s="171">
        <f t="shared" si="306"/>
        <v>864.7805649518956</v>
      </c>
      <c r="Q1019" s="44">
        <v>9673</v>
      </c>
      <c r="R1019" s="62" t="s">
        <v>96</v>
      </c>
      <c r="S1019" s="50"/>
      <c r="T1019" s="15"/>
      <c r="U1019" s="15"/>
      <c r="V1019" s="173"/>
      <c r="W1019" s="173"/>
      <c r="X1019" s="173"/>
    </row>
    <row r="1020" spans="1:207" s="133" customFormat="1" ht="25.15" customHeight="1" x14ac:dyDescent="0.25">
      <c r="A1020" s="172" t="s">
        <v>1455</v>
      </c>
      <c r="B1020" s="166" t="s">
        <v>554</v>
      </c>
      <c r="C1020" s="51">
        <v>1967</v>
      </c>
      <c r="D1020" s="136" t="s">
        <v>217</v>
      </c>
      <c r="E1020" s="51" t="s">
        <v>20</v>
      </c>
      <c r="F1020" s="174">
        <v>5</v>
      </c>
      <c r="G1020" s="174">
        <v>8</v>
      </c>
      <c r="H1020" s="41">
        <f t="shared" ref="H1020:H1027" si="317">I1020+J1020</f>
        <v>4960.7</v>
      </c>
      <c r="I1020" s="41">
        <v>0</v>
      </c>
      <c r="J1020" s="222">
        <v>4960.7</v>
      </c>
      <c r="K1020" s="201">
        <f t="shared" si="303"/>
        <v>18118955</v>
      </c>
      <c r="L1020" s="171">
        <v>0</v>
      </c>
      <c r="M1020" s="171">
        <v>0</v>
      </c>
      <c r="N1020" s="171">
        <v>0</v>
      </c>
      <c r="O1020" s="41">
        <f>'[3]Прод. прилож'!$C$1303</f>
        <v>18118955</v>
      </c>
      <c r="P1020" s="171">
        <f t="shared" si="306"/>
        <v>3652.499647227206</v>
      </c>
      <c r="Q1020" s="44">
        <v>9673</v>
      </c>
      <c r="R1020" s="62" t="s">
        <v>96</v>
      </c>
      <c r="S1020" s="50"/>
      <c r="T1020" s="15"/>
      <c r="U1020" s="15"/>
      <c r="V1020" s="173"/>
      <c r="W1020" s="173"/>
      <c r="X1020" s="173"/>
    </row>
    <row r="1021" spans="1:207" s="133" customFormat="1" ht="25.15" customHeight="1" x14ac:dyDescent="0.25">
      <c r="A1021" s="172" t="s">
        <v>1456</v>
      </c>
      <c r="B1021" s="166" t="s">
        <v>555</v>
      </c>
      <c r="C1021" s="51">
        <v>1964</v>
      </c>
      <c r="D1021" s="136" t="s">
        <v>217</v>
      </c>
      <c r="E1021" s="51" t="s">
        <v>20</v>
      </c>
      <c r="F1021" s="28">
        <v>5</v>
      </c>
      <c r="G1021" s="28">
        <v>3</v>
      </c>
      <c r="H1021" s="41">
        <f t="shared" si="317"/>
        <v>2683.9</v>
      </c>
      <c r="I1021" s="238">
        <v>657.4</v>
      </c>
      <c r="J1021" s="222">
        <v>2026.5</v>
      </c>
      <c r="K1021" s="201">
        <f t="shared" si="303"/>
        <v>7280350</v>
      </c>
      <c r="L1021" s="171">
        <v>0</v>
      </c>
      <c r="M1021" s="171">
        <v>0</v>
      </c>
      <c r="N1021" s="171">
        <v>0</v>
      </c>
      <c r="O1021" s="41">
        <f>'[1]Прод. прилож (2)'!$C$901</f>
        <v>7280350</v>
      </c>
      <c r="P1021" s="171">
        <f t="shared" si="306"/>
        <v>2712.6010656134727</v>
      </c>
      <c r="Q1021" s="44">
        <v>9673</v>
      </c>
      <c r="R1021" s="62" t="s">
        <v>95</v>
      </c>
      <c r="S1021" s="50"/>
      <c r="T1021" s="15"/>
      <c r="U1021" s="15"/>
      <c r="V1021" s="173"/>
      <c r="W1021" s="173"/>
      <c r="X1021" s="173"/>
    </row>
    <row r="1022" spans="1:207" s="133" customFormat="1" ht="25.15" customHeight="1" x14ac:dyDescent="0.25">
      <c r="A1022" s="172" t="s">
        <v>1457</v>
      </c>
      <c r="B1022" s="166" t="s">
        <v>556</v>
      </c>
      <c r="C1022" s="51">
        <v>1964</v>
      </c>
      <c r="D1022" s="136" t="s">
        <v>217</v>
      </c>
      <c r="E1022" s="51" t="s">
        <v>20</v>
      </c>
      <c r="F1022" s="28">
        <v>5</v>
      </c>
      <c r="G1022" s="28">
        <v>1</v>
      </c>
      <c r="H1022" s="41">
        <f t="shared" si="317"/>
        <v>1380.04</v>
      </c>
      <c r="I1022" s="238">
        <v>0</v>
      </c>
      <c r="J1022" s="222">
        <v>1380.04</v>
      </c>
      <c r="K1022" s="201">
        <f t="shared" si="303"/>
        <v>5706325</v>
      </c>
      <c r="L1022" s="171">
        <v>0</v>
      </c>
      <c r="M1022" s="171">
        <v>0</v>
      </c>
      <c r="N1022" s="171">
        <v>0</v>
      </c>
      <c r="O1022" s="41">
        <f>'[1]Прод. прилож (2)'!$C$902</f>
        <v>5706325</v>
      </c>
      <c r="P1022" s="171">
        <f t="shared" si="306"/>
        <v>4134.8982638184398</v>
      </c>
      <c r="Q1022" s="44">
        <v>9673</v>
      </c>
      <c r="R1022" s="62" t="s">
        <v>95</v>
      </c>
      <c r="S1022" s="50"/>
      <c r="T1022" s="15"/>
      <c r="U1022" s="15"/>
      <c r="V1022" s="173"/>
      <c r="W1022" s="173"/>
      <c r="X1022" s="173"/>
    </row>
    <row r="1023" spans="1:207" s="133" customFormat="1" ht="25.15" customHeight="1" x14ac:dyDescent="0.25">
      <c r="A1023" s="172" t="s">
        <v>1458</v>
      </c>
      <c r="B1023" s="166" t="s">
        <v>557</v>
      </c>
      <c r="C1023" s="51">
        <v>1967</v>
      </c>
      <c r="D1023" s="136" t="s">
        <v>217</v>
      </c>
      <c r="E1023" s="51" t="s">
        <v>20</v>
      </c>
      <c r="F1023" s="174">
        <v>2</v>
      </c>
      <c r="G1023" s="174">
        <v>1</v>
      </c>
      <c r="H1023" s="41">
        <f t="shared" si="317"/>
        <v>256.27999999999997</v>
      </c>
      <c r="I1023" s="41">
        <v>0</v>
      </c>
      <c r="J1023" s="222">
        <v>256.27999999999997</v>
      </c>
      <c r="K1023" s="201">
        <f t="shared" si="303"/>
        <v>11191000</v>
      </c>
      <c r="L1023" s="171">
        <v>0</v>
      </c>
      <c r="M1023" s="171">
        <v>0</v>
      </c>
      <c r="N1023" s="171">
        <v>0</v>
      </c>
      <c r="O1023" s="41">
        <f>'[3]Прод. прилож'!$C$1304</f>
        <v>11191000</v>
      </c>
      <c r="P1023" s="171">
        <f t="shared" si="306"/>
        <v>43667.082878102083</v>
      </c>
      <c r="Q1023" s="44">
        <v>9673</v>
      </c>
      <c r="R1023" s="62" t="s">
        <v>96</v>
      </c>
      <c r="S1023" s="50"/>
      <c r="T1023" s="15"/>
      <c r="U1023" s="15"/>
      <c r="V1023" s="173"/>
      <c r="W1023" s="173"/>
      <c r="X1023" s="173"/>
    </row>
    <row r="1024" spans="1:207" s="133" customFormat="1" ht="25.15" customHeight="1" x14ac:dyDescent="0.25">
      <c r="A1024" s="172" t="s">
        <v>1459</v>
      </c>
      <c r="B1024" s="166" t="s">
        <v>558</v>
      </c>
      <c r="C1024" s="51">
        <v>1967</v>
      </c>
      <c r="D1024" s="136" t="s">
        <v>217</v>
      </c>
      <c r="E1024" s="51" t="s">
        <v>20</v>
      </c>
      <c r="F1024" s="174">
        <v>5</v>
      </c>
      <c r="G1024" s="174">
        <v>2</v>
      </c>
      <c r="H1024" s="41">
        <f t="shared" si="317"/>
        <v>1558.08</v>
      </c>
      <c r="I1024" s="41">
        <v>0</v>
      </c>
      <c r="J1024" s="222">
        <v>1558.08</v>
      </c>
      <c r="K1024" s="201">
        <f t="shared" si="303"/>
        <v>2131250</v>
      </c>
      <c r="L1024" s="171">
        <v>0</v>
      </c>
      <c r="M1024" s="171">
        <v>0</v>
      </c>
      <c r="N1024" s="171">
        <v>0</v>
      </c>
      <c r="O1024" s="41">
        <f>'[3]Прод. прилож'!$C$1305</f>
        <v>2131250</v>
      </c>
      <c r="P1024" s="171">
        <f t="shared" si="306"/>
        <v>1367.869429040871</v>
      </c>
      <c r="Q1024" s="44">
        <v>9673</v>
      </c>
      <c r="R1024" s="62" t="s">
        <v>96</v>
      </c>
      <c r="S1024" s="50"/>
      <c r="T1024" s="15"/>
      <c r="U1024" s="15"/>
      <c r="V1024" s="173"/>
      <c r="W1024" s="173"/>
      <c r="X1024" s="173"/>
    </row>
    <row r="1025" spans="1:207" s="133" customFormat="1" ht="25.15" customHeight="1" x14ac:dyDescent="0.25">
      <c r="A1025" s="172" t="s">
        <v>1460</v>
      </c>
      <c r="B1025" s="166" t="s">
        <v>559</v>
      </c>
      <c r="C1025" s="51">
        <v>1967</v>
      </c>
      <c r="D1025" s="136" t="s">
        <v>217</v>
      </c>
      <c r="E1025" s="51" t="s">
        <v>20</v>
      </c>
      <c r="F1025" s="174">
        <v>5</v>
      </c>
      <c r="G1025" s="174">
        <v>2</v>
      </c>
      <c r="H1025" s="41">
        <f t="shared" si="317"/>
        <v>1633.42</v>
      </c>
      <c r="I1025" s="41">
        <v>74.900000000000006</v>
      </c>
      <c r="J1025" s="222">
        <v>1558.52</v>
      </c>
      <c r="K1025" s="201">
        <f t="shared" si="303"/>
        <v>4419825</v>
      </c>
      <c r="L1025" s="171">
        <v>0</v>
      </c>
      <c r="M1025" s="171">
        <v>0</v>
      </c>
      <c r="N1025" s="171">
        <v>0</v>
      </c>
      <c r="O1025" s="41">
        <f>'[3]Прод. прилож'!$C$1306</f>
        <v>4419825</v>
      </c>
      <c r="P1025" s="171">
        <f t="shared" si="306"/>
        <v>2705.8717292551823</v>
      </c>
      <c r="Q1025" s="44">
        <v>9673</v>
      </c>
      <c r="R1025" s="62" t="s">
        <v>96</v>
      </c>
      <c r="S1025" s="50"/>
      <c r="T1025" s="15"/>
      <c r="U1025" s="15"/>
      <c r="V1025" s="173"/>
      <c r="W1025" s="173"/>
      <c r="X1025" s="173"/>
    </row>
    <row r="1026" spans="1:207" s="133" customFormat="1" ht="25.15" customHeight="1" x14ac:dyDescent="0.25">
      <c r="A1026" s="172" t="s">
        <v>1461</v>
      </c>
      <c r="B1026" s="166" t="s">
        <v>560</v>
      </c>
      <c r="C1026" s="51">
        <v>1962</v>
      </c>
      <c r="D1026" s="136" t="s">
        <v>217</v>
      </c>
      <c r="E1026" s="51" t="s">
        <v>20</v>
      </c>
      <c r="F1026" s="28">
        <v>4</v>
      </c>
      <c r="G1026" s="28">
        <v>1</v>
      </c>
      <c r="H1026" s="41">
        <f t="shared" si="317"/>
        <v>2133.7800000000002</v>
      </c>
      <c r="I1026" s="238">
        <v>234.32</v>
      </c>
      <c r="J1026" s="222">
        <v>1899.46</v>
      </c>
      <c r="K1026" s="201">
        <f t="shared" si="303"/>
        <v>11560582</v>
      </c>
      <c r="L1026" s="171">
        <v>0</v>
      </c>
      <c r="M1026" s="171">
        <v>0</v>
      </c>
      <c r="N1026" s="171">
        <v>0</v>
      </c>
      <c r="O1026" s="41">
        <f>'[1]Прод. прилож (2)'!$C$903</f>
        <v>11560582</v>
      </c>
      <c r="P1026" s="171">
        <f t="shared" si="306"/>
        <v>5417.8884421074335</v>
      </c>
      <c r="Q1026" s="44">
        <v>9673</v>
      </c>
      <c r="R1026" s="62" t="s">
        <v>95</v>
      </c>
      <c r="S1026" s="50"/>
      <c r="T1026" s="15"/>
      <c r="U1026" s="15"/>
      <c r="V1026" s="15"/>
      <c r="W1026" s="15"/>
      <c r="X1026" s="15"/>
      <c r="Y1026" s="15"/>
      <c r="Z1026" s="15"/>
      <c r="AA1026" s="15"/>
      <c r="AB1026" s="15"/>
      <c r="AC1026" s="15"/>
      <c r="AD1026" s="15"/>
      <c r="AE1026" s="15"/>
      <c r="AF1026" s="15"/>
      <c r="AG1026" s="15"/>
      <c r="AH1026" s="15"/>
      <c r="AI1026" s="15"/>
      <c r="AJ1026" s="15"/>
      <c r="AK1026" s="15"/>
      <c r="AL1026" s="15"/>
      <c r="AM1026" s="15"/>
      <c r="AN1026" s="15"/>
      <c r="AO1026" s="15"/>
      <c r="AP1026" s="15"/>
      <c r="AQ1026" s="15"/>
      <c r="AR1026" s="15"/>
      <c r="AS1026" s="15"/>
      <c r="AT1026" s="15"/>
      <c r="AU1026" s="15"/>
      <c r="AV1026" s="15"/>
      <c r="AW1026" s="15"/>
      <c r="AX1026" s="15"/>
      <c r="AY1026" s="15"/>
      <c r="AZ1026" s="15"/>
      <c r="BA1026" s="15"/>
      <c r="BB1026" s="15"/>
      <c r="BC1026" s="15"/>
      <c r="BD1026" s="15"/>
      <c r="BE1026" s="15"/>
      <c r="BF1026" s="15"/>
      <c r="BG1026" s="15"/>
      <c r="BH1026" s="15"/>
      <c r="BI1026" s="15"/>
      <c r="BJ1026" s="15"/>
      <c r="BK1026" s="15"/>
      <c r="BL1026" s="15"/>
      <c r="BM1026" s="15"/>
      <c r="BN1026" s="15"/>
      <c r="BO1026" s="15"/>
      <c r="BP1026" s="15"/>
      <c r="BQ1026" s="15"/>
      <c r="BR1026" s="15"/>
      <c r="BS1026" s="15"/>
      <c r="BT1026" s="15"/>
      <c r="BU1026" s="15"/>
      <c r="BV1026" s="15"/>
      <c r="BW1026" s="15"/>
      <c r="BX1026" s="15"/>
      <c r="BY1026" s="15"/>
      <c r="BZ1026" s="15"/>
      <c r="CA1026" s="15"/>
      <c r="CB1026" s="15"/>
      <c r="CC1026" s="15"/>
      <c r="CD1026" s="15"/>
      <c r="CE1026" s="15"/>
      <c r="CF1026" s="15"/>
      <c r="CG1026" s="15"/>
      <c r="CH1026" s="15"/>
      <c r="CI1026" s="15"/>
      <c r="CJ1026" s="15"/>
      <c r="CK1026" s="15"/>
      <c r="CL1026" s="15"/>
      <c r="CM1026" s="15"/>
      <c r="CN1026" s="15"/>
      <c r="CO1026" s="15"/>
      <c r="CP1026" s="15"/>
      <c r="CQ1026" s="15"/>
      <c r="CR1026" s="15"/>
      <c r="CS1026" s="15"/>
      <c r="CT1026" s="15"/>
      <c r="CU1026" s="15"/>
      <c r="CV1026" s="15"/>
      <c r="CW1026" s="15"/>
      <c r="CX1026" s="15"/>
      <c r="CY1026" s="15"/>
      <c r="CZ1026" s="15"/>
      <c r="DA1026" s="15"/>
      <c r="DB1026" s="15"/>
      <c r="DC1026" s="15"/>
      <c r="DD1026" s="15"/>
      <c r="DE1026" s="15"/>
      <c r="DF1026" s="15"/>
      <c r="DG1026" s="15"/>
      <c r="DH1026" s="15"/>
      <c r="DI1026" s="15"/>
      <c r="DJ1026" s="15"/>
      <c r="DK1026" s="15"/>
      <c r="DL1026" s="15"/>
      <c r="DM1026" s="15"/>
      <c r="DN1026" s="15"/>
      <c r="DO1026" s="15"/>
      <c r="DP1026" s="15"/>
      <c r="DQ1026" s="15"/>
      <c r="DR1026" s="15"/>
      <c r="DS1026" s="15"/>
      <c r="DT1026" s="15"/>
      <c r="DU1026" s="15"/>
      <c r="DV1026" s="15"/>
      <c r="DW1026" s="15"/>
      <c r="DX1026" s="15"/>
      <c r="DY1026" s="15"/>
      <c r="DZ1026" s="15"/>
      <c r="EA1026" s="15"/>
      <c r="EB1026" s="15"/>
      <c r="EC1026" s="15"/>
      <c r="ED1026" s="15"/>
      <c r="EE1026" s="15"/>
      <c r="EF1026" s="15"/>
      <c r="EG1026" s="15"/>
      <c r="EH1026" s="15"/>
      <c r="EI1026" s="15"/>
      <c r="EJ1026" s="15"/>
      <c r="EK1026" s="15"/>
      <c r="EL1026" s="15"/>
      <c r="EM1026" s="15"/>
      <c r="EN1026" s="15"/>
      <c r="EO1026" s="15"/>
      <c r="EP1026" s="15"/>
      <c r="EQ1026" s="15"/>
      <c r="ER1026" s="15"/>
      <c r="ES1026" s="15"/>
      <c r="ET1026" s="15"/>
      <c r="EU1026" s="15"/>
      <c r="EV1026" s="15"/>
      <c r="EW1026" s="15"/>
      <c r="EX1026" s="15"/>
      <c r="EY1026" s="15"/>
      <c r="EZ1026" s="15"/>
      <c r="FA1026" s="15"/>
      <c r="FB1026" s="15"/>
      <c r="FC1026" s="15"/>
      <c r="FD1026" s="15"/>
      <c r="FE1026" s="15"/>
      <c r="FF1026" s="15"/>
      <c r="FG1026" s="15"/>
      <c r="FH1026" s="15"/>
      <c r="FI1026" s="15"/>
      <c r="FJ1026" s="15"/>
      <c r="FK1026" s="15"/>
      <c r="FL1026" s="15"/>
      <c r="FM1026" s="15"/>
      <c r="FN1026" s="15"/>
      <c r="FO1026" s="15"/>
      <c r="FP1026" s="15"/>
      <c r="FQ1026" s="15"/>
      <c r="FR1026" s="15"/>
      <c r="FS1026" s="15"/>
      <c r="FT1026" s="15"/>
      <c r="FU1026" s="15"/>
      <c r="FV1026" s="15"/>
      <c r="FW1026" s="15"/>
      <c r="FX1026" s="15"/>
      <c r="FY1026" s="15"/>
      <c r="FZ1026" s="15"/>
      <c r="GA1026" s="15"/>
      <c r="GB1026" s="15"/>
      <c r="GC1026" s="15"/>
      <c r="GD1026" s="15"/>
      <c r="GE1026" s="15"/>
      <c r="GF1026" s="15"/>
      <c r="GG1026" s="15"/>
      <c r="GH1026" s="15"/>
      <c r="GI1026" s="15"/>
      <c r="GJ1026" s="15"/>
      <c r="GK1026" s="15"/>
      <c r="GL1026" s="15"/>
      <c r="GM1026" s="15"/>
      <c r="GN1026" s="15"/>
      <c r="GO1026" s="15"/>
      <c r="GP1026" s="15"/>
      <c r="GQ1026" s="15"/>
      <c r="GR1026" s="15"/>
      <c r="GS1026" s="15"/>
      <c r="GT1026" s="15"/>
      <c r="GU1026" s="15"/>
      <c r="GV1026" s="15"/>
      <c r="GW1026" s="15"/>
      <c r="GX1026" s="15"/>
      <c r="GY1026" s="15"/>
    </row>
    <row r="1027" spans="1:207" s="133" customFormat="1" ht="25.15" customHeight="1" x14ac:dyDescent="0.25">
      <c r="A1027" s="172" t="s">
        <v>1462</v>
      </c>
      <c r="B1027" s="166" t="s">
        <v>561</v>
      </c>
      <c r="C1027" s="51">
        <v>1965</v>
      </c>
      <c r="D1027" s="136" t="s">
        <v>217</v>
      </c>
      <c r="E1027" s="136" t="s">
        <v>20</v>
      </c>
      <c r="F1027" s="174">
        <v>5</v>
      </c>
      <c r="G1027" s="174">
        <v>3</v>
      </c>
      <c r="H1027" s="41">
        <f t="shared" si="317"/>
        <v>2555.9499999999998</v>
      </c>
      <c r="I1027" s="41">
        <v>16.600000000000001</v>
      </c>
      <c r="J1027" s="222">
        <v>2539.35</v>
      </c>
      <c r="K1027" s="201">
        <f t="shared" si="303"/>
        <v>4461675</v>
      </c>
      <c r="L1027" s="171">
        <v>0</v>
      </c>
      <c r="M1027" s="171">
        <v>0</v>
      </c>
      <c r="N1027" s="171">
        <v>0</v>
      </c>
      <c r="O1027" s="41">
        <f>'[3]Прод. прилож'!$C$1307</f>
        <v>4461675</v>
      </c>
      <c r="P1027" s="171">
        <f t="shared" si="306"/>
        <v>1745.6033959975744</v>
      </c>
      <c r="Q1027" s="44">
        <v>9673</v>
      </c>
      <c r="R1027" s="62" t="s">
        <v>96</v>
      </c>
      <c r="S1027" s="50"/>
      <c r="T1027" s="15"/>
      <c r="U1027" s="15"/>
      <c r="V1027" s="15"/>
      <c r="W1027" s="15"/>
      <c r="X1027" s="15"/>
      <c r="Y1027" s="15"/>
      <c r="Z1027" s="15"/>
      <c r="AA1027" s="15"/>
      <c r="AB1027" s="15"/>
      <c r="AC1027" s="15"/>
      <c r="AD1027" s="15"/>
      <c r="AE1027" s="15"/>
      <c r="AF1027" s="15"/>
      <c r="AG1027" s="15"/>
      <c r="AH1027" s="15"/>
      <c r="AI1027" s="15"/>
      <c r="AJ1027" s="15"/>
      <c r="AK1027" s="15"/>
      <c r="AL1027" s="15"/>
      <c r="AM1027" s="15"/>
      <c r="AN1027" s="15"/>
      <c r="AO1027" s="15"/>
      <c r="AP1027" s="15"/>
      <c r="AQ1027" s="15"/>
      <c r="AR1027" s="15"/>
      <c r="AS1027" s="15"/>
      <c r="AT1027" s="15"/>
      <c r="AU1027" s="15"/>
      <c r="AV1027" s="15"/>
      <c r="AW1027" s="15"/>
      <c r="AX1027" s="15"/>
      <c r="AY1027" s="15"/>
      <c r="AZ1027" s="15"/>
      <c r="BA1027" s="15"/>
      <c r="BB1027" s="15"/>
      <c r="BC1027" s="15"/>
      <c r="BD1027" s="15"/>
      <c r="BE1027" s="15"/>
      <c r="BF1027" s="15"/>
      <c r="BG1027" s="15"/>
      <c r="BH1027" s="15"/>
      <c r="BI1027" s="15"/>
      <c r="BJ1027" s="15"/>
      <c r="BK1027" s="15"/>
      <c r="BL1027" s="15"/>
      <c r="BM1027" s="15"/>
      <c r="BN1027" s="15"/>
      <c r="BO1027" s="15"/>
      <c r="BP1027" s="15"/>
      <c r="BQ1027" s="15"/>
      <c r="BR1027" s="15"/>
      <c r="BS1027" s="15"/>
      <c r="BT1027" s="15"/>
      <c r="BU1027" s="15"/>
      <c r="BV1027" s="15"/>
      <c r="BW1027" s="15"/>
      <c r="BX1027" s="15"/>
      <c r="BY1027" s="15"/>
      <c r="BZ1027" s="15"/>
      <c r="CA1027" s="15"/>
      <c r="CB1027" s="15"/>
      <c r="CC1027" s="15"/>
      <c r="CD1027" s="15"/>
      <c r="CE1027" s="15"/>
      <c r="CF1027" s="15"/>
      <c r="CG1027" s="15"/>
      <c r="CH1027" s="15"/>
      <c r="CI1027" s="15"/>
      <c r="CJ1027" s="15"/>
      <c r="CK1027" s="15"/>
      <c r="CL1027" s="15"/>
      <c r="CM1027" s="15"/>
      <c r="CN1027" s="15"/>
      <c r="CO1027" s="15"/>
      <c r="CP1027" s="15"/>
      <c r="CQ1027" s="15"/>
      <c r="CR1027" s="15"/>
      <c r="CS1027" s="15"/>
      <c r="CT1027" s="15"/>
      <c r="CU1027" s="15"/>
      <c r="CV1027" s="15"/>
      <c r="CW1027" s="15"/>
      <c r="CX1027" s="15"/>
      <c r="CY1027" s="15"/>
      <c r="CZ1027" s="15"/>
      <c r="DA1027" s="15"/>
      <c r="DB1027" s="15"/>
      <c r="DC1027" s="15"/>
      <c r="DD1027" s="15"/>
      <c r="DE1027" s="15"/>
      <c r="DF1027" s="15"/>
      <c r="DG1027" s="15"/>
      <c r="DH1027" s="15"/>
      <c r="DI1027" s="15"/>
      <c r="DJ1027" s="15"/>
      <c r="DK1027" s="15"/>
      <c r="DL1027" s="15"/>
      <c r="DM1027" s="15"/>
      <c r="DN1027" s="15"/>
      <c r="DO1027" s="15"/>
      <c r="DP1027" s="15"/>
      <c r="DQ1027" s="15"/>
      <c r="DR1027" s="15"/>
      <c r="DS1027" s="15"/>
      <c r="DT1027" s="15"/>
      <c r="DU1027" s="15"/>
      <c r="DV1027" s="15"/>
      <c r="DW1027" s="15"/>
      <c r="DX1027" s="15"/>
      <c r="DY1027" s="15"/>
      <c r="DZ1027" s="15"/>
      <c r="EA1027" s="15"/>
      <c r="EB1027" s="15"/>
      <c r="EC1027" s="15"/>
      <c r="ED1027" s="15"/>
      <c r="EE1027" s="15"/>
      <c r="EF1027" s="15"/>
      <c r="EG1027" s="15"/>
      <c r="EH1027" s="15"/>
      <c r="EI1027" s="15"/>
      <c r="EJ1027" s="15"/>
      <c r="EK1027" s="15"/>
      <c r="EL1027" s="15"/>
      <c r="EM1027" s="15"/>
      <c r="EN1027" s="15"/>
      <c r="EO1027" s="15"/>
      <c r="EP1027" s="15"/>
      <c r="EQ1027" s="15"/>
      <c r="ER1027" s="15"/>
      <c r="ES1027" s="15"/>
      <c r="ET1027" s="15"/>
      <c r="EU1027" s="15"/>
      <c r="EV1027" s="15"/>
      <c r="EW1027" s="15"/>
      <c r="EX1027" s="15"/>
      <c r="EY1027" s="15"/>
      <c r="EZ1027" s="15"/>
      <c r="FA1027" s="15"/>
      <c r="FB1027" s="15"/>
      <c r="FC1027" s="15"/>
      <c r="FD1027" s="15"/>
      <c r="FE1027" s="15"/>
      <c r="FF1027" s="15"/>
      <c r="FG1027" s="15"/>
      <c r="FH1027" s="15"/>
      <c r="FI1027" s="15"/>
      <c r="FJ1027" s="15"/>
      <c r="FK1027" s="15"/>
      <c r="FL1027" s="15"/>
      <c r="FM1027" s="15"/>
      <c r="FN1027" s="15"/>
      <c r="FO1027" s="15"/>
      <c r="FP1027" s="15"/>
      <c r="FQ1027" s="15"/>
      <c r="FR1027" s="15"/>
      <c r="FS1027" s="15"/>
      <c r="FT1027" s="15"/>
      <c r="FU1027" s="15"/>
      <c r="FV1027" s="15"/>
      <c r="FW1027" s="15"/>
      <c r="FX1027" s="15"/>
      <c r="FY1027" s="15"/>
      <c r="FZ1027" s="15"/>
      <c r="GA1027" s="15"/>
      <c r="GB1027" s="15"/>
      <c r="GC1027" s="15"/>
      <c r="GD1027" s="15"/>
      <c r="GE1027" s="15"/>
      <c r="GF1027" s="15"/>
      <c r="GG1027" s="15"/>
      <c r="GH1027" s="15"/>
      <c r="GI1027" s="15"/>
      <c r="GJ1027" s="15"/>
      <c r="GK1027" s="15"/>
      <c r="GL1027" s="15"/>
      <c r="GM1027" s="15"/>
      <c r="GN1027" s="15"/>
      <c r="GO1027" s="15"/>
      <c r="GP1027" s="15"/>
      <c r="GQ1027" s="15"/>
      <c r="GR1027" s="15"/>
      <c r="GS1027" s="15"/>
      <c r="GT1027" s="15"/>
      <c r="GU1027" s="15"/>
      <c r="GV1027" s="15"/>
      <c r="GW1027" s="15"/>
      <c r="GX1027" s="15"/>
      <c r="GY1027" s="15"/>
    </row>
    <row r="1028" spans="1:207" s="133" customFormat="1" ht="25.15" customHeight="1" x14ac:dyDescent="0.25">
      <c r="A1028" s="172" t="s">
        <v>1463</v>
      </c>
      <c r="B1028" s="166" t="s">
        <v>562</v>
      </c>
      <c r="C1028" s="51">
        <v>1965</v>
      </c>
      <c r="D1028" s="136" t="s">
        <v>217</v>
      </c>
      <c r="E1028" s="136" t="s">
        <v>20</v>
      </c>
      <c r="F1028" s="174">
        <v>5</v>
      </c>
      <c r="G1028" s="174">
        <v>4</v>
      </c>
      <c r="H1028" s="41">
        <v>3491.7</v>
      </c>
      <c r="I1028" s="41">
        <v>216.1</v>
      </c>
      <c r="J1028" s="222">
        <v>3009.2</v>
      </c>
      <c r="K1028" s="201">
        <f t="shared" si="303"/>
        <v>7680250</v>
      </c>
      <c r="L1028" s="171">
        <v>0</v>
      </c>
      <c r="M1028" s="171">
        <v>0</v>
      </c>
      <c r="N1028" s="171">
        <v>0</v>
      </c>
      <c r="O1028" s="41">
        <f>'[3]Прод. прилож'!$C$1308</f>
        <v>7680250</v>
      </c>
      <c r="P1028" s="171">
        <f t="shared" si="306"/>
        <v>2199.5732737634962</v>
      </c>
      <c r="Q1028" s="44">
        <v>9673</v>
      </c>
      <c r="R1028" s="62" t="s">
        <v>96</v>
      </c>
      <c r="S1028" s="50"/>
      <c r="T1028" s="15"/>
      <c r="U1028" s="15"/>
      <c r="V1028" s="15"/>
      <c r="W1028" s="15"/>
      <c r="X1028" s="15"/>
      <c r="Y1028" s="15"/>
      <c r="Z1028" s="15"/>
      <c r="AA1028" s="15"/>
      <c r="AB1028" s="15"/>
      <c r="AC1028" s="15"/>
      <c r="AD1028" s="15"/>
      <c r="AE1028" s="15"/>
      <c r="AF1028" s="15"/>
      <c r="AG1028" s="15"/>
      <c r="AH1028" s="15"/>
      <c r="AI1028" s="15"/>
      <c r="AJ1028" s="15"/>
      <c r="AK1028" s="15"/>
      <c r="AL1028" s="15"/>
      <c r="AM1028" s="15"/>
      <c r="AN1028" s="15"/>
      <c r="AO1028" s="15"/>
      <c r="AP1028" s="15"/>
      <c r="AQ1028" s="15"/>
      <c r="AR1028" s="15"/>
      <c r="AS1028" s="15"/>
      <c r="AT1028" s="15"/>
      <c r="AU1028" s="15"/>
      <c r="AV1028" s="15"/>
      <c r="AW1028" s="15"/>
      <c r="AX1028" s="15"/>
      <c r="AY1028" s="15"/>
      <c r="AZ1028" s="15"/>
      <c r="BA1028" s="15"/>
      <c r="BB1028" s="15"/>
      <c r="BC1028" s="15"/>
      <c r="BD1028" s="15"/>
      <c r="BE1028" s="15"/>
      <c r="BF1028" s="15"/>
      <c r="BG1028" s="15"/>
      <c r="BH1028" s="15"/>
      <c r="BI1028" s="15"/>
      <c r="BJ1028" s="15"/>
      <c r="BK1028" s="15"/>
      <c r="BL1028" s="15"/>
      <c r="BM1028" s="15"/>
      <c r="BN1028" s="15"/>
      <c r="BO1028" s="15"/>
      <c r="BP1028" s="15"/>
      <c r="BQ1028" s="15"/>
      <c r="BR1028" s="15"/>
      <c r="BS1028" s="15"/>
      <c r="BT1028" s="15"/>
      <c r="BU1028" s="15"/>
      <c r="BV1028" s="15"/>
      <c r="BW1028" s="15"/>
      <c r="BX1028" s="15"/>
      <c r="BY1028" s="15"/>
      <c r="BZ1028" s="15"/>
      <c r="CA1028" s="15"/>
      <c r="CB1028" s="15"/>
      <c r="CC1028" s="15"/>
      <c r="CD1028" s="15"/>
      <c r="CE1028" s="15"/>
      <c r="CF1028" s="15"/>
      <c r="CG1028" s="15"/>
      <c r="CH1028" s="15"/>
      <c r="CI1028" s="15"/>
      <c r="CJ1028" s="15"/>
      <c r="CK1028" s="15"/>
      <c r="CL1028" s="15"/>
      <c r="CM1028" s="15"/>
      <c r="CN1028" s="15"/>
      <c r="CO1028" s="15"/>
      <c r="CP1028" s="15"/>
      <c r="CQ1028" s="15"/>
      <c r="CR1028" s="15"/>
      <c r="CS1028" s="15"/>
      <c r="CT1028" s="15"/>
      <c r="CU1028" s="15"/>
      <c r="CV1028" s="15"/>
      <c r="CW1028" s="15"/>
      <c r="CX1028" s="15"/>
      <c r="CY1028" s="15"/>
      <c r="CZ1028" s="15"/>
      <c r="DA1028" s="15"/>
      <c r="DB1028" s="15"/>
      <c r="DC1028" s="15"/>
      <c r="DD1028" s="15"/>
      <c r="DE1028" s="15"/>
      <c r="DF1028" s="15"/>
      <c r="DG1028" s="15"/>
      <c r="DH1028" s="15"/>
      <c r="DI1028" s="15"/>
      <c r="DJ1028" s="15"/>
      <c r="DK1028" s="15"/>
      <c r="DL1028" s="15"/>
      <c r="DM1028" s="15"/>
      <c r="DN1028" s="15"/>
      <c r="DO1028" s="15"/>
      <c r="DP1028" s="15"/>
      <c r="DQ1028" s="15"/>
      <c r="DR1028" s="15"/>
      <c r="DS1028" s="15"/>
      <c r="DT1028" s="15"/>
      <c r="DU1028" s="15"/>
      <c r="DV1028" s="15"/>
      <c r="DW1028" s="15"/>
      <c r="DX1028" s="15"/>
      <c r="DY1028" s="15"/>
      <c r="DZ1028" s="15"/>
      <c r="EA1028" s="15"/>
      <c r="EB1028" s="15"/>
      <c r="EC1028" s="15"/>
      <c r="ED1028" s="15"/>
      <c r="EE1028" s="15"/>
      <c r="EF1028" s="15"/>
      <c r="EG1028" s="15"/>
      <c r="EH1028" s="15"/>
      <c r="EI1028" s="15"/>
      <c r="EJ1028" s="15"/>
      <c r="EK1028" s="15"/>
      <c r="EL1028" s="15"/>
      <c r="EM1028" s="15"/>
      <c r="EN1028" s="15"/>
      <c r="EO1028" s="15"/>
      <c r="EP1028" s="15"/>
      <c r="EQ1028" s="15"/>
      <c r="ER1028" s="15"/>
      <c r="ES1028" s="15"/>
      <c r="ET1028" s="15"/>
      <c r="EU1028" s="15"/>
      <c r="EV1028" s="15"/>
      <c r="EW1028" s="15"/>
      <c r="EX1028" s="15"/>
      <c r="EY1028" s="15"/>
      <c r="EZ1028" s="15"/>
      <c r="FA1028" s="15"/>
      <c r="FB1028" s="15"/>
      <c r="FC1028" s="15"/>
      <c r="FD1028" s="15"/>
      <c r="FE1028" s="15"/>
      <c r="FF1028" s="15"/>
      <c r="FG1028" s="15"/>
      <c r="FH1028" s="15"/>
      <c r="FI1028" s="15"/>
      <c r="FJ1028" s="15"/>
      <c r="FK1028" s="15"/>
      <c r="FL1028" s="15"/>
      <c r="FM1028" s="15"/>
      <c r="FN1028" s="15"/>
      <c r="FO1028" s="15"/>
      <c r="FP1028" s="15"/>
      <c r="FQ1028" s="15"/>
      <c r="FR1028" s="15"/>
      <c r="FS1028" s="15"/>
      <c r="FT1028" s="15"/>
      <c r="FU1028" s="15"/>
      <c r="FV1028" s="15"/>
      <c r="FW1028" s="15"/>
      <c r="FX1028" s="15"/>
      <c r="FY1028" s="15"/>
      <c r="FZ1028" s="15"/>
      <c r="GA1028" s="15"/>
      <c r="GB1028" s="15"/>
      <c r="GC1028" s="15"/>
      <c r="GD1028" s="15"/>
      <c r="GE1028" s="15"/>
      <c r="GF1028" s="15"/>
      <c r="GG1028" s="15"/>
      <c r="GH1028" s="15"/>
      <c r="GI1028" s="15"/>
      <c r="GJ1028" s="15"/>
      <c r="GK1028" s="15"/>
      <c r="GL1028" s="15"/>
      <c r="GM1028" s="15"/>
      <c r="GN1028" s="15"/>
      <c r="GO1028" s="15"/>
      <c r="GP1028" s="15"/>
      <c r="GQ1028" s="15"/>
      <c r="GR1028" s="15"/>
      <c r="GS1028" s="15"/>
      <c r="GT1028" s="15"/>
      <c r="GU1028" s="15"/>
      <c r="GV1028" s="15"/>
      <c r="GW1028" s="15"/>
      <c r="GX1028" s="15"/>
      <c r="GY1028" s="15"/>
    </row>
    <row r="1029" spans="1:207" s="133" customFormat="1" ht="25.15" customHeight="1" x14ac:dyDescent="0.25">
      <c r="A1029" s="172" t="s">
        <v>1464</v>
      </c>
      <c r="B1029" s="166" t="s">
        <v>563</v>
      </c>
      <c r="C1029" s="51">
        <v>1964</v>
      </c>
      <c r="D1029" s="136" t="s">
        <v>217</v>
      </c>
      <c r="E1029" s="51" t="s">
        <v>20</v>
      </c>
      <c r="F1029" s="28">
        <v>5</v>
      </c>
      <c r="G1029" s="28">
        <v>4</v>
      </c>
      <c r="H1029" s="41">
        <f>I1029+J1029</f>
        <v>3619.23</v>
      </c>
      <c r="I1029" s="222">
        <v>1089.23</v>
      </c>
      <c r="J1029" s="222">
        <v>2530</v>
      </c>
      <c r="K1029" s="201">
        <f t="shared" si="303"/>
        <v>9610000</v>
      </c>
      <c r="L1029" s="171">
        <v>0</v>
      </c>
      <c r="M1029" s="171">
        <v>0</v>
      </c>
      <c r="N1029" s="171">
        <v>0</v>
      </c>
      <c r="O1029" s="41">
        <f>'[1]Прод. прилож (2)'!$C$904</f>
        <v>9610000</v>
      </c>
      <c r="P1029" s="171">
        <f t="shared" si="306"/>
        <v>2655.2609256665091</v>
      </c>
      <c r="Q1029" s="44">
        <v>9673</v>
      </c>
      <c r="R1029" s="62" t="s">
        <v>95</v>
      </c>
      <c r="S1029" s="50"/>
      <c r="T1029" s="15"/>
      <c r="U1029" s="15"/>
      <c r="V1029" s="15"/>
      <c r="W1029" s="15"/>
      <c r="X1029" s="15"/>
      <c r="Y1029" s="15"/>
      <c r="Z1029" s="15"/>
      <c r="AA1029" s="15"/>
      <c r="AB1029" s="15"/>
      <c r="AC1029" s="15"/>
      <c r="AD1029" s="15"/>
      <c r="AE1029" s="15"/>
      <c r="AF1029" s="15"/>
      <c r="AG1029" s="15"/>
      <c r="AH1029" s="15"/>
      <c r="AI1029" s="15"/>
      <c r="AJ1029" s="15"/>
      <c r="AK1029" s="15"/>
      <c r="AL1029" s="15"/>
      <c r="AM1029" s="15"/>
      <c r="AN1029" s="15"/>
      <c r="AO1029" s="15"/>
      <c r="AP1029" s="15"/>
      <c r="AQ1029" s="15"/>
      <c r="AR1029" s="15"/>
      <c r="AS1029" s="15"/>
      <c r="AT1029" s="15"/>
      <c r="AU1029" s="15"/>
      <c r="AV1029" s="15"/>
      <c r="AW1029" s="15"/>
      <c r="AX1029" s="15"/>
      <c r="AY1029" s="15"/>
      <c r="AZ1029" s="15"/>
      <c r="BA1029" s="15"/>
      <c r="BB1029" s="15"/>
      <c r="BC1029" s="15"/>
      <c r="BD1029" s="15"/>
      <c r="BE1029" s="15"/>
      <c r="BF1029" s="15"/>
      <c r="BG1029" s="15"/>
      <c r="BH1029" s="15"/>
      <c r="BI1029" s="15"/>
      <c r="BJ1029" s="15"/>
      <c r="BK1029" s="15"/>
      <c r="BL1029" s="15"/>
      <c r="BM1029" s="15"/>
      <c r="BN1029" s="15"/>
      <c r="BO1029" s="15"/>
      <c r="BP1029" s="15"/>
      <c r="BQ1029" s="15"/>
      <c r="BR1029" s="15"/>
      <c r="BS1029" s="15"/>
      <c r="BT1029" s="15"/>
      <c r="BU1029" s="15"/>
      <c r="BV1029" s="15"/>
      <c r="BW1029" s="15"/>
      <c r="BX1029" s="15"/>
      <c r="BY1029" s="15"/>
      <c r="BZ1029" s="15"/>
      <c r="CA1029" s="15"/>
      <c r="CB1029" s="15"/>
      <c r="CC1029" s="15"/>
      <c r="CD1029" s="15"/>
      <c r="CE1029" s="15"/>
      <c r="CF1029" s="15"/>
      <c r="CG1029" s="15"/>
      <c r="CH1029" s="15"/>
      <c r="CI1029" s="15"/>
      <c r="CJ1029" s="15"/>
      <c r="CK1029" s="15"/>
      <c r="CL1029" s="15"/>
      <c r="CM1029" s="15"/>
      <c r="CN1029" s="15"/>
      <c r="CO1029" s="15"/>
      <c r="CP1029" s="15"/>
      <c r="CQ1029" s="15"/>
      <c r="CR1029" s="15"/>
      <c r="CS1029" s="15"/>
      <c r="CT1029" s="15"/>
      <c r="CU1029" s="15"/>
      <c r="CV1029" s="15"/>
      <c r="CW1029" s="15"/>
      <c r="CX1029" s="15"/>
      <c r="CY1029" s="15"/>
      <c r="CZ1029" s="15"/>
      <c r="DA1029" s="15"/>
      <c r="DB1029" s="15"/>
      <c r="DC1029" s="15"/>
      <c r="DD1029" s="15"/>
      <c r="DE1029" s="15"/>
      <c r="DF1029" s="15"/>
      <c r="DG1029" s="15"/>
      <c r="DH1029" s="15"/>
      <c r="DI1029" s="15"/>
      <c r="DJ1029" s="15"/>
      <c r="DK1029" s="15"/>
      <c r="DL1029" s="15"/>
      <c r="DM1029" s="15"/>
      <c r="DN1029" s="15"/>
      <c r="DO1029" s="15"/>
      <c r="DP1029" s="15"/>
      <c r="DQ1029" s="15"/>
      <c r="DR1029" s="15"/>
      <c r="DS1029" s="15"/>
      <c r="DT1029" s="15"/>
      <c r="DU1029" s="15"/>
      <c r="DV1029" s="15"/>
      <c r="DW1029" s="15"/>
      <c r="DX1029" s="15"/>
      <c r="DY1029" s="15"/>
      <c r="DZ1029" s="15"/>
      <c r="EA1029" s="15"/>
      <c r="EB1029" s="15"/>
      <c r="EC1029" s="15"/>
      <c r="ED1029" s="15"/>
      <c r="EE1029" s="15"/>
      <c r="EF1029" s="15"/>
      <c r="EG1029" s="15"/>
      <c r="EH1029" s="15"/>
      <c r="EI1029" s="15"/>
      <c r="EJ1029" s="15"/>
      <c r="EK1029" s="15"/>
      <c r="EL1029" s="15"/>
      <c r="EM1029" s="15"/>
      <c r="EN1029" s="15"/>
      <c r="EO1029" s="15"/>
      <c r="EP1029" s="15"/>
      <c r="EQ1029" s="15"/>
      <c r="ER1029" s="15"/>
      <c r="ES1029" s="15"/>
      <c r="ET1029" s="15"/>
      <c r="EU1029" s="15"/>
      <c r="EV1029" s="15"/>
      <c r="EW1029" s="15"/>
      <c r="EX1029" s="15"/>
      <c r="EY1029" s="15"/>
      <c r="EZ1029" s="15"/>
      <c r="FA1029" s="15"/>
      <c r="FB1029" s="15"/>
      <c r="FC1029" s="15"/>
      <c r="FD1029" s="15"/>
      <c r="FE1029" s="15"/>
      <c r="FF1029" s="15"/>
      <c r="FG1029" s="15"/>
      <c r="FH1029" s="15"/>
      <c r="FI1029" s="15"/>
      <c r="FJ1029" s="15"/>
      <c r="FK1029" s="15"/>
      <c r="FL1029" s="15"/>
      <c r="FM1029" s="15"/>
      <c r="FN1029" s="15"/>
      <c r="FO1029" s="15"/>
      <c r="FP1029" s="15"/>
      <c r="FQ1029" s="15"/>
      <c r="FR1029" s="15"/>
      <c r="FS1029" s="15"/>
      <c r="FT1029" s="15"/>
      <c r="FU1029" s="15"/>
      <c r="FV1029" s="15"/>
      <c r="FW1029" s="15"/>
      <c r="FX1029" s="15"/>
      <c r="FY1029" s="15"/>
      <c r="FZ1029" s="15"/>
      <c r="GA1029" s="15"/>
      <c r="GB1029" s="15"/>
      <c r="GC1029" s="15"/>
      <c r="GD1029" s="15"/>
      <c r="GE1029" s="15"/>
      <c r="GF1029" s="15"/>
      <c r="GG1029" s="15"/>
      <c r="GH1029" s="15"/>
      <c r="GI1029" s="15"/>
      <c r="GJ1029" s="15"/>
      <c r="GK1029" s="15"/>
      <c r="GL1029" s="15"/>
      <c r="GM1029" s="15"/>
      <c r="GN1029" s="15"/>
      <c r="GO1029" s="15"/>
      <c r="GP1029" s="15"/>
      <c r="GQ1029" s="15"/>
      <c r="GR1029" s="15"/>
      <c r="GS1029" s="15"/>
      <c r="GT1029" s="15"/>
      <c r="GU1029" s="15"/>
      <c r="GV1029" s="15"/>
      <c r="GW1029" s="15"/>
      <c r="GX1029" s="15"/>
      <c r="GY1029" s="15"/>
    </row>
    <row r="1030" spans="1:207" s="133" customFormat="1" ht="25.15" customHeight="1" x14ac:dyDescent="0.25">
      <c r="A1030" s="172" t="s">
        <v>1465</v>
      </c>
      <c r="B1030" s="166" t="s">
        <v>564</v>
      </c>
      <c r="C1030" s="51">
        <v>1964</v>
      </c>
      <c r="D1030" s="136" t="s">
        <v>217</v>
      </c>
      <c r="E1030" s="51" t="s">
        <v>22</v>
      </c>
      <c r="F1030" s="28">
        <v>5</v>
      </c>
      <c r="G1030" s="28">
        <v>4</v>
      </c>
      <c r="H1030" s="41">
        <f>I1030+J1030</f>
        <v>3505.35</v>
      </c>
      <c r="I1030" s="238">
        <v>0</v>
      </c>
      <c r="J1030" s="222">
        <v>3505.35</v>
      </c>
      <c r="K1030" s="201">
        <f t="shared" si="303"/>
        <v>8007300</v>
      </c>
      <c r="L1030" s="171">
        <v>0</v>
      </c>
      <c r="M1030" s="171">
        <v>0</v>
      </c>
      <c r="N1030" s="171">
        <v>0</v>
      </c>
      <c r="O1030" s="41">
        <f>'[1]Прод. прилож (2)'!$C$905</f>
        <v>8007300</v>
      </c>
      <c r="P1030" s="171">
        <f t="shared" si="306"/>
        <v>2284.308271641919</v>
      </c>
      <c r="Q1030" s="44">
        <v>9673</v>
      </c>
      <c r="R1030" s="62" t="s">
        <v>95</v>
      </c>
      <c r="S1030" s="50"/>
      <c r="T1030" s="15"/>
      <c r="U1030" s="15"/>
      <c r="V1030" s="15"/>
      <c r="W1030" s="15"/>
      <c r="X1030" s="15"/>
      <c r="Y1030" s="15"/>
      <c r="Z1030" s="15"/>
      <c r="AA1030" s="15"/>
      <c r="AB1030" s="15"/>
      <c r="AC1030" s="15"/>
      <c r="AD1030" s="15"/>
      <c r="AE1030" s="15"/>
      <c r="AF1030" s="15"/>
      <c r="AG1030" s="15"/>
      <c r="AH1030" s="15"/>
      <c r="AI1030" s="15"/>
      <c r="AJ1030" s="15"/>
      <c r="AK1030" s="15"/>
      <c r="AL1030" s="15"/>
      <c r="AM1030" s="15"/>
      <c r="AN1030" s="15"/>
      <c r="AO1030" s="15"/>
      <c r="AP1030" s="15"/>
      <c r="AQ1030" s="15"/>
      <c r="AR1030" s="15"/>
      <c r="AS1030" s="15"/>
      <c r="AT1030" s="15"/>
      <c r="AU1030" s="15"/>
      <c r="AV1030" s="15"/>
      <c r="AW1030" s="15"/>
      <c r="AX1030" s="15"/>
      <c r="AY1030" s="15"/>
      <c r="AZ1030" s="15"/>
      <c r="BA1030" s="15"/>
      <c r="BB1030" s="15"/>
      <c r="BC1030" s="15"/>
      <c r="BD1030" s="15"/>
      <c r="BE1030" s="15"/>
      <c r="BF1030" s="15"/>
      <c r="BG1030" s="15"/>
      <c r="BH1030" s="15"/>
      <c r="BI1030" s="15"/>
      <c r="BJ1030" s="15"/>
      <c r="BK1030" s="15"/>
      <c r="BL1030" s="15"/>
      <c r="BM1030" s="15"/>
      <c r="BN1030" s="15"/>
      <c r="BO1030" s="15"/>
      <c r="BP1030" s="15"/>
      <c r="BQ1030" s="15"/>
      <c r="BR1030" s="15"/>
      <c r="BS1030" s="15"/>
      <c r="BT1030" s="15"/>
      <c r="BU1030" s="15"/>
      <c r="BV1030" s="15"/>
      <c r="BW1030" s="15"/>
      <c r="BX1030" s="15"/>
      <c r="BY1030" s="15"/>
      <c r="BZ1030" s="15"/>
      <c r="CA1030" s="15"/>
      <c r="CB1030" s="15"/>
      <c r="CC1030" s="15"/>
      <c r="CD1030" s="15"/>
      <c r="CE1030" s="15"/>
      <c r="CF1030" s="15"/>
      <c r="CG1030" s="15"/>
      <c r="CH1030" s="15"/>
      <c r="CI1030" s="15"/>
      <c r="CJ1030" s="15"/>
      <c r="CK1030" s="15"/>
      <c r="CL1030" s="15"/>
      <c r="CM1030" s="15"/>
      <c r="CN1030" s="15"/>
      <c r="CO1030" s="15"/>
      <c r="CP1030" s="15"/>
      <c r="CQ1030" s="15"/>
      <c r="CR1030" s="15"/>
      <c r="CS1030" s="15"/>
      <c r="CT1030" s="15"/>
      <c r="CU1030" s="15"/>
      <c r="CV1030" s="15"/>
      <c r="CW1030" s="15"/>
      <c r="CX1030" s="15"/>
      <c r="CY1030" s="15"/>
      <c r="CZ1030" s="15"/>
      <c r="DA1030" s="15"/>
      <c r="DB1030" s="15"/>
      <c r="DC1030" s="15"/>
      <c r="DD1030" s="15"/>
      <c r="DE1030" s="15"/>
      <c r="DF1030" s="15"/>
      <c r="DG1030" s="15"/>
      <c r="DH1030" s="15"/>
      <c r="DI1030" s="15"/>
      <c r="DJ1030" s="15"/>
      <c r="DK1030" s="15"/>
      <c r="DL1030" s="15"/>
      <c r="DM1030" s="15"/>
      <c r="DN1030" s="15"/>
      <c r="DO1030" s="15"/>
      <c r="DP1030" s="15"/>
      <c r="DQ1030" s="15"/>
      <c r="DR1030" s="15"/>
      <c r="DS1030" s="15"/>
      <c r="DT1030" s="15"/>
      <c r="DU1030" s="15"/>
      <c r="DV1030" s="15"/>
      <c r="DW1030" s="15"/>
      <c r="DX1030" s="15"/>
      <c r="DY1030" s="15"/>
      <c r="DZ1030" s="15"/>
      <c r="EA1030" s="15"/>
      <c r="EB1030" s="15"/>
      <c r="EC1030" s="15"/>
      <c r="ED1030" s="15"/>
      <c r="EE1030" s="15"/>
      <c r="EF1030" s="15"/>
      <c r="EG1030" s="15"/>
      <c r="EH1030" s="15"/>
      <c r="EI1030" s="15"/>
      <c r="EJ1030" s="15"/>
      <c r="EK1030" s="15"/>
      <c r="EL1030" s="15"/>
      <c r="EM1030" s="15"/>
      <c r="EN1030" s="15"/>
      <c r="EO1030" s="15"/>
      <c r="EP1030" s="15"/>
      <c r="EQ1030" s="15"/>
      <c r="ER1030" s="15"/>
      <c r="ES1030" s="15"/>
      <c r="ET1030" s="15"/>
      <c r="EU1030" s="15"/>
      <c r="EV1030" s="15"/>
      <c r="EW1030" s="15"/>
      <c r="EX1030" s="15"/>
      <c r="EY1030" s="15"/>
      <c r="EZ1030" s="15"/>
      <c r="FA1030" s="15"/>
      <c r="FB1030" s="15"/>
      <c r="FC1030" s="15"/>
      <c r="FD1030" s="15"/>
      <c r="FE1030" s="15"/>
      <c r="FF1030" s="15"/>
      <c r="FG1030" s="15"/>
      <c r="FH1030" s="15"/>
      <c r="FI1030" s="15"/>
      <c r="FJ1030" s="15"/>
      <c r="FK1030" s="15"/>
      <c r="FL1030" s="15"/>
      <c r="FM1030" s="15"/>
      <c r="FN1030" s="15"/>
      <c r="FO1030" s="15"/>
      <c r="FP1030" s="15"/>
      <c r="FQ1030" s="15"/>
      <c r="FR1030" s="15"/>
      <c r="FS1030" s="15"/>
      <c r="FT1030" s="15"/>
      <c r="FU1030" s="15"/>
      <c r="FV1030" s="15"/>
      <c r="FW1030" s="15"/>
      <c r="FX1030" s="15"/>
      <c r="FY1030" s="15"/>
      <c r="FZ1030" s="15"/>
      <c r="GA1030" s="15"/>
      <c r="GB1030" s="15"/>
      <c r="GC1030" s="15"/>
      <c r="GD1030" s="15"/>
      <c r="GE1030" s="15"/>
      <c r="GF1030" s="15"/>
      <c r="GG1030" s="15"/>
      <c r="GH1030" s="15"/>
      <c r="GI1030" s="15"/>
      <c r="GJ1030" s="15"/>
      <c r="GK1030" s="15"/>
      <c r="GL1030" s="15"/>
      <c r="GM1030" s="15"/>
      <c r="GN1030" s="15"/>
      <c r="GO1030" s="15"/>
      <c r="GP1030" s="15"/>
      <c r="GQ1030" s="15"/>
      <c r="GR1030" s="15"/>
      <c r="GS1030" s="15"/>
      <c r="GT1030" s="15"/>
      <c r="GU1030" s="15"/>
      <c r="GV1030" s="15"/>
      <c r="GW1030" s="15"/>
      <c r="GX1030" s="15"/>
      <c r="GY1030" s="15"/>
    </row>
    <row r="1031" spans="1:207" s="14" customFormat="1" ht="25.15" customHeight="1" x14ac:dyDescent="0.25">
      <c r="A1031" s="172" t="s">
        <v>1466</v>
      </c>
      <c r="B1031" s="166" t="s">
        <v>565</v>
      </c>
      <c r="C1031" s="51">
        <v>1963</v>
      </c>
      <c r="D1031" s="136" t="s">
        <v>217</v>
      </c>
      <c r="E1031" s="51" t="s">
        <v>20</v>
      </c>
      <c r="F1031" s="28">
        <v>5</v>
      </c>
      <c r="G1031" s="28">
        <v>4</v>
      </c>
      <c r="H1031" s="41">
        <f>I1031+J1031</f>
        <v>3203</v>
      </c>
      <c r="I1031" s="238">
        <v>405.7</v>
      </c>
      <c r="J1031" s="222">
        <v>2797.3</v>
      </c>
      <c r="K1031" s="201">
        <f t="shared" si="303"/>
        <v>9625500</v>
      </c>
      <c r="L1031" s="171">
        <v>0</v>
      </c>
      <c r="M1031" s="171">
        <v>0</v>
      </c>
      <c r="N1031" s="171">
        <v>0</v>
      </c>
      <c r="O1031" s="41">
        <f>'[1]Прод. прилож (2)'!$C$906</f>
        <v>9625500</v>
      </c>
      <c r="P1031" s="171">
        <f t="shared" si="306"/>
        <v>3005.1514205432409</v>
      </c>
      <c r="Q1031" s="44">
        <v>9673</v>
      </c>
      <c r="R1031" s="62" t="s">
        <v>95</v>
      </c>
    </row>
    <row r="1032" spans="1:207" s="14" customFormat="1" ht="25.15" customHeight="1" x14ac:dyDescent="0.25">
      <c r="A1032" s="172" t="s">
        <v>2040</v>
      </c>
      <c r="B1032" s="166" t="s">
        <v>566</v>
      </c>
      <c r="C1032" s="51">
        <v>1964</v>
      </c>
      <c r="D1032" s="136" t="s">
        <v>217</v>
      </c>
      <c r="E1032" s="51" t="s">
        <v>20</v>
      </c>
      <c r="F1032" s="28">
        <v>5</v>
      </c>
      <c r="G1032" s="28">
        <v>4</v>
      </c>
      <c r="H1032" s="41">
        <f>I1032+J1032</f>
        <v>3324.4700000000003</v>
      </c>
      <c r="I1032" s="238">
        <v>205.4</v>
      </c>
      <c r="J1032" s="222">
        <v>3119.07</v>
      </c>
      <c r="K1032" s="201">
        <f t="shared" si="303"/>
        <v>9532500</v>
      </c>
      <c r="L1032" s="171">
        <v>0</v>
      </c>
      <c r="M1032" s="171">
        <v>0</v>
      </c>
      <c r="N1032" s="171">
        <v>0</v>
      </c>
      <c r="O1032" s="41">
        <f>'[1]Прод. прилож (2)'!$C$907</f>
        <v>9532500</v>
      </c>
      <c r="P1032" s="171">
        <f t="shared" si="306"/>
        <v>2867.3743483923749</v>
      </c>
      <c r="Q1032" s="44">
        <v>9673</v>
      </c>
      <c r="R1032" s="62" t="s">
        <v>95</v>
      </c>
      <c r="S1032" s="17"/>
      <c r="T1032" s="17"/>
    </row>
    <row r="1033" spans="1:207" s="133" customFormat="1" ht="25.15" customHeight="1" x14ac:dyDescent="0.25">
      <c r="A1033" s="172" t="s">
        <v>1467</v>
      </c>
      <c r="B1033" s="166" t="s">
        <v>567</v>
      </c>
      <c r="C1033" s="136">
        <v>1964</v>
      </c>
      <c r="D1033" s="136" t="s">
        <v>217</v>
      </c>
      <c r="E1033" s="136" t="s">
        <v>20</v>
      </c>
      <c r="F1033" s="28">
        <v>5</v>
      </c>
      <c r="G1033" s="28">
        <v>3</v>
      </c>
      <c r="H1033" s="41">
        <v>2945.2</v>
      </c>
      <c r="I1033" s="238">
        <v>0</v>
      </c>
      <c r="J1033" s="222">
        <v>2567.13</v>
      </c>
      <c r="K1033" s="201">
        <f t="shared" si="303"/>
        <v>4898775</v>
      </c>
      <c r="L1033" s="171">
        <v>0</v>
      </c>
      <c r="M1033" s="171">
        <v>0</v>
      </c>
      <c r="N1033" s="171">
        <v>0</v>
      </c>
      <c r="O1033" s="41">
        <f>'[1]Прод. прилож (2)'!$C$908</f>
        <v>4898775</v>
      </c>
      <c r="P1033" s="171">
        <f t="shared" si="306"/>
        <v>1663.3080945266877</v>
      </c>
      <c r="Q1033" s="44">
        <v>9673</v>
      </c>
      <c r="R1033" s="62" t="s">
        <v>95</v>
      </c>
      <c r="S1033" s="50"/>
      <c r="T1033" s="15"/>
      <c r="U1033" s="15"/>
      <c r="V1033" s="15"/>
      <c r="W1033" s="15"/>
      <c r="X1033" s="15"/>
      <c r="Y1033" s="15"/>
      <c r="Z1033" s="15"/>
      <c r="AA1033" s="15"/>
      <c r="AB1033" s="15"/>
      <c r="AC1033" s="15"/>
      <c r="AD1033" s="15"/>
      <c r="AE1033" s="15"/>
      <c r="AF1033" s="15"/>
      <c r="AG1033" s="15"/>
      <c r="AH1033" s="15"/>
      <c r="AI1033" s="15"/>
      <c r="AJ1033" s="15"/>
      <c r="AK1033" s="15"/>
      <c r="AL1033" s="15"/>
      <c r="AM1033" s="15"/>
      <c r="AN1033" s="15"/>
      <c r="AO1033" s="15"/>
      <c r="AP1033" s="15"/>
      <c r="AQ1033" s="15"/>
      <c r="AR1033" s="15"/>
      <c r="AS1033" s="15"/>
      <c r="AT1033" s="15"/>
      <c r="AU1033" s="15"/>
      <c r="AV1033" s="15"/>
      <c r="AW1033" s="15"/>
      <c r="AX1033" s="15"/>
      <c r="AY1033" s="15"/>
      <c r="AZ1033" s="15"/>
      <c r="BA1033" s="15"/>
      <c r="BB1033" s="15"/>
      <c r="BC1033" s="15"/>
      <c r="BD1033" s="15"/>
      <c r="BE1033" s="15"/>
      <c r="BF1033" s="15"/>
      <c r="BG1033" s="15"/>
      <c r="BH1033" s="15"/>
      <c r="BI1033" s="15"/>
      <c r="BJ1033" s="15"/>
      <c r="BK1033" s="15"/>
      <c r="BL1033" s="15"/>
      <c r="BM1033" s="15"/>
      <c r="BN1033" s="15"/>
      <c r="BO1033" s="15"/>
      <c r="BP1033" s="15"/>
      <c r="BQ1033" s="15"/>
      <c r="BR1033" s="15"/>
      <c r="BS1033" s="15"/>
      <c r="BT1033" s="15"/>
      <c r="BU1033" s="15"/>
      <c r="BV1033" s="15"/>
      <c r="BW1033" s="15"/>
      <c r="BX1033" s="15"/>
      <c r="BY1033" s="15"/>
      <c r="BZ1033" s="15"/>
      <c r="CA1033" s="15"/>
      <c r="CB1033" s="15"/>
      <c r="CC1033" s="15"/>
      <c r="CD1033" s="15"/>
      <c r="CE1033" s="15"/>
      <c r="CF1033" s="15"/>
      <c r="CG1033" s="15"/>
      <c r="CH1033" s="15"/>
      <c r="CI1033" s="15"/>
      <c r="CJ1033" s="15"/>
      <c r="CK1033" s="15"/>
      <c r="CL1033" s="15"/>
      <c r="CM1033" s="15"/>
      <c r="CN1033" s="15"/>
      <c r="CO1033" s="15"/>
      <c r="CP1033" s="15"/>
      <c r="CQ1033" s="15"/>
      <c r="CR1033" s="15"/>
      <c r="CS1033" s="15"/>
      <c r="CT1033" s="15"/>
      <c r="CU1033" s="15"/>
      <c r="CV1033" s="15"/>
      <c r="CW1033" s="15"/>
      <c r="CX1033" s="15"/>
      <c r="CY1033" s="15"/>
      <c r="CZ1033" s="15"/>
      <c r="DA1033" s="15"/>
      <c r="DB1033" s="15"/>
      <c r="DC1033" s="15"/>
      <c r="DD1033" s="15"/>
      <c r="DE1033" s="15"/>
      <c r="DF1033" s="15"/>
      <c r="DG1033" s="15"/>
      <c r="DH1033" s="15"/>
      <c r="DI1033" s="15"/>
      <c r="DJ1033" s="15"/>
      <c r="DK1033" s="15"/>
      <c r="DL1033" s="15"/>
      <c r="DM1033" s="15"/>
      <c r="DN1033" s="15"/>
      <c r="DO1033" s="15"/>
      <c r="DP1033" s="15"/>
      <c r="DQ1033" s="15"/>
      <c r="DR1033" s="15"/>
      <c r="DS1033" s="15"/>
      <c r="DT1033" s="15"/>
      <c r="DU1033" s="15"/>
      <c r="DV1033" s="15"/>
      <c r="DW1033" s="15"/>
      <c r="DX1033" s="15"/>
      <c r="DY1033" s="15"/>
      <c r="DZ1033" s="15"/>
      <c r="EA1033" s="15"/>
      <c r="EB1033" s="15"/>
      <c r="EC1033" s="15"/>
      <c r="ED1033" s="15"/>
      <c r="EE1033" s="15"/>
      <c r="EF1033" s="15"/>
      <c r="EG1033" s="15"/>
      <c r="EH1033" s="15"/>
      <c r="EI1033" s="15"/>
      <c r="EJ1033" s="15"/>
      <c r="EK1033" s="15"/>
      <c r="EL1033" s="15"/>
      <c r="EM1033" s="15"/>
      <c r="EN1033" s="15"/>
      <c r="EO1033" s="15"/>
      <c r="EP1033" s="15"/>
      <c r="EQ1033" s="15"/>
      <c r="ER1033" s="15"/>
      <c r="ES1033" s="15"/>
      <c r="ET1033" s="15"/>
      <c r="EU1033" s="15"/>
      <c r="EV1033" s="15"/>
      <c r="EW1033" s="15"/>
      <c r="EX1033" s="15"/>
      <c r="EY1033" s="15"/>
      <c r="EZ1033" s="15"/>
      <c r="FA1033" s="15"/>
      <c r="FB1033" s="15"/>
      <c r="FC1033" s="15"/>
      <c r="FD1033" s="15"/>
      <c r="FE1033" s="15"/>
      <c r="FF1033" s="15"/>
      <c r="FG1033" s="15"/>
      <c r="FH1033" s="15"/>
      <c r="FI1033" s="15"/>
      <c r="FJ1033" s="15"/>
      <c r="FK1033" s="15"/>
      <c r="FL1033" s="15"/>
      <c r="FM1033" s="15"/>
      <c r="FN1033" s="15"/>
      <c r="FO1033" s="15"/>
      <c r="FP1033" s="15"/>
      <c r="FQ1033" s="15"/>
      <c r="FR1033" s="15"/>
      <c r="FS1033" s="15"/>
      <c r="FT1033" s="15"/>
      <c r="FU1033" s="15"/>
      <c r="FV1033" s="15"/>
      <c r="FW1033" s="15"/>
      <c r="FX1033" s="15"/>
      <c r="FY1033" s="15"/>
      <c r="FZ1033" s="15"/>
      <c r="GA1033" s="15"/>
      <c r="GB1033" s="15"/>
      <c r="GC1033" s="15"/>
      <c r="GD1033" s="15"/>
      <c r="GE1033" s="15"/>
      <c r="GF1033" s="15"/>
      <c r="GG1033" s="15"/>
      <c r="GH1033" s="15"/>
      <c r="GI1033" s="15"/>
      <c r="GJ1033" s="15"/>
      <c r="GK1033" s="15"/>
      <c r="GL1033" s="15"/>
      <c r="GM1033" s="15"/>
      <c r="GN1033" s="15"/>
      <c r="GO1033" s="15"/>
      <c r="GP1033" s="15"/>
      <c r="GQ1033" s="15"/>
      <c r="GR1033" s="15"/>
      <c r="GS1033" s="15"/>
      <c r="GT1033" s="15"/>
      <c r="GU1033" s="15"/>
      <c r="GV1033" s="15"/>
      <c r="GW1033" s="15"/>
      <c r="GX1033" s="15"/>
      <c r="GY1033" s="15"/>
    </row>
    <row r="1034" spans="1:207" s="209" customFormat="1" ht="27" customHeight="1" x14ac:dyDescent="0.25">
      <c r="A1034" s="172" t="s">
        <v>1468</v>
      </c>
      <c r="B1034" s="166" t="s">
        <v>2630</v>
      </c>
      <c r="C1034" s="174">
        <v>1968</v>
      </c>
      <c r="D1034" s="136" t="s">
        <v>217</v>
      </c>
      <c r="E1034" s="136" t="s">
        <v>20</v>
      </c>
      <c r="F1034" s="175">
        <v>5</v>
      </c>
      <c r="G1034" s="175">
        <v>4</v>
      </c>
      <c r="H1034" s="44">
        <v>4672.2299999999996</v>
      </c>
      <c r="I1034" s="248">
        <v>0</v>
      </c>
      <c r="J1034" s="222">
        <v>4672.2299999999996</v>
      </c>
      <c r="K1034" s="201">
        <f t="shared" si="303"/>
        <v>9873500</v>
      </c>
      <c r="L1034" s="41">
        <v>0</v>
      </c>
      <c r="M1034" s="41">
        <v>0</v>
      </c>
      <c r="N1034" s="41">
        <v>0</v>
      </c>
      <c r="O1034" s="171">
        <f>'[1]Прод. прилож (2)'!$C$909</f>
        <v>9873500</v>
      </c>
      <c r="P1034" s="44">
        <f t="shared" si="306"/>
        <v>2113.230727083213</v>
      </c>
      <c r="Q1034" s="178">
        <v>9673</v>
      </c>
      <c r="R1034" s="62" t="s">
        <v>95</v>
      </c>
      <c r="S1034" s="99"/>
      <c r="T1034" s="99"/>
      <c r="U1034" s="99"/>
      <c r="V1034" s="99"/>
      <c r="W1034" s="99"/>
      <c r="X1034" s="99"/>
    </row>
    <row r="1035" spans="1:207" s="133" customFormat="1" ht="25.15" customHeight="1" x14ac:dyDescent="0.25">
      <c r="A1035" s="172" t="s">
        <v>1469</v>
      </c>
      <c r="B1035" s="166" t="s">
        <v>568</v>
      </c>
      <c r="C1035" s="51">
        <v>1963</v>
      </c>
      <c r="D1035" s="136" t="s">
        <v>217</v>
      </c>
      <c r="E1035" s="51" t="s">
        <v>20</v>
      </c>
      <c r="F1035" s="28">
        <v>5</v>
      </c>
      <c r="G1035" s="28">
        <v>2</v>
      </c>
      <c r="H1035" s="41">
        <f>I1035+J1035</f>
        <v>1284.67</v>
      </c>
      <c r="I1035" s="238">
        <v>163.4</v>
      </c>
      <c r="J1035" s="222">
        <v>1121.27</v>
      </c>
      <c r="K1035" s="201">
        <f t="shared" si="303"/>
        <v>4089907.5</v>
      </c>
      <c r="L1035" s="171">
        <v>0</v>
      </c>
      <c r="M1035" s="171">
        <v>0</v>
      </c>
      <c r="N1035" s="171">
        <v>0</v>
      </c>
      <c r="O1035" s="41">
        <f>'[1]Прод. прилож (2)'!$C$299</f>
        <v>4089907.5</v>
      </c>
      <c r="P1035" s="171">
        <f t="shared" si="306"/>
        <v>3183.6249776207119</v>
      </c>
      <c r="Q1035" s="44">
        <v>9673</v>
      </c>
      <c r="R1035" s="62" t="s">
        <v>94</v>
      </c>
      <c r="S1035" s="58"/>
      <c r="T1035" s="16"/>
      <c r="U1035" s="15"/>
      <c r="V1035" s="15"/>
      <c r="W1035" s="15"/>
      <c r="X1035" s="15"/>
      <c r="Y1035" s="15"/>
      <c r="Z1035" s="15"/>
      <c r="AA1035" s="15"/>
      <c r="AB1035" s="15"/>
      <c r="AC1035" s="15"/>
      <c r="AD1035" s="15"/>
      <c r="AE1035" s="15"/>
      <c r="AF1035" s="15"/>
      <c r="AG1035" s="15"/>
      <c r="AH1035" s="15"/>
      <c r="AI1035" s="15"/>
      <c r="AJ1035" s="15"/>
      <c r="AK1035" s="15"/>
      <c r="AL1035" s="15"/>
      <c r="AM1035" s="15"/>
      <c r="AN1035" s="15"/>
      <c r="AO1035" s="15"/>
      <c r="AP1035" s="15"/>
      <c r="AQ1035" s="15"/>
      <c r="AR1035" s="15"/>
      <c r="AS1035" s="15"/>
      <c r="AT1035" s="15"/>
      <c r="AU1035" s="15"/>
      <c r="AV1035" s="15"/>
      <c r="AW1035" s="15"/>
      <c r="AX1035" s="15"/>
      <c r="AY1035" s="15"/>
      <c r="AZ1035" s="15"/>
      <c r="BA1035" s="15"/>
      <c r="BB1035" s="15"/>
      <c r="BC1035" s="15"/>
      <c r="BD1035" s="15"/>
      <c r="BE1035" s="15"/>
      <c r="BF1035" s="15"/>
      <c r="BG1035" s="15"/>
      <c r="BH1035" s="15"/>
      <c r="BI1035" s="15"/>
      <c r="BJ1035" s="15"/>
      <c r="BK1035" s="15"/>
      <c r="BL1035" s="15"/>
      <c r="BM1035" s="15"/>
      <c r="BN1035" s="15"/>
      <c r="BO1035" s="15"/>
      <c r="BP1035" s="15"/>
      <c r="BQ1035" s="15"/>
      <c r="BR1035" s="15"/>
      <c r="BS1035" s="15"/>
      <c r="BT1035" s="15"/>
      <c r="BU1035" s="15"/>
      <c r="BV1035" s="15"/>
      <c r="BW1035" s="15"/>
      <c r="BX1035" s="15"/>
      <c r="BY1035" s="15"/>
      <c r="BZ1035" s="15"/>
      <c r="CA1035" s="15"/>
      <c r="CB1035" s="15"/>
      <c r="CC1035" s="15"/>
      <c r="CD1035" s="15"/>
      <c r="CE1035" s="15"/>
      <c r="CF1035" s="15"/>
      <c r="CG1035" s="15"/>
      <c r="CH1035" s="15"/>
      <c r="CI1035" s="15"/>
      <c r="CJ1035" s="15"/>
      <c r="CK1035" s="15"/>
      <c r="CL1035" s="15"/>
      <c r="CM1035" s="15"/>
      <c r="CN1035" s="15"/>
      <c r="CO1035" s="15"/>
      <c r="CP1035" s="15"/>
      <c r="CQ1035" s="15"/>
      <c r="CR1035" s="15"/>
      <c r="CS1035" s="15"/>
      <c r="CT1035" s="15"/>
      <c r="CU1035" s="15"/>
      <c r="CV1035" s="15"/>
      <c r="CW1035" s="15"/>
      <c r="CX1035" s="15"/>
      <c r="CY1035" s="15"/>
      <c r="CZ1035" s="15"/>
      <c r="DA1035" s="15"/>
      <c r="DB1035" s="15"/>
      <c r="DC1035" s="15"/>
      <c r="DD1035" s="15"/>
      <c r="DE1035" s="15"/>
      <c r="DF1035" s="15"/>
      <c r="DG1035" s="15"/>
      <c r="DH1035" s="15"/>
      <c r="DI1035" s="15"/>
      <c r="DJ1035" s="15"/>
      <c r="DK1035" s="15"/>
      <c r="DL1035" s="15"/>
      <c r="DM1035" s="15"/>
      <c r="DN1035" s="15"/>
      <c r="DO1035" s="15"/>
      <c r="DP1035" s="15"/>
      <c r="DQ1035" s="15"/>
      <c r="DR1035" s="15"/>
      <c r="DS1035" s="15"/>
      <c r="DT1035" s="15"/>
      <c r="DU1035" s="15"/>
      <c r="DV1035" s="15"/>
      <c r="DW1035" s="15"/>
      <c r="DX1035" s="15"/>
      <c r="DY1035" s="15"/>
      <c r="DZ1035" s="15"/>
      <c r="EA1035" s="15"/>
      <c r="EB1035" s="15"/>
      <c r="EC1035" s="15"/>
      <c r="ED1035" s="15"/>
      <c r="EE1035" s="15"/>
      <c r="EF1035" s="15"/>
      <c r="EG1035" s="15"/>
      <c r="EH1035" s="15"/>
      <c r="EI1035" s="15"/>
      <c r="EJ1035" s="15"/>
      <c r="EK1035" s="15"/>
      <c r="EL1035" s="15"/>
      <c r="EM1035" s="15"/>
      <c r="EN1035" s="15"/>
      <c r="EO1035" s="15"/>
      <c r="EP1035" s="15"/>
      <c r="EQ1035" s="15"/>
      <c r="ER1035" s="15"/>
      <c r="ES1035" s="15"/>
      <c r="ET1035" s="15"/>
      <c r="EU1035" s="15"/>
      <c r="EV1035" s="15"/>
      <c r="EW1035" s="15"/>
      <c r="EX1035" s="15"/>
      <c r="EY1035" s="15"/>
      <c r="EZ1035" s="15"/>
      <c r="FA1035" s="15"/>
      <c r="FB1035" s="15"/>
      <c r="FC1035" s="15"/>
      <c r="FD1035" s="15"/>
      <c r="FE1035" s="15"/>
      <c r="FF1035" s="15"/>
      <c r="FG1035" s="15"/>
      <c r="FH1035" s="15"/>
      <c r="FI1035" s="15"/>
      <c r="FJ1035" s="15"/>
      <c r="FK1035" s="15"/>
      <c r="FL1035" s="15"/>
      <c r="FM1035" s="15"/>
      <c r="FN1035" s="15"/>
      <c r="FO1035" s="15"/>
      <c r="FP1035" s="15"/>
      <c r="FQ1035" s="15"/>
      <c r="FR1035" s="15"/>
      <c r="FS1035" s="15"/>
      <c r="FT1035" s="15"/>
      <c r="FU1035" s="15"/>
      <c r="FV1035" s="15"/>
      <c r="FW1035" s="15"/>
      <c r="FX1035" s="15"/>
      <c r="FY1035" s="15"/>
      <c r="FZ1035" s="15"/>
      <c r="GA1035" s="15"/>
      <c r="GB1035" s="15"/>
      <c r="GC1035" s="15"/>
      <c r="GD1035" s="15"/>
      <c r="GE1035" s="15"/>
      <c r="GF1035" s="15"/>
      <c r="GG1035" s="15"/>
      <c r="GH1035" s="15"/>
      <c r="GI1035" s="15"/>
      <c r="GJ1035" s="15"/>
      <c r="GK1035" s="15"/>
      <c r="GL1035" s="15"/>
      <c r="GM1035" s="15"/>
      <c r="GN1035" s="15"/>
      <c r="GO1035" s="15"/>
      <c r="GP1035" s="15"/>
      <c r="GQ1035" s="15"/>
      <c r="GR1035" s="15"/>
      <c r="GS1035" s="15"/>
      <c r="GT1035" s="15"/>
      <c r="GU1035" s="15"/>
      <c r="GV1035" s="15"/>
      <c r="GW1035" s="15"/>
      <c r="GX1035" s="15"/>
      <c r="GY1035" s="15"/>
    </row>
    <row r="1036" spans="1:207" s="133" customFormat="1" ht="25.15" customHeight="1" x14ac:dyDescent="0.25">
      <c r="A1036" s="172" t="s">
        <v>1470</v>
      </c>
      <c r="B1036" s="166" t="s">
        <v>569</v>
      </c>
      <c r="C1036" s="51">
        <v>1965</v>
      </c>
      <c r="D1036" s="136" t="s">
        <v>217</v>
      </c>
      <c r="E1036" s="136" t="s">
        <v>20</v>
      </c>
      <c r="F1036" s="174">
        <v>5</v>
      </c>
      <c r="G1036" s="174">
        <v>4</v>
      </c>
      <c r="H1036" s="41">
        <f>I1036+J1036</f>
        <v>3188.5699999999997</v>
      </c>
      <c r="I1036" s="41">
        <v>144.69999999999999</v>
      </c>
      <c r="J1036" s="222">
        <v>3043.87</v>
      </c>
      <c r="K1036" s="201">
        <f t="shared" si="303"/>
        <v>6675152.5</v>
      </c>
      <c r="L1036" s="171">
        <v>0</v>
      </c>
      <c r="M1036" s="171">
        <v>0</v>
      </c>
      <c r="N1036" s="171">
        <v>0</v>
      </c>
      <c r="O1036" s="41">
        <f>'[3]Прод. прилож'!$C$1309</f>
        <v>6675152.5</v>
      </c>
      <c r="P1036" s="171">
        <f t="shared" si="306"/>
        <v>2093.4627434868926</v>
      </c>
      <c r="Q1036" s="44">
        <v>9673</v>
      </c>
      <c r="R1036" s="62" t="s">
        <v>96</v>
      </c>
      <c r="S1036" s="58"/>
      <c r="T1036" s="16"/>
      <c r="U1036" s="15"/>
      <c r="V1036" s="15"/>
      <c r="W1036" s="15"/>
      <c r="X1036" s="15"/>
      <c r="Y1036" s="15"/>
      <c r="Z1036" s="15"/>
      <c r="AA1036" s="15"/>
      <c r="AB1036" s="15"/>
      <c r="AC1036" s="15"/>
      <c r="AD1036" s="15"/>
      <c r="AE1036" s="15"/>
      <c r="AF1036" s="15"/>
      <c r="AG1036" s="15"/>
      <c r="AH1036" s="15"/>
      <c r="AI1036" s="15"/>
      <c r="AJ1036" s="15"/>
      <c r="AK1036" s="15"/>
      <c r="AL1036" s="15"/>
      <c r="AM1036" s="15"/>
      <c r="AN1036" s="15"/>
      <c r="AO1036" s="15"/>
      <c r="AP1036" s="15"/>
      <c r="AQ1036" s="15"/>
      <c r="AR1036" s="15"/>
      <c r="AS1036" s="15"/>
      <c r="AT1036" s="15"/>
      <c r="AU1036" s="15"/>
      <c r="AV1036" s="15"/>
      <c r="AW1036" s="15"/>
      <c r="AX1036" s="15"/>
      <c r="AY1036" s="15"/>
      <c r="AZ1036" s="15"/>
      <c r="BA1036" s="15"/>
      <c r="BB1036" s="15"/>
      <c r="BC1036" s="15"/>
      <c r="BD1036" s="15"/>
      <c r="BE1036" s="15"/>
      <c r="BF1036" s="15"/>
      <c r="BG1036" s="15"/>
      <c r="BH1036" s="15"/>
      <c r="BI1036" s="15"/>
      <c r="BJ1036" s="15"/>
      <c r="BK1036" s="15"/>
      <c r="BL1036" s="15"/>
      <c r="BM1036" s="15"/>
      <c r="BN1036" s="15"/>
      <c r="BO1036" s="15"/>
      <c r="BP1036" s="15"/>
      <c r="BQ1036" s="15"/>
      <c r="BR1036" s="15"/>
      <c r="BS1036" s="15"/>
      <c r="BT1036" s="15"/>
      <c r="BU1036" s="15"/>
      <c r="BV1036" s="15"/>
      <c r="BW1036" s="15"/>
      <c r="BX1036" s="15"/>
      <c r="BY1036" s="15"/>
      <c r="BZ1036" s="15"/>
      <c r="CA1036" s="15"/>
      <c r="CB1036" s="15"/>
      <c r="CC1036" s="15"/>
      <c r="CD1036" s="15"/>
      <c r="CE1036" s="15"/>
      <c r="CF1036" s="15"/>
      <c r="CG1036" s="15"/>
      <c r="CH1036" s="15"/>
      <c r="CI1036" s="15"/>
      <c r="CJ1036" s="15"/>
      <c r="CK1036" s="15"/>
      <c r="CL1036" s="15"/>
      <c r="CM1036" s="15"/>
      <c r="CN1036" s="15"/>
      <c r="CO1036" s="15"/>
      <c r="CP1036" s="15"/>
      <c r="CQ1036" s="15"/>
      <c r="CR1036" s="15"/>
      <c r="CS1036" s="15"/>
      <c r="CT1036" s="15"/>
      <c r="CU1036" s="15"/>
      <c r="CV1036" s="15"/>
      <c r="CW1036" s="15"/>
      <c r="CX1036" s="15"/>
      <c r="CY1036" s="15"/>
      <c r="CZ1036" s="15"/>
      <c r="DA1036" s="15"/>
      <c r="DB1036" s="15"/>
      <c r="DC1036" s="15"/>
      <c r="DD1036" s="15"/>
      <c r="DE1036" s="15"/>
      <c r="DF1036" s="15"/>
      <c r="DG1036" s="15"/>
      <c r="DH1036" s="15"/>
      <c r="DI1036" s="15"/>
      <c r="DJ1036" s="15"/>
      <c r="DK1036" s="15"/>
      <c r="DL1036" s="15"/>
      <c r="DM1036" s="15"/>
      <c r="DN1036" s="15"/>
      <c r="DO1036" s="15"/>
      <c r="DP1036" s="15"/>
      <c r="DQ1036" s="15"/>
      <c r="DR1036" s="15"/>
      <c r="DS1036" s="15"/>
      <c r="DT1036" s="15"/>
      <c r="DU1036" s="15"/>
      <c r="DV1036" s="15"/>
      <c r="DW1036" s="15"/>
      <c r="DX1036" s="15"/>
      <c r="DY1036" s="15"/>
      <c r="DZ1036" s="15"/>
      <c r="EA1036" s="15"/>
      <c r="EB1036" s="15"/>
      <c r="EC1036" s="15"/>
      <c r="ED1036" s="15"/>
      <c r="EE1036" s="15"/>
      <c r="EF1036" s="15"/>
      <c r="EG1036" s="15"/>
      <c r="EH1036" s="15"/>
      <c r="EI1036" s="15"/>
      <c r="EJ1036" s="15"/>
      <c r="EK1036" s="15"/>
      <c r="EL1036" s="15"/>
      <c r="EM1036" s="15"/>
      <c r="EN1036" s="15"/>
      <c r="EO1036" s="15"/>
      <c r="EP1036" s="15"/>
      <c r="EQ1036" s="15"/>
      <c r="ER1036" s="15"/>
      <c r="ES1036" s="15"/>
      <c r="ET1036" s="15"/>
      <c r="EU1036" s="15"/>
      <c r="EV1036" s="15"/>
      <c r="EW1036" s="15"/>
      <c r="EX1036" s="15"/>
      <c r="EY1036" s="15"/>
      <c r="EZ1036" s="15"/>
      <c r="FA1036" s="15"/>
      <c r="FB1036" s="15"/>
      <c r="FC1036" s="15"/>
      <c r="FD1036" s="15"/>
      <c r="FE1036" s="15"/>
      <c r="FF1036" s="15"/>
      <c r="FG1036" s="15"/>
      <c r="FH1036" s="15"/>
      <c r="FI1036" s="15"/>
      <c r="FJ1036" s="15"/>
      <c r="FK1036" s="15"/>
      <c r="FL1036" s="15"/>
      <c r="FM1036" s="15"/>
      <c r="FN1036" s="15"/>
      <c r="FO1036" s="15"/>
      <c r="FP1036" s="15"/>
      <c r="FQ1036" s="15"/>
      <c r="FR1036" s="15"/>
      <c r="FS1036" s="15"/>
      <c r="FT1036" s="15"/>
      <c r="FU1036" s="15"/>
      <c r="FV1036" s="15"/>
      <c r="FW1036" s="15"/>
      <c r="FX1036" s="15"/>
      <c r="FY1036" s="15"/>
      <c r="FZ1036" s="15"/>
      <c r="GA1036" s="15"/>
      <c r="GB1036" s="15"/>
      <c r="GC1036" s="15"/>
      <c r="GD1036" s="15"/>
      <c r="GE1036" s="15"/>
      <c r="GF1036" s="15"/>
      <c r="GG1036" s="15"/>
      <c r="GH1036" s="15"/>
      <c r="GI1036" s="15"/>
      <c r="GJ1036" s="15"/>
      <c r="GK1036" s="15"/>
      <c r="GL1036" s="15"/>
      <c r="GM1036" s="15"/>
      <c r="GN1036" s="15"/>
      <c r="GO1036" s="15"/>
      <c r="GP1036" s="15"/>
      <c r="GQ1036" s="15"/>
      <c r="GR1036" s="15"/>
      <c r="GS1036" s="15"/>
      <c r="GT1036" s="15"/>
      <c r="GU1036" s="15"/>
      <c r="GV1036" s="15"/>
      <c r="GW1036" s="15"/>
      <c r="GX1036" s="15"/>
      <c r="GY1036" s="15"/>
    </row>
    <row r="1037" spans="1:207" s="133" customFormat="1" ht="25.15" customHeight="1" x14ac:dyDescent="0.25">
      <c r="A1037" s="172" t="s">
        <v>1471</v>
      </c>
      <c r="B1037" s="166" t="s">
        <v>2169</v>
      </c>
      <c r="C1037" s="51">
        <v>1195</v>
      </c>
      <c r="D1037" s="136" t="s">
        <v>217</v>
      </c>
      <c r="E1037" s="136" t="s">
        <v>20</v>
      </c>
      <c r="F1037" s="28">
        <v>9</v>
      </c>
      <c r="G1037" s="28">
        <v>1</v>
      </c>
      <c r="H1037" s="41">
        <v>6934</v>
      </c>
      <c r="I1037" s="238">
        <v>41.1</v>
      </c>
      <c r="J1037" s="222">
        <v>3037.3</v>
      </c>
      <c r="K1037" s="201">
        <f>SUM(L1037:O1037)</f>
        <v>2484000</v>
      </c>
      <c r="L1037" s="171">
        <v>0</v>
      </c>
      <c r="M1037" s="171">
        <v>0</v>
      </c>
      <c r="N1037" s="171">
        <v>0</v>
      </c>
      <c r="O1037" s="41">
        <f>'[1]Прод. прилож (2)'!$C$910</f>
        <v>2484000</v>
      </c>
      <c r="P1037" s="171">
        <f t="shared" ref="P1037" si="318">K1037/H1037</f>
        <v>358.23478511681571</v>
      </c>
      <c r="Q1037" s="44">
        <v>9673</v>
      </c>
      <c r="R1037" s="62" t="s">
        <v>95</v>
      </c>
      <c r="S1037" s="58"/>
      <c r="T1037" s="16"/>
      <c r="U1037" s="15"/>
      <c r="V1037" s="15"/>
      <c r="W1037" s="15"/>
      <c r="X1037" s="15"/>
      <c r="Y1037" s="15"/>
      <c r="Z1037" s="15"/>
      <c r="AA1037" s="15"/>
      <c r="AB1037" s="15"/>
      <c r="AC1037" s="15"/>
      <c r="AD1037" s="15"/>
      <c r="AE1037" s="15"/>
      <c r="AF1037" s="15"/>
      <c r="AG1037" s="15"/>
      <c r="AH1037" s="15"/>
      <c r="AI1037" s="15"/>
      <c r="AJ1037" s="15"/>
      <c r="AK1037" s="15"/>
      <c r="AL1037" s="15"/>
      <c r="AM1037" s="15"/>
      <c r="AN1037" s="15"/>
      <c r="AO1037" s="15"/>
      <c r="AP1037" s="15"/>
      <c r="AQ1037" s="15"/>
      <c r="AR1037" s="15"/>
      <c r="AS1037" s="15"/>
      <c r="AT1037" s="15"/>
      <c r="AU1037" s="15"/>
      <c r="AV1037" s="15"/>
      <c r="AW1037" s="15"/>
      <c r="AX1037" s="15"/>
      <c r="AY1037" s="15"/>
      <c r="AZ1037" s="15"/>
      <c r="BA1037" s="15"/>
      <c r="BB1037" s="15"/>
      <c r="BC1037" s="15"/>
      <c r="BD1037" s="15"/>
      <c r="BE1037" s="15"/>
      <c r="BF1037" s="15"/>
      <c r="BG1037" s="15"/>
      <c r="BH1037" s="15"/>
      <c r="BI1037" s="15"/>
      <c r="BJ1037" s="15"/>
      <c r="BK1037" s="15"/>
      <c r="BL1037" s="15"/>
      <c r="BM1037" s="15"/>
      <c r="BN1037" s="15"/>
      <c r="BO1037" s="15"/>
      <c r="BP1037" s="15"/>
      <c r="BQ1037" s="15"/>
      <c r="BR1037" s="15"/>
      <c r="BS1037" s="15"/>
      <c r="BT1037" s="15"/>
      <c r="BU1037" s="15"/>
      <c r="BV1037" s="15"/>
      <c r="BW1037" s="15"/>
      <c r="BX1037" s="15"/>
      <c r="BY1037" s="15"/>
      <c r="BZ1037" s="15"/>
      <c r="CA1037" s="15"/>
      <c r="CB1037" s="15"/>
      <c r="CC1037" s="15"/>
      <c r="CD1037" s="15"/>
      <c r="CE1037" s="15"/>
      <c r="CF1037" s="15"/>
      <c r="CG1037" s="15"/>
      <c r="CH1037" s="15"/>
      <c r="CI1037" s="15"/>
      <c r="CJ1037" s="15"/>
      <c r="CK1037" s="15"/>
      <c r="CL1037" s="15"/>
      <c r="CM1037" s="15"/>
      <c r="CN1037" s="15"/>
      <c r="CO1037" s="15"/>
      <c r="CP1037" s="15"/>
      <c r="CQ1037" s="15"/>
      <c r="CR1037" s="15"/>
      <c r="CS1037" s="15"/>
      <c r="CT1037" s="15"/>
      <c r="CU1037" s="15"/>
      <c r="CV1037" s="15"/>
      <c r="CW1037" s="15"/>
      <c r="CX1037" s="15"/>
      <c r="CY1037" s="15"/>
      <c r="CZ1037" s="15"/>
      <c r="DA1037" s="15"/>
      <c r="DB1037" s="15"/>
      <c r="DC1037" s="15"/>
      <c r="DD1037" s="15"/>
      <c r="DE1037" s="15"/>
      <c r="DF1037" s="15"/>
      <c r="DG1037" s="15"/>
      <c r="DH1037" s="15"/>
      <c r="DI1037" s="15"/>
      <c r="DJ1037" s="15"/>
      <c r="DK1037" s="15"/>
      <c r="DL1037" s="15"/>
      <c r="DM1037" s="15"/>
      <c r="DN1037" s="15"/>
      <c r="DO1037" s="15"/>
      <c r="DP1037" s="15"/>
      <c r="DQ1037" s="15"/>
      <c r="DR1037" s="15"/>
      <c r="DS1037" s="15"/>
      <c r="DT1037" s="15"/>
      <c r="DU1037" s="15"/>
      <c r="DV1037" s="15"/>
      <c r="DW1037" s="15"/>
      <c r="DX1037" s="15"/>
      <c r="DY1037" s="15"/>
      <c r="DZ1037" s="15"/>
      <c r="EA1037" s="15"/>
      <c r="EB1037" s="15"/>
      <c r="EC1037" s="15"/>
      <c r="ED1037" s="15"/>
      <c r="EE1037" s="15"/>
      <c r="EF1037" s="15"/>
      <c r="EG1037" s="15"/>
      <c r="EH1037" s="15"/>
      <c r="EI1037" s="15"/>
      <c r="EJ1037" s="15"/>
      <c r="EK1037" s="15"/>
      <c r="EL1037" s="15"/>
      <c r="EM1037" s="15"/>
      <c r="EN1037" s="15"/>
      <c r="EO1037" s="15"/>
      <c r="EP1037" s="15"/>
      <c r="EQ1037" s="15"/>
      <c r="ER1037" s="15"/>
      <c r="ES1037" s="15"/>
      <c r="ET1037" s="15"/>
      <c r="EU1037" s="15"/>
      <c r="EV1037" s="15"/>
      <c r="EW1037" s="15"/>
      <c r="EX1037" s="15"/>
      <c r="EY1037" s="15"/>
      <c r="EZ1037" s="15"/>
      <c r="FA1037" s="15"/>
      <c r="FB1037" s="15"/>
      <c r="FC1037" s="15"/>
      <c r="FD1037" s="15"/>
      <c r="FE1037" s="15"/>
      <c r="FF1037" s="15"/>
      <c r="FG1037" s="15"/>
      <c r="FH1037" s="15"/>
      <c r="FI1037" s="15"/>
      <c r="FJ1037" s="15"/>
      <c r="FK1037" s="15"/>
      <c r="FL1037" s="15"/>
      <c r="FM1037" s="15"/>
      <c r="FN1037" s="15"/>
      <c r="FO1037" s="15"/>
      <c r="FP1037" s="15"/>
      <c r="FQ1037" s="15"/>
      <c r="FR1037" s="15"/>
      <c r="FS1037" s="15"/>
      <c r="FT1037" s="15"/>
      <c r="FU1037" s="15"/>
      <c r="FV1037" s="15"/>
      <c r="FW1037" s="15"/>
      <c r="FX1037" s="15"/>
      <c r="FY1037" s="15"/>
      <c r="FZ1037" s="15"/>
      <c r="GA1037" s="15"/>
      <c r="GB1037" s="15"/>
      <c r="GC1037" s="15"/>
      <c r="GD1037" s="15"/>
      <c r="GE1037" s="15"/>
      <c r="GF1037" s="15"/>
      <c r="GG1037" s="15"/>
      <c r="GH1037" s="15"/>
      <c r="GI1037" s="15"/>
      <c r="GJ1037" s="15"/>
      <c r="GK1037" s="15"/>
      <c r="GL1037" s="15"/>
      <c r="GM1037" s="15"/>
      <c r="GN1037" s="15"/>
      <c r="GO1037" s="15"/>
      <c r="GP1037" s="15"/>
      <c r="GQ1037" s="15"/>
      <c r="GR1037" s="15"/>
      <c r="GS1037" s="15"/>
      <c r="GT1037" s="15"/>
      <c r="GU1037" s="15"/>
      <c r="GV1037" s="15"/>
      <c r="GW1037" s="15"/>
      <c r="GX1037" s="15"/>
      <c r="GY1037" s="15"/>
    </row>
    <row r="1038" spans="1:207" s="99" customFormat="1" ht="22.9" customHeight="1" x14ac:dyDescent="0.25">
      <c r="A1038" s="172" t="s">
        <v>1472</v>
      </c>
      <c r="B1038" s="166" t="s">
        <v>570</v>
      </c>
      <c r="C1038" s="51">
        <v>1963</v>
      </c>
      <c r="D1038" s="136" t="s">
        <v>217</v>
      </c>
      <c r="E1038" s="51" t="s">
        <v>20</v>
      </c>
      <c r="F1038" s="28">
        <v>4</v>
      </c>
      <c r="G1038" s="28">
        <v>3</v>
      </c>
      <c r="H1038" s="41">
        <f>I1038+J1038</f>
        <v>2001.5</v>
      </c>
      <c r="I1038" s="238">
        <v>187.9</v>
      </c>
      <c r="J1038" s="222">
        <v>1813.6</v>
      </c>
      <c r="K1038" s="201">
        <f t="shared" si="303"/>
        <v>5281625</v>
      </c>
      <c r="L1038" s="171">
        <v>0</v>
      </c>
      <c r="M1038" s="171">
        <v>0</v>
      </c>
      <c r="N1038" s="171">
        <v>0</v>
      </c>
      <c r="O1038" s="41">
        <f>'[1]Прод. прилож (2)'!$C$911</f>
        <v>5281625</v>
      </c>
      <c r="P1038" s="171">
        <f t="shared" si="306"/>
        <v>2638.8333749687736</v>
      </c>
      <c r="Q1038" s="44">
        <v>9673</v>
      </c>
      <c r="R1038" s="62" t="s">
        <v>95</v>
      </c>
      <c r="S1038" s="15"/>
      <c r="T1038" s="15"/>
      <c r="U1038" s="15"/>
      <c r="V1038" s="15"/>
      <c r="W1038" s="15"/>
      <c r="X1038" s="15"/>
      <c r="Y1038" s="15"/>
      <c r="Z1038" s="15"/>
      <c r="AA1038" s="15"/>
      <c r="AB1038" s="15"/>
      <c r="AC1038" s="15"/>
      <c r="AD1038" s="15"/>
      <c r="AE1038" s="15"/>
      <c r="AF1038" s="15"/>
      <c r="AG1038" s="15"/>
      <c r="AH1038" s="15"/>
      <c r="AI1038" s="15"/>
      <c r="AJ1038" s="15"/>
      <c r="AK1038" s="15"/>
      <c r="AL1038" s="15"/>
      <c r="AM1038" s="15"/>
      <c r="AN1038" s="15"/>
      <c r="AO1038" s="15"/>
      <c r="AP1038" s="15"/>
      <c r="AQ1038" s="15"/>
      <c r="AR1038" s="15"/>
      <c r="AS1038" s="15"/>
      <c r="AT1038" s="15"/>
      <c r="AU1038" s="15"/>
      <c r="AV1038" s="15"/>
      <c r="AW1038" s="15"/>
      <c r="AX1038" s="15"/>
      <c r="AY1038" s="15"/>
      <c r="AZ1038" s="15"/>
      <c r="BA1038" s="15"/>
      <c r="BB1038" s="15"/>
      <c r="BC1038" s="15"/>
      <c r="BD1038" s="15"/>
      <c r="BE1038" s="15"/>
      <c r="BF1038" s="15"/>
      <c r="BG1038" s="15"/>
      <c r="BH1038" s="15"/>
      <c r="BI1038" s="15"/>
      <c r="BJ1038" s="15"/>
      <c r="BK1038" s="15"/>
      <c r="BL1038" s="15"/>
      <c r="BM1038" s="15"/>
      <c r="BN1038" s="15"/>
      <c r="BO1038" s="15"/>
      <c r="BP1038" s="15"/>
      <c r="BQ1038" s="15"/>
      <c r="BR1038" s="15"/>
      <c r="BS1038" s="15"/>
      <c r="BT1038" s="15"/>
      <c r="BU1038" s="15"/>
      <c r="BV1038" s="15"/>
      <c r="BW1038" s="15"/>
      <c r="BX1038" s="15"/>
      <c r="BY1038" s="15"/>
      <c r="BZ1038" s="15"/>
      <c r="CA1038" s="15"/>
      <c r="CB1038" s="15"/>
      <c r="CC1038" s="15"/>
      <c r="CD1038" s="15"/>
      <c r="CE1038" s="15"/>
      <c r="CF1038" s="15"/>
      <c r="CG1038" s="15"/>
      <c r="CH1038" s="15"/>
      <c r="CI1038" s="15"/>
      <c r="CJ1038" s="15"/>
      <c r="CK1038" s="15"/>
      <c r="CL1038" s="15"/>
      <c r="CM1038" s="15"/>
      <c r="CN1038" s="15"/>
      <c r="CO1038" s="15"/>
      <c r="CP1038" s="15"/>
      <c r="CQ1038" s="15"/>
      <c r="CR1038" s="15"/>
      <c r="CS1038" s="15"/>
      <c r="CT1038" s="15"/>
      <c r="CU1038" s="15"/>
      <c r="CV1038" s="15"/>
      <c r="CW1038" s="15"/>
      <c r="CX1038" s="15"/>
      <c r="CY1038" s="15"/>
      <c r="CZ1038" s="15"/>
      <c r="DA1038" s="15"/>
      <c r="DB1038" s="15"/>
      <c r="DC1038" s="15"/>
      <c r="DD1038" s="15"/>
      <c r="DE1038" s="15"/>
      <c r="DF1038" s="15"/>
      <c r="DG1038" s="15"/>
      <c r="DH1038" s="15"/>
      <c r="DI1038" s="15"/>
      <c r="DJ1038" s="15"/>
      <c r="DK1038" s="15"/>
      <c r="DL1038" s="15"/>
      <c r="DM1038" s="15"/>
      <c r="DN1038" s="15"/>
      <c r="DO1038" s="15"/>
      <c r="DP1038" s="15"/>
      <c r="DQ1038" s="15"/>
      <c r="DR1038" s="15"/>
      <c r="DS1038" s="15"/>
      <c r="DT1038" s="15"/>
      <c r="DU1038" s="15"/>
      <c r="DV1038" s="15"/>
      <c r="DW1038" s="15"/>
      <c r="DX1038" s="15"/>
      <c r="DY1038" s="15"/>
      <c r="DZ1038" s="15"/>
      <c r="EA1038" s="15"/>
      <c r="EB1038" s="15"/>
      <c r="EC1038" s="15"/>
      <c r="ED1038" s="15"/>
      <c r="EE1038" s="15"/>
      <c r="EF1038" s="15"/>
      <c r="EG1038" s="15"/>
      <c r="EH1038" s="15"/>
      <c r="EI1038" s="15"/>
      <c r="EJ1038" s="15"/>
      <c r="EK1038" s="15"/>
      <c r="EL1038" s="15"/>
      <c r="EM1038" s="15"/>
      <c r="EN1038" s="15"/>
      <c r="EO1038" s="15"/>
      <c r="EP1038" s="15"/>
      <c r="EQ1038" s="15"/>
      <c r="ER1038" s="15"/>
      <c r="ES1038" s="15"/>
      <c r="ET1038" s="15"/>
      <c r="EU1038" s="15"/>
      <c r="EV1038" s="15"/>
      <c r="EW1038" s="15"/>
      <c r="EX1038" s="15"/>
      <c r="EY1038" s="15"/>
      <c r="EZ1038" s="15"/>
      <c r="FA1038" s="15"/>
      <c r="FB1038" s="15"/>
      <c r="FC1038" s="15"/>
      <c r="FD1038" s="15"/>
      <c r="FE1038" s="15"/>
      <c r="FF1038" s="15"/>
      <c r="FG1038" s="15"/>
      <c r="FH1038" s="15"/>
      <c r="FI1038" s="15"/>
      <c r="FJ1038" s="15"/>
      <c r="FK1038" s="15"/>
      <c r="FL1038" s="15"/>
      <c r="FM1038" s="15"/>
      <c r="FN1038" s="15"/>
      <c r="FO1038" s="15"/>
      <c r="FP1038" s="15"/>
      <c r="FQ1038" s="15"/>
      <c r="FR1038" s="15"/>
      <c r="FS1038" s="15"/>
      <c r="FT1038" s="15"/>
      <c r="FU1038" s="15"/>
      <c r="FV1038" s="15"/>
      <c r="FW1038" s="15"/>
      <c r="FX1038" s="15"/>
      <c r="FY1038" s="15"/>
      <c r="FZ1038" s="15"/>
      <c r="GA1038" s="15"/>
      <c r="GB1038" s="15"/>
      <c r="GC1038" s="15"/>
      <c r="GD1038" s="15"/>
      <c r="GE1038" s="15"/>
      <c r="GF1038" s="15"/>
      <c r="GG1038" s="15"/>
      <c r="GH1038" s="15"/>
      <c r="GI1038" s="15"/>
      <c r="GJ1038" s="15"/>
      <c r="GK1038" s="15"/>
      <c r="GL1038" s="15"/>
      <c r="GM1038" s="15"/>
      <c r="GN1038" s="15"/>
      <c r="GO1038" s="15"/>
      <c r="GP1038" s="15"/>
      <c r="GQ1038" s="15"/>
      <c r="GR1038" s="15"/>
      <c r="GS1038" s="15"/>
      <c r="GT1038" s="15"/>
      <c r="GU1038" s="15"/>
      <c r="GV1038" s="15"/>
      <c r="GW1038" s="15"/>
      <c r="GX1038" s="15"/>
      <c r="GY1038" s="15"/>
    </row>
    <row r="1039" spans="1:207" s="15" customFormat="1" ht="25.15" customHeight="1" x14ac:dyDescent="0.25">
      <c r="A1039" s="295" t="s">
        <v>1473</v>
      </c>
      <c r="B1039" s="303" t="s">
        <v>571</v>
      </c>
      <c r="C1039" s="299">
        <v>1962</v>
      </c>
      <c r="D1039" s="285" t="s">
        <v>217</v>
      </c>
      <c r="E1039" s="299" t="s">
        <v>20</v>
      </c>
      <c r="F1039" s="287">
        <v>5</v>
      </c>
      <c r="G1039" s="287">
        <v>5</v>
      </c>
      <c r="H1039" s="293">
        <v>5871.8</v>
      </c>
      <c r="I1039" s="324">
        <v>1860.4</v>
      </c>
      <c r="J1039" s="324">
        <v>2618.1999999999998</v>
      </c>
      <c r="K1039" s="201">
        <f t="shared" si="303"/>
        <v>18372729.110000003</v>
      </c>
      <c r="L1039" s="171">
        <v>0</v>
      </c>
      <c r="M1039" s="171">
        <v>0</v>
      </c>
      <c r="N1039" s="171">
        <v>0</v>
      </c>
      <c r="O1039" s="41">
        <f>'[1]Прод. прилож (2)'!$C$300</f>
        <v>18372729.110000003</v>
      </c>
      <c r="P1039" s="171">
        <f t="shared" si="306"/>
        <v>3128.9773340372631</v>
      </c>
      <c r="Q1039" s="44">
        <v>9673</v>
      </c>
      <c r="R1039" s="62" t="s">
        <v>94</v>
      </c>
      <c r="S1039" s="58"/>
      <c r="T1039" s="16"/>
    </row>
    <row r="1040" spans="1:207" s="15" customFormat="1" ht="25.15" customHeight="1" x14ac:dyDescent="0.25">
      <c r="A1040" s="296"/>
      <c r="B1040" s="304"/>
      <c r="C1040" s="300"/>
      <c r="D1040" s="286"/>
      <c r="E1040" s="300"/>
      <c r="F1040" s="288"/>
      <c r="G1040" s="288"/>
      <c r="H1040" s="294"/>
      <c r="I1040" s="319"/>
      <c r="J1040" s="319"/>
      <c r="K1040" s="201">
        <f t="shared" ref="K1040:K1041" si="319">SUM(L1040:O1040)</f>
        <v>23046815.000000004</v>
      </c>
      <c r="L1040" s="171">
        <v>0</v>
      </c>
      <c r="M1040" s="171">
        <v>0</v>
      </c>
      <c r="N1040" s="171">
        <v>0</v>
      </c>
      <c r="O1040" s="41">
        <f>'[1]Прод. прилож (2)'!$C$912</f>
        <v>23046815.000000004</v>
      </c>
      <c r="P1040" s="171">
        <f>K1040/H1039</f>
        <v>3925.0000000000005</v>
      </c>
      <c r="Q1040" s="44">
        <v>9673</v>
      </c>
      <c r="R1040" s="62" t="s">
        <v>95</v>
      </c>
      <c r="S1040" s="58"/>
      <c r="T1040" s="16"/>
    </row>
    <row r="1041" spans="1:207" s="209" customFormat="1" ht="27" customHeight="1" x14ac:dyDescent="0.25">
      <c r="A1041" s="172" t="s">
        <v>1474</v>
      </c>
      <c r="B1041" s="166" t="s">
        <v>1992</v>
      </c>
      <c r="C1041" s="174">
        <v>1917</v>
      </c>
      <c r="D1041" s="136" t="s">
        <v>217</v>
      </c>
      <c r="E1041" s="136" t="s">
        <v>20</v>
      </c>
      <c r="F1041" s="175">
        <v>3</v>
      </c>
      <c r="G1041" s="175">
        <v>2</v>
      </c>
      <c r="H1041" s="44">
        <v>2020.8</v>
      </c>
      <c r="I1041" s="248">
        <v>400.8</v>
      </c>
      <c r="J1041" s="44">
        <v>997.56</v>
      </c>
      <c r="K1041" s="201">
        <f t="shared" si="319"/>
        <v>25982220</v>
      </c>
      <c r="L1041" s="41">
        <v>0</v>
      </c>
      <c r="M1041" s="41">
        <v>0</v>
      </c>
      <c r="N1041" s="41">
        <v>0</v>
      </c>
      <c r="O1041" s="171">
        <f>'[1]Прод. прилож (2)'!$C$914</f>
        <v>25982220</v>
      </c>
      <c r="P1041" s="44">
        <f t="shared" ref="P1041:P1042" si="320">K1041/H1041</f>
        <v>12857.393111638956</v>
      </c>
      <c r="Q1041" s="178">
        <v>9673</v>
      </c>
      <c r="R1041" s="62" t="s">
        <v>95</v>
      </c>
      <c r="S1041" s="99"/>
      <c r="T1041" s="99"/>
      <c r="U1041" s="99"/>
      <c r="V1041" s="99"/>
      <c r="W1041" s="99"/>
      <c r="X1041" s="99"/>
    </row>
    <row r="1042" spans="1:207" s="209" customFormat="1" ht="27" customHeight="1" x14ac:dyDescent="0.25">
      <c r="A1042" s="172" t="s">
        <v>1475</v>
      </c>
      <c r="B1042" s="166" t="s">
        <v>2616</v>
      </c>
      <c r="C1042" s="174">
        <v>1953</v>
      </c>
      <c r="D1042" s="136" t="s">
        <v>217</v>
      </c>
      <c r="E1042" s="136" t="s">
        <v>20</v>
      </c>
      <c r="F1042" s="175">
        <v>3</v>
      </c>
      <c r="G1042" s="175">
        <v>2</v>
      </c>
      <c r="H1042" s="44">
        <v>1953</v>
      </c>
      <c r="I1042" s="248">
        <v>0</v>
      </c>
      <c r="J1042" s="44">
        <v>1953</v>
      </c>
      <c r="K1042" s="201">
        <f t="shared" ref="K1042:K1043" si="321">SUM(L1042:O1042)</f>
        <v>12511600</v>
      </c>
      <c r="L1042" s="41">
        <v>0</v>
      </c>
      <c r="M1042" s="41">
        <v>0</v>
      </c>
      <c r="N1042" s="41">
        <v>0</v>
      </c>
      <c r="O1042" s="171">
        <f>'[1]Прод. прилож (2)'!$C$915</f>
        <v>12511600</v>
      </c>
      <c r="P1042" s="44">
        <f t="shared" si="320"/>
        <v>6406.3492063492067</v>
      </c>
      <c r="Q1042" s="178">
        <v>9673</v>
      </c>
      <c r="R1042" s="62" t="s">
        <v>95</v>
      </c>
      <c r="S1042" s="99"/>
      <c r="T1042" s="99"/>
      <c r="U1042" s="99"/>
      <c r="V1042" s="99"/>
      <c r="W1042" s="99"/>
      <c r="X1042" s="99"/>
    </row>
    <row r="1043" spans="1:207" s="209" customFormat="1" ht="27" customHeight="1" x14ac:dyDescent="0.25">
      <c r="A1043" s="172" t="s">
        <v>1476</v>
      </c>
      <c r="B1043" s="166" t="s">
        <v>2617</v>
      </c>
      <c r="C1043" s="174">
        <v>1949</v>
      </c>
      <c r="D1043" s="136" t="s">
        <v>217</v>
      </c>
      <c r="E1043" s="136" t="s">
        <v>20</v>
      </c>
      <c r="F1043" s="175">
        <v>3</v>
      </c>
      <c r="G1043" s="175">
        <v>2</v>
      </c>
      <c r="H1043" s="44">
        <v>1777.69</v>
      </c>
      <c r="I1043" s="248">
        <v>0</v>
      </c>
      <c r="J1043" s="44">
        <v>1777.69</v>
      </c>
      <c r="K1043" s="201">
        <f t="shared" si="321"/>
        <v>28734500</v>
      </c>
      <c r="L1043" s="41">
        <v>0</v>
      </c>
      <c r="M1043" s="41">
        <v>0</v>
      </c>
      <c r="N1043" s="41">
        <v>0</v>
      </c>
      <c r="O1043" s="171">
        <f>'[1]Прод. прилож (2)'!$C$916</f>
        <v>28734500</v>
      </c>
      <c r="P1043" s="44">
        <f t="shared" si="306"/>
        <v>16163.954345245797</v>
      </c>
      <c r="Q1043" s="178">
        <v>9673</v>
      </c>
      <c r="R1043" s="62" t="s">
        <v>95</v>
      </c>
      <c r="S1043" s="99"/>
      <c r="T1043" s="99"/>
      <c r="U1043" s="99"/>
      <c r="V1043" s="99"/>
      <c r="W1043" s="99"/>
      <c r="X1043" s="99"/>
    </row>
    <row r="1044" spans="1:207" s="15" customFormat="1" ht="25.15" customHeight="1" x14ac:dyDescent="0.25">
      <c r="A1044" s="295" t="s">
        <v>1477</v>
      </c>
      <c r="B1044" s="303" t="s">
        <v>849</v>
      </c>
      <c r="C1044" s="299">
        <v>1960</v>
      </c>
      <c r="D1044" s="285" t="s">
        <v>217</v>
      </c>
      <c r="E1044" s="299" t="s">
        <v>20</v>
      </c>
      <c r="F1044" s="287">
        <v>4</v>
      </c>
      <c r="G1044" s="287">
        <v>2</v>
      </c>
      <c r="H1044" s="293">
        <v>1575.3</v>
      </c>
      <c r="I1044" s="291">
        <v>0</v>
      </c>
      <c r="J1044" s="293">
        <v>1273.0999999999999</v>
      </c>
      <c r="K1044" s="201">
        <f t="shared" si="303"/>
        <v>2367035.94</v>
      </c>
      <c r="L1044" s="171">
        <v>0</v>
      </c>
      <c r="M1044" s="171">
        <v>0</v>
      </c>
      <c r="N1044" s="171">
        <v>0</v>
      </c>
      <c r="O1044" s="41">
        <f>'[1]Прод. прилож (2)'!$C$301</f>
        <v>2367035.94</v>
      </c>
      <c r="P1044" s="171">
        <f t="shared" si="306"/>
        <v>1502.5937535707485</v>
      </c>
      <c r="Q1044" s="44">
        <v>9673</v>
      </c>
      <c r="R1044" s="62" t="s">
        <v>94</v>
      </c>
      <c r="S1044" s="58"/>
      <c r="T1044" s="16"/>
    </row>
    <row r="1045" spans="1:207" s="15" customFormat="1" ht="25.15" customHeight="1" x14ac:dyDescent="0.25">
      <c r="A1045" s="296"/>
      <c r="B1045" s="304"/>
      <c r="C1045" s="300"/>
      <c r="D1045" s="286"/>
      <c r="E1045" s="300"/>
      <c r="F1045" s="288"/>
      <c r="G1045" s="288"/>
      <c r="H1045" s="294"/>
      <c r="I1045" s="292"/>
      <c r="J1045" s="294"/>
      <c r="K1045" s="201">
        <f t="shared" ref="K1045" si="322">SUM(L1045:O1045)</f>
        <v>2952722.2399999998</v>
      </c>
      <c r="L1045" s="171">
        <v>0</v>
      </c>
      <c r="M1045" s="171">
        <v>0</v>
      </c>
      <c r="N1045" s="171">
        <v>0</v>
      </c>
      <c r="O1045" s="41">
        <f>'[1]Прод. прилож (2)'!$C$917</f>
        <v>2952722.2399999998</v>
      </c>
      <c r="P1045" s="171">
        <f>K1045/H1044</f>
        <v>1874.3872532216085</v>
      </c>
      <c r="Q1045" s="44">
        <v>9673</v>
      </c>
      <c r="R1045" s="62" t="s">
        <v>95</v>
      </c>
      <c r="S1045" s="58"/>
      <c r="T1045" s="16"/>
    </row>
    <row r="1046" spans="1:207" s="15" customFormat="1" ht="25.15" customHeight="1" x14ac:dyDescent="0.25">
      <c r="A1046" s="172" t="s">
        <v>1478</v>
      </c>
      <c r="B1046" s="166" t="s">
        <v>1874</v>
      </c>
      <c r="C1046" s="174">
        <v>1947</v>
      </c>
      <c r="D1046" s="174" t="s">
        <v>217</v>
      </c>
      <c r="E1046" s="174" t="s">
        <v>20</v>
      </c>
      <c r="F1046" s="175">
        <v>2</v>
      </c>
      <c r="G1046" s="175">
        <v>1</v>
      </c>
      <c r="H1046" s="44">
        <v>993.6</v>
      </c>
      <c r="I1046" s="248">
        <v>553.5</v>
      </c>
      <c r="J1046" s="41">
        <v>251.2</v>
      </c>
      <c r="K1046" s="44">
        <f t="shared" si="303"/>
        <v>8508105</v>
      </c>
      <c r="L1046" s="44">
        <v>0</v>
      </c>
      <c r="M1046" s="44">
        <v>0</v>
      </c>
      <c r="N1046" s="44">
        <v>0</v>
      </c>
      <c r="O1046" s="171">
        <f>'[1]Прод. прилож (2)'!$C$918</f>
        <v>8508105</v>
      </c>
      <c r="P1046" s="44">
        <f>O1046/H1046</f>
        <v>8562.907608695652</v>
      </c>
      <c r="Q1046" s="178">
        <v>9673</v>
      </c>
      <c r="R1046" s="134" t="s">
        <v>95</v>
      </c>
      <c r="S1046" s="100"/>
      <c r="T1046" s="99"/>
      <c r="U1046" s="99"/>
      <c r="V1046" s="99"/>
      <c r="W1046" s="99"/>
      <c r="X1046" s="99"/>
      <c r="Y1046" s="99"/>
      <c r="Z1046" s="99"/>
      <c r="AA1046" s="99"/>
      <c r="AB1046" s="99"/>
      <c r="AC1046" s="99"/>
      <c r="AD1046" s="99"/>
      <c r="AE1046" s="99"/>
      <c r="AF1046" s="99"/>
      <c r="AG1046" s="99"/>
      <c r="AH1046" s="99"/>
      <c r="AI1046" s="99"/>
      <c r="AJ1046" s="99"/>
      <c r="AK1046" s="99"/>
      <c r="AL1046" s="99"/>
      <c r="AM1046" s="99"/>
      <c r="AN1046" s="99"/>
      <c r="AO1046" s="99"/>
      <c r="AP1046" s="99"/>
      <c r="AQ1046" s="99"/>
      <c r="AR1046" s="99"/>
      <c r="AS1046" s="99"/>
      <c r="AT1046" s="99"/>
      <c r="AU1046" s="99"/>
      <c r="AV1046" s="99"/>
      <c r="AW1046" s="99"/>
      <c r="AX1046" s="99"/>
      <c r="AY1046" s="99"/>
      <c r="AZ1046" s="99"/>
      <c r="BA1046" s="99"/>
      <c r="BB1046" s="99"/>
      <c r="BC1046" s="99"/>
      <c r="BD1046" s="99"/>
      <c r="BE1046" s="99"/>
      <c r="BF1046" s="99"/>
      <c r="BG1046" s="99"/>
      <c r="BH1046" s="99"/>
      <c r="BI1046" s="99"/>
      <c r="BJ1046" s="99"/>
      <c r="BK1046" s="99"/>
      <c r="BL1046" s="99"/>
      <c r="BM1046" s="99"/>
      <c r="BN1046" s="99"/>
      <c r="BO1046" s="99"/>
      <c r="BP1046" s="99"/>
      <c r="BQ1046" s="99"/>
      <c r="BR1046" s="99"/>
      <c r="BS1046" s="99"/>
      <c r="BT1046" s="99"/>
      <c r="BU1046" s="99"/>
      <c r="BV1046" s="99"/>
      <c r="BW1046" s="99"/>
      <c r="BX1046" s="99"/>
      <c r="BY1046" s="99"/>
      <c r="BZ1046" s="99"/>
      <c r="CA1046" s="99"/>
      <c r="CB1046" s="99"/>
      <c r="CC1046" s="99"/>
      <c r="CD1046" s="99"/>
      <c r="CE1046" s="99"/>
      <c r="CF1046" s="99"/>
      <c r="CG1046" s="99"/>
      <c r="CH1046" s="99"/>
      <c r="CI1046" s="99"/>
      <c r="CJ1046" s="99"/>
      <c r="CK1046" s="99"/>
      <c r="CL1046" s="99"/>
      <c r="CM1046" s="99"/>
      <c r="CN1046" s="99"/>
      <c r="CO1046" s="99"/>
      <c r="CP1046" s="99"/>
      <c r="CQ1046" s="99"/>
      <c r="CR1046" s="99"/>
      <c r="CS1046" s="99"/>
      <c r="CT1046" s="99"/>
      <c r="CU1046" s="99"/>
      <c r="CV1046" s="99"/>
      <c r="CW1046" s="99"/>
      <c r="CX1046" s="99"/>
      <c r="CY1046" s="99"/>
      <c r="CZ1046" s="99"/>
      <c r="DA1046" s="99"/>
      <c r="DB1046" s="99"/>
      <c r="DC1046" s="99"/>
      <c r="DD1046" s="99"/>
      <c r="DE1046" s="99"/>
      <c r="DF1046" s="99"/>
      <c r="DG1046" s="99"/>
      <c r="DH1046" s="99"/>
      <c r="DI1046" s="99"/>
      <c r="DJ1046" s="99"/>
      <c r="DK1046" s="99"/>
      <c r="DL1046" s="99"/>
      <c r="DM1046" s="99"/>
      <c r="DN1046" s="99"/>
      <c r="DO1046" s="99"/>
      <c r="DP1046" s="99"/>
      <c r="DQ1046" s="99"/>
      <c r="DR1046" s="99"/>
      <c r="DS1046" s="99"/>
      <c r="DT1046" s="99"/>
      <c r="DU1046" s="99"/>
      <c r="DV1046" s="99"/>
      <c r="DW1046" s="99"/>
      <c r="DX1046" s="99"/>
      <c r="DY1046" s="99"/>
      <c r="DZ1046" s="99"/>
      <c r="EA1046" s="99"/>
      <c r="EB1046" s="99"/>
      <c r="EC1046" s="99"/>
      <c r="ED1046" s="99"/>
      <c r="EE1046" s="99"/>
      <c r="EF1046" s="99"/>
      <c r="EG1046" s="99"/>
      <c r="EH1046" s="99"/>
      <c r="EI1046" s="99"/>
      <c r="EJ1046" s="99"/>
      <c r="EK1046" s="99"/>
      <c r="EL1046" s="99"/>
      <c r="EM1046" s="99"/>
      <c r="EN1046" s="99"/>
      <c r="EO1046" s="99"/>
      <c r="EP1046" s="99"/>
      <c r="EQ1046" s="99"/>
      <c r="ER1046" s="99"/>
      <c r="ES1046" s="99"/>
      <c r="ET1046" s="99"/>
      <c r="EU1046" s="99"/>
      <c r="EV1046" s="99"/>
      <c r="EW1046" s="99"/>
      <c r="EX1046" s="99"/>
      <c r="EY1046" s="99"/>
      <c r="EZ1046" s="99"/>
      <c r="FA1046" s="99"/>
      <c r="FB1046" s="99"/>
      <c r="FC1046" s="99"/>
      <c r="FD1046" s="99"/>
      <c r="FE1046" s="99"/>
      <c r="FF1046" s="99"/>
      <c r="FG1046" s="99"/>
      <c r="FH1046" s="99"/>
      <c r="FI1046" s="99"/>
      <c r="FJ1046" s="99"/>
      <c r="FK1046" s="99"/>
      <c r="FL1046" s="99"/>
      <c r="FM1046" s="99"/>
      <c r="FN1046" s="99"/>
      <c r="FO1046" s="99"/>
      <c r="FP1046" s="99"/>
      <c r="FQ1046" s="99"/>
      <c r="FR1046" s="99"/>
      <c r="FS1046" s="99"/>
      <c r="FT1046" s="99"/>
      <c r="FU1046" s="99"/>
      <c r="FV1046" s="99"/>
      <c r="FW1046" s="99"/>
      <c r="FX1046" s="99"/>
      <c r="FY1046" s="99"/>
      <c r="FZ1046" s="99"/>
      <c r="GA1046" s="99"/>
      <c r="GB1046" s="99"/>
      <c r="GC1046" s="99"/>
      <c r="GD1046" s="99"/>
      <c r="GE1046" s="99"/>
      <c r="GF1046" s="99"/>
      <c r="GG1046" s="99"/>
      <c r="GH1046" s="99"/>
      <c r="GI1046" s="99"/>
      <c r="GJ1046" s="99"/>
      <c r="GK1046" s="99"/>
      <c r="GL1046" s="99"/>
      <c r="GM1046" s="99"/>
      <c r="GN1046" s="99"/>
      <c r="GO1046" s="99"/>
      <c r="GP1046" s="99"/>
      <c r="GQ1046" s="99"/>
      <c r="GR1046" s="99"/>
      <c r="GS1046" s="99"/>
      <c r="GT1046" s="99"/>
      <c r="GU1046" s="99"/>
      <c r="GV1046" s="99"/>
      <c r="GW1046" s="99"/>
      <c r="GX1046" s="99"/>
      <c r="GY1046" s="99"/>
    </row>
    <row r="1047" spans="1:207" s="133" customFormat="1" ht="25.15" customHeight="1" x14ac:dyDescent="0.25">
      <c r="A1047" s="172" t="s">
        <v>1479</v>
      </c>
      <c r="B1047" s="91" t="s">
        <v>1815</v>
      </c>
      <c r="C1047" s="174">
        <v>1958</v>
      </c>
      <c r="D1047" s="136" t="s">
        <v>217</v>
      </c>
      <c r="E1047" s="136" t="s">
        <v>20</v>
      </c>
      <c r="F1047" s="175">
        <v>3</v>
      </c>
      <c r="G1047" s="175">
        <v>2</v>
      </c>
      <c r="H1047" s="44">
        <v>1128.9000000000001</v>
      </c>
      <c r="I1047" s="248">
        <v>46.44</v>
      </c>
      <c r="J1047" s="41">
        <v>937.3</v>
      </c>
      <c r="K1047" s="201">
        <f t="shared" si="303"/>
        <v>395115</v>
      </c>
      <c r="L1047" s="41">
        <v>0</v>
      </c>
      <c r="M1047" s="41">
        <v>0</v>
      </c>
      <c r="N1047" s="41">
        <v>0</v>
      </c>
      <c r="O1047" s="171">
        <f>'[1]Прод. прилож (2)'!$C$302</f>
        <v>395115</v>
      </c>
      <c r="P1047" s="44">
        <f t="shared" ref="P1047:P1075" si="323">K1047/H1047</f>
        <v>350</v>
      </c>
      <c r="Q1047" s="178">
        <v>9673</v>
      </c>
      <c r="R1047" s="62" t="s">
        <v>94</v>
      </c>
      <c r="S1047" s="100"/>
      <c r="T1047" s="99"/>
      <c r="U1047" s="99"/>
      <c r="V1047" s="99"/>
      <c r="W1047" s="99"/>
      <c r="X1047" s="99"/>
      <c r="Y1047" s="99"/>
      <c r="Z1047" s="99"/>
      <c r="AA1047" s="99"/>
      <c r="AB1047" s="99"/>
      <c r="AC1047" s="99"/>
      <c r="AD1047" s="99"/>
      <c r="AE1047" s="99"/>
      <c r="AF1047" s="99"/>
      <c r="AG1047" s="99"/>
      <c r="AH1047" s="99"/>
      <c r="AI1047" s="99"/>
      <c r="AJ1047" s="99"/>
      <c r="AK1047" s="99"/>
      <c r="AL1047" s="99"/>
      <c r="AM1047" s="99"/>
      <c r="AN1047" s="99"/>
      <c r="AO1047" s="99"/>
      <c r="AP1047" s="99"/>
      <c r="AQ1047" s="99"/>
      <c r="AR1047" s="99"/>
      <c r="AS1047" s="99"/>
      <c r="AT1047" s="99"/>
      <c r="AU1047" s="99"/>
      <c r="AV1047" s="99"/>
      <c r="AW1047" s="99"/>
      <c r="AX1047" s="99"/>
      <c r="AY1047" s="99"/>
      <c r="AZ1047" s="99"/>
      <c r="BA1047" s="99"/>
      <c r="BB1047" s="99"/>
      <c r="BC1047" s="99"/>
      <c r="BD1047" s="99"/>
      <c r="BE1047" s="99"/>
      <c r="BF1047" s="99"/>
      <c r="BG1047" s="99"/>
      <c r="BH1047" s="99"/>
      <c r="BI1047" s="99"/>
      <c r="BJ1047" s="99"/>
      <c r="BK1047" s="99"/>
      <c r="BL1047" s="99"/>
      <c r="BM1047" s="99"/>
      <c r="BN1047" s="99"/>
      <c r="BO1047" s="99"/>
      <c r="BP1047" s="99"/>
      <c r="BQ1047" s="99"/>
      <c r="BR1047" s="99"/>
      <c r="BS1047" s="99"/>
      <c r="BT1047" s="99"/>
      <c r="BU1047" s="99"/>
      <c r="BV1047" s="99"/>
      <c r="BW1047" s="99"/>
      <c r="BX1047" s="99"/>
      <c r="BY1047" s="99"/>
      <c r="BZ1047" s="99"/>
      <c r="CA1047" s="99"/>
      <c r="CB1047" s="99"/>
      <c r="CC1047" s="99"/>
      <c r="CD1047" s="99"/>
      <c r="CE1047" s="99"/>
      <c r="CF1047" s="99"/>
      <c r="CG1047" s="99"/>
      <c r="CH1047" s="99"/>
      <c r="CI1047" s="99"/>
      <c r="CJ1047" s="99"/>
      <c r="CK1047" s="99"/>
      <c r="CL1047" s="99"/>
      <c r="CM1047" s="99"/>
      <c r="CN1047" s="99"/>
      <c r="CO1047" s="99"/>
      <c r="CP1047" s="99"/>
      <c r="CQ1047" s="99"/>
      <c r="CR1047" s="99"/>
      <c r="CS1047" s="99"/>
      <c r="CT1047" s="99"/>
      <c r="CU1047" s="99"/>
      <c r="CV1047" s="99"/>
      <c r="CW1047" s="99"/>
      <c r="CX1047" s="99"/>
      <c r="CY1047" s="99"/>
      <c r="CZ1047" s="99"/>
      <c r="DA1047" s="99"/>
      <c r="DB1047" s="99"/>
      <c r="DC1047" s="99"/>
      <c r="DD1047" s="99"/>
      <c r="DE1047" s="99"/>
      <c r="DF1047" s="99"/>
      <c r="DG1047" s="99"/>
      <c r="DH1047" s="99"/>
      <c r="DI1047" s="99"/>
      <c r="DJ1047" s="99"/>
      <c r="DK1047" s="99"/>
      <c r="DL1047" s="99"/>
      <c r="DM1047" s="99"/>
      <c r="DN1047" s="99"/>
      <c r="DO1047" s="99"/>
      <c r="DP1047" s="99"/>
      <c r="DQ1047" s="99"/>
      <c r="DR1047" s="99"/>
      <c r="DS1047" s="99"/>
      <c r="DT1047" s="99"/>
      <c r="DU1047" s="99"/>
      <c r="DV1047" s="99"/>
      <c r="DW1047" s="99"/>
      <c r="DX1047" s="99"/>
      <c r="DY1047" s="99"/>
      <c r="DZ1047" s="99"/>
      <c r="EA1047" s="99"/>
      <c r="EB1047" s="99"/>
      <c r="EC1047" s="99"/>
      <c r="ED1047" s="99"/>
      <c r="EE1047" s="99"/>
      <c r="EF1047" s="99"/>
      <c r="EG1047" s="99"/>
      <c r="EH1047" s="99"/>
      <c r="EI1047" s="99"/>
      <c r="EJ1047" s="99"/>
      <c r="EK1047" s="99"/>
      <c r="EL1047" s="99"/>
      <c r="EM1047" s="99"/>
      <c r="EN1047" s="99"/>
      <c r="EO1047" s="99"/>
      <c r="EP1047" s="99"/>
      <c r="EQ1047" s="99"/>
      <c r="ER1047" s="99"/>
      <c r="ES1047" s="99"/>
      <c r="ET1047" s="99"/>
      <c r="EU1047" s="99"/>
      <c r="EV1047" s="99"/>
      <c r="EW1047" s="99"/>
      <c r="EX1047" s="99"/>
      <c r="EY1047" s="99"/>
      <c r="EZ1047" s="99"/>
      <c r="FA1047" s="99"/>
      <c r="FB1047" s="99"/>
      <c r="FC1047" s="99"/>
      <c r="FD1047" s="99"/>
      <c r="FE1047" s="99"/>
      <c r="FF1047" s="99"/>
      <c r="FG1047" s="99"/>
      <c r="FH1047" s="99"/>
      <c r="FI1047" s="99"/>
      <c r="FJ1047" s="99"/>
      <c r="FK1047" s="99"/>
      <c r="FL1047" s="99"/>
      <c r="FM1047" s="99"/>
      <c r="FN1047" s="99"/>
      <c r="FO1047" s="99"/>
      <c r="FP1047" s="99"/>
      <c r="FQ1047" s="99"/>
      <c r="FR1047" s="99"/>
      <c r="FS1047" s="99"/>
      <c r="FT1047" s="99"/>
      <c r="FU1047" s="99"/>
      <c r="FV1047" s="99"/>
      <c r="FW1047" s="99"/>
      <c r="FX1047" s="99"/>
      <c r="FY1047" s="99"/>
      <c r="FZ1047" s="99"/>
      <c r="GA1047" s="99"/>
      <c r="GB1047" s="99"/>
      <c r="GC1047" s="99"/>
      <c r="GD1047" s="99"/>
      <c r="GE1047" s="99"/>
      <c r="GF1047" s="99"/>
      <c r="GG1047" s="99"/>
      <c r="GH1047" s="99"/>
      <c r="GI1047" s="99"/>
      <c r="GJ1047" s="99"/>
      <c r="GK1047" s="99"/>
      <c r="GL1047" s="99"/>
      <c r="GM1047" s="99"/>
      <c r="GN1047" s="99"/>
      <c r="GO1047" s="99"/>
      <c r="GP1047" s="99"/>
      <c r="GQ1047" s="99"/>
      <c r="GR1047" s="99"/>
      <c r="GS1047" s="99"/>
      <c r="GT1047" s="99"/>
      <c r="GU1047" s="99"/>
      <c r="GV1047" s="99"/>
      <c r="GW1047" s="99"/>
      <c r="GX1047" s="99"/>
      <c r="GY1047" s="99"/>
    </row>
    <row r="1048" spans="1:207" s="133" customFormat="1" ht="25.15" customHeight="1" x14ac:dyDescent="0.25">
      <c r="A1048" s="172" t="s">
        <v>1480</v>
      </c>
      <c r="B1048" s="91" t="s">
        <v>572</v>
      </c>
      <c r="C1048" s="51">
        <v>1962</v>
      </c>
      <c r="D1048" s="136" t="s">
        <v>217</v>
      </c>
      <c r="E1048" s="51" t="s">
        <v>20</v>
      </c>
      <c r="F1048" s="28">
        <v>3</v>
      </c>
      <c r="G1048" s="28">
        <v>2</v>
      </c>
      <c r="H1048" s="41">
        <f>I1048+J1048</f>
        <v>961.83</v>
      </c>
      <c r="I1048" s="238">
        <v>0</v>
      </c>
      <c r="J1048" s="41">
        <v>961.83</v>
      </c>
      <c r="K1048" s="201">
        <f t="shared" si="303"/>
        <v>3937000</v>
      </c>
      <c r="L1048" s="171">
        <v>0</v>
      </c>
      <c r="M1048" s="171">
        <v>0</v>
      </c>
      <c r="N1048" s="171">
        <v>0</v>
      </c>
      <c r="O1048" s="41">
        <f>'[1]Прод. прилож (2)'!$C$303</f>
        <v>3937000</v>
      </c>
      <c r="P1048" s="171">
        <f t="shared" si="323"/>
        <v>4093.238929956437</v>
      </c>
      <c r="Q1048" s="44">
        <v>9673</v>
      </c>
      <c r="R1048" s="62" t="s">
        <v>94</v>
      </c>
      <c r="S1048" s="58"/>
      <c r="T1048" s="16"/>
      <c r="U1048" s="15"/>
      <c r="V1048" s="15"/>
      <c r="W1048" s="15"/>
      <c r="X1048" s="15"/>
      <c r="Y1048" s="15"/>
      <c r="Z1048" s="15"/>
      <c r="AA1048" s="15"/>
      <c r="AB1048" s="15"/>
      <c r="AC1048" s="15"/>
      <c r="AD1048" s="15"/>
      <c r="AE1048" s="15"/>
      <c r="AF1048" s="15"/>
      <c r="AG1048" s="15"/>
      <c r="AH1048" s="15"/>
      <c r="AI1048" s="15"/>
      <c r="AJ1048" s="15"/>
      <c r="AK1048" s="15"/>
      <c r="AL1048" s="15"/>
      <c r="AM1048" s="15"/>
      <c r="AN1048" s="15"/>
      <c r="AO1048" s="15"/>
      <c r="AP1048" s="15"/>
      <c r="AQ1048" s="15"/>
      <c r="AR1048" s="15"/>
      <c r="AS1048" s="15"/>
      <c r="AT1048" s="15"/>
      <c r="AU1048" s="15"/>
      <c r="AV1048" s="15"/>
      <c r="AW1048" s="15"/>
      <c r="AX1048" s="15"/>
      <c r="AY1048" s="15"/>
      <c r="AZ1048" s="15"/>
      <c r="BA1048" s="15"/>
      <c r="BB1048" s="15"/>
      <c r="BC1048" s="15"/>
      <c r="BD1048" s="15"/>
      <c r="BE1048" s="15"/>
      <c r="BF1048" s="15"/>
      <c r="BG1048" s="15"/>
      <c r="BH1048" s="15"/>
      <c r="BI1048" s="15"/>
      <c r="BJ1048" s="15"/>
      <c r="BK1048" s="15"/>
      <c r="BL1048" s="15"/>
      <c r="BM1048" s="15"/>
      <c r="BN1048" s="15"/>
      <c r="BO1048" s="15"/>
      <c r="BP1048" s="15"/>
      <c r="BQ1048" s="15"/>
      <c r="BR1048" s="15"/>
      <c r="BS1048" s="15"/>
      <c r="BT1048" s="15"/>
      <c r="BU1048" s="15"/>
      <c r="BV1048" s="15"/>
      <c r="BW1048" s="15"/>
      <c r="BX1048" s="15"/>
      <c r="BY1048" s="15"/>
      <c r="BZ1048" s="15"/>
      <c r="CA1048" s="15"/>
      <c r="CB1048" s="15"/>
      <c r="CC1048" s="15"/>
      <c r="CD1048" s="15"/>
      <c r="CE1048" s="15"/>
      <c r="CF1048" s="15"/>
      <c r="CG1048" s="15"/>
      <c r="CH1048" s="15"/>
      <c r="CI1048" s="15"/>
      <c r="CJ1048" s="15"/>
      <c r="CK1048" s="15"/>
      <c r="CL1048" s="15"/>
      <c r="CM1048" s="15"/>
      <c r="CN1048" s="15"/>
      <c r="CO1048" s="15"/>
      <c r="CP1048" s="15"/>
      <c r="CQ1048" s="15"/>
      <c r="CR1048" s="15"/>
      <c r="CS1048" s="15"/>
      <c r="CT1048" s="15"/>
      <c r="CU1048" s="15"/>
      <c r="CV1048" s="15"/>
      <c r="CW1048" s="15"/>
      <c r="CX1048" s="15"/>
      <c r="CY1048" s="15"/>
      <c r="CZ1048" s="15"/>
      <c r="DA1048" s="15"/>
      <c r="DB1048" s="15"/>
      <c r="DC1048" s="15"/>
      <c r="DD1048" s="15"/>
      <c r="DE1048" s="15"/>
      <c r="DF1048" s="15"/>
      <c r="DG1048" s="15"/>
      <c r="DH1048" s="15"/>
      <c r="DI1048" s="15"/>
      <c r="DJ1048" s="15"/>
      <c r="DK1048" s="15"/>
      <c r="DL1048" s="15"/>
      <c r="DM1048" s="15"/>
      <c r="DN1048" s="15"/>
      <c r="DO1048" s="15"/>
      <c r="DP1048" s="15"/>
      <c r="DQ1048" s="15"/>
      <c r="DR1048" s="15"/>
      <c r="DS1048" s="15"/>
      <c r="DT1048" s="15"/>
      <c r="DU1048" s="15"/>
      <c r="DV1048" s="15"/>
      <c r="DW1048" s="15"/>
      <c r="DX1048" s="15"/>
      <c r="DY1048" s="15"/>
      <c r="DZ1048" s="15"/>
      <c r="EA1048" s="15"/>
      <c r="EB1048" s="15"/>
      <c r="EC1048" s="15"/>
      <c r="ED1048" s="15"/>
      <c r="EE1048" s="15"/>
      <c r="EF1048" s="15"/>
      <c r="EG1048" s="15"/>
      <c r="EH1048" s="15"/>
      <c r="EI1048" s="15"/>
      <c r="EJ1048" s="15"/>
      <c r="EK1048" s="15"/>
      <c r="EL1048" s="15"/>
      <c r="EM1048" s="15"/>
      <c r="EN1048" s="15"/>
      <c r="EO1048" s="15"/>
      <c r="EP1048" s="15"/>
      <c r="EQ1048" s="15"/>
      <c r="ER1048" s="15"/>
      <c r="ES1048" s="15"/>
      <c r="ET1048" s="15"/>
      <c r="EU1048" s="15"/>
      <c r="EV1048" s="15"/>
      <c r="EW1048" s="15"/>
      <c r="EX1048" s="15"/>
      <c r="EY1048" s="15"/>
      <c r="EZ1048" s="15"/>
      <c r="FA1048" s="15"/>
      <c r="FB1048" s="15"/>
      <c r="FC1048" s="15"/>
      <c r="FD1048" s="15"/>
      <c r="FE1048" s="15"/>
      <c r="FF1048" s="15"/>
      <c r="FG1048" s="15"/>
      <c r="FH1048" s="15"/>
      <c r="FI1048" s="15"/>
      <c r="FJ1048" s="15"/>
      <c r="FK1048" s="15"/>
      <c r="FL1048" s="15"/>
      <c r="FM1048" s="15"/>
      <c r="FN1048" s="15"/>
      <c r="FO1048" s="15"/>
      <c r="FP1048" s="15"/>
      <c r="FQ1048" s="15"/>
      <c r="FR1048" s="15"/>
      <c r="FS1048" s="15"/>
      <c r="FT1048" s="15"/>
      <c r="FU1048" s="15"/>
      <c r="FV1048" s="15"/>
      <c r="FW1048" s="15"/>
      <c r="FX1048" s="15"/>
      <c r="FY1048" s="15"/>
      <c r="FZ1048" s="15"/>
      <c r="GA1048" s="15"/>
      <c r="GB1048" s="15"/>
      <c r="GC1048" s="15"/>
      <c r="GD1048" s="15"/>
      <c r="GE1048" s="15"/>
      <c r="GF1048" s="15"/>
      <c r="GG1048" s="15"/>
      <c r="GH1048" s="15"/>
      <c r="GI1048" s="15"/>
      <c r="GJ1048" s="15"/>
      <c r="GK1048" s="15"/>
      <c r="GL1048" s="15"/>
      <c r="GM1048" s="15"/>
      <c r="GN1048" s="15"/>
      <c r="GO1048" s="15"/>
      <c r="GP1048" s="15"/>
      <c r="GQ1048" s="15"/>
      <c r="GR1048" s="15"/>
      <c r="GS1048" s="15"/>
      <c r="GT1048" s="15"/>
      <c r="GU1048" s="15"/>
      <c r="GV1048" s="15"/>
      <c r="GW1048" s="15"/>
      <c r="GX1048" s="15"/>
      <c r="GY1048" s="15"/>
    </row>
    <row r="1049" spans="1:207" s="180" customFormat="1" ht="25.15" customHeight="1" x14ac:dyDescent="0.25">
      <c r="A1049" s="172" t="s">
        <v>1481</v>
      </c>
      <c r="B1049" s="166" t="s">
        <v>1897</v>
      </c>
      <c r="C1049" s="174">
        <v>1948</v>
      </c>
      <c r="D1049" s="136" t="s">
        <v>217</v>
      </c>
      <c r="E1049" s="136" t="s">
        <v>20</v>
      </c>
      <c r="F1049" s="175">
        <v>3</v>
      </c>
      <c r="G1049" s="175">
        <v>2</v>
      </c>
      <c r="H1049" s="44">
        <v>2125.1</v>
      </c>
      <c r="I1049" s="248">
        <v>360.4</v>
      </c>
      <c r="J1049" s="41">
        <v>886.5</v>
      </c>
      <c r="K1049" s="201">
        <f t="shared" si="303"/>
        <v>22942617.5</v>
      </c>
      <c r="L1049" s="41">
        <v>0</v>
      </c>
      <c r="M1049" s="41">
        <v>0</v>
      </c>
      <c r="N1049" s="41">
        <v>0</v>
      </c>
      <c r="O1049" s="171">
        <f>'[1]Прод. прилож (2)'!$C$913</f>
        <v>22942617.5</v>
      </c>
      <c r="P1049" s="44">
        <f t="shared" si="323"/>
        <v>10796.017834454849</v>
      </c>
      <c r="Q1049" s="178">
        <v>9673</v>
      </c>
      <c r="R1049" s="134" t="s">
        <v>95</v>
      </c>
      <c r="S1049" s="100"/>
      <c r="T1049" s="99"/>
      <c r="U1049" s="99"/>
      <c r="V1049" s="99"/>
      <c r="W1049" s="99"/>
      <c r="X1049" s="99"/>
      <c r="Y1049" s="209"/>
      <c r="Z1049" s="209"/>
      <c r="AA1049" s="209"/>
      <c r="AB1049" s="209"/>
      <c r="AC1049" s="209"/>
      <c r="AD1049" s="209"/>
      <c r="AE1049" s="209"/>
      <c r="AF1049" s="209"/>
      <c r="AG1049" s="209"/>
      <c r="AH1049" s="209"/>
      <c r="AI1049" s="209"/>
      <c r="AJ1049" s="209"/>
      <c r="AK1049" s="209"/>
      <c r="AL1049" s="209"/>
      <c r="AM1049" s="209"/>
      <c r="AN1049" s="209"/>
      <c r="AO1049" s="209"/>
      <c r="AP1049" s="209"/>
      <c r="AQ1049" s="209"/>
      <c r="AR1049" s="209"/>
      <c r="AS1049" s="209"/>
      <c r="AT1049" s="209"/>
      <c r="AU1049" s="209"/>
      <c r="AV1049" s="209"/>
      <c r="AW1049" s="209"/>
      <c r="AX1049" s="209"/>
      <c r="AY1049" s="209"/>
      <c r="AZ1049" s="209"/>
      <c r="BA1049" s="209"/>
      <c r="BB1049" s="209"/>
      <c r="BC1049" s="209"/>
      <c r="BD1049" s="209"/>
      <c r="BE1049" s="209"/>
      <c r="BF1049" s="209"/>
      <c r="BG1049" s="209"/>
      <c r="BH1049" s="209"/>
      <c r="BI1049" s="209"/>
      <c r="BJ1049" s="209"/>
      <c r="BK1049" s="209"/>
      <c r="BL1049" s="209"/>
      <c r="BM1049" s="209"/>
      <c r="BN1049" s="209"/>
      <c r="BO1049" s="209"/>
      <c r="BP1049" s="209"/>
      <c r="BQ1049" s="209"/>
      <c r="BR1049" s="209"/>
      <c r="BS1049" s="209"/>
      <c r="BT1049" s="209"/>
      <c r="BU1049" s="209"/>
      <c r="BV1049" s="209"/>
      <c r="BW1049" s="209"/>
      <c r="BX1049" s="209"/>
      <c r="BY1049" s="209"/>
      <c r="BZ1049" s="209"/>
      <c r="CA1049" s="209"/>
      <c r="CB1049" s="209"/>
      <c r="CC1049" s="209"/>
      <c r="CD1049" s="209"/>
      <c r="CE1049" s="209"/>
      <c r="CF1049" s="209"/>
      <c r="CG1049" s="209"/>
      <c r="CH1049" s="209"/>
      <c r="CI1049" s="209"/>
      <c r="CJ1049" s="209"/>
      <c r="CK1049" s="209"/>
      <c r="CL1049" s="209"/>
      <c r="CM1049" s="209"/>
      <c r="CN1049" s="209"/>
      <c r="CO1049" s="209"/>
      <c r="CP1049" s="209"/>
      <c r="CQ1049" s="209"/>
      <c r="CR1049" s="209"/>
      <c r="CS1049" s="209"/>
      <c r="CT1049" s="209"/>
      <c r="CU1049" s="209"/>
      <c r="CV1049" s="209"/>
      <c r="CW1049" s="209"/>
      <c r="CX1049" s="209"/>
      <c r="CY1049" s="209"/>
      <c r="CZ1049" s="209"/>
      <c r="DA1049" s="209"/>
      <c r="DB1049" s="209"/>
      <c r="DC1049" s="209"/>
      <c r="DD1049" s="209"/>
      <c r="DE1049" s="209"/>
      <c r="DF1049" s="209"/>
      <c r="DG1049" s="209"/>
      <c r="DH1049" s="209"/>
      <c r="DI1049" s="209"/>
      <c r="DJ1049" s="209"/>
      <c r="DK1049" s="209"/>
      <c r="DL1049" s="209"/>
      <c r="DM1049" s="209"/>
      <c r="DN1049" s="209"/>
      <c r="DO1049" s="209"/>
      <c r="DP1049" s="209"/>
      <c r="DQ1049" s="209"/>
      <c r="DR1049" s="209"/>
      <c r="DS1049" s="209"/>
      <c r="DT1049" s="209"/>
      <c r="DU1049" s="209"/>
      <c r="DV1049" s="209"/>
      <c r="DW1049" s="209"/>
      <c r="DX1049" s="209"/>
      <c r="DY1049" s="209"/>
      <c r="DZ1049" s="209"/>
      <c r="EA1049" s="209"/>
      <c r="EB1049" s="209"/>
      <c r="EC1049" s="209"/>
      <c r="ED1049" s="209"/>
      <c r="EE1049" s="209"/>
      <c r="EF1049" s="209"/>
      <c r="EG1049" s="209"/>
      <c r="EH1049" s="209"/>
      <c r="EI1049" s="209"/>
      <c r="EJ1049" s="209"/>
      <c r="EK1049" s="209"/>
      <c r="EL1049" s="209"/>
      <c r="EM1049" s="209"/>
      <c r="EN1049" s="209"/>
      <c r="EO1049" s="209"/>
      <c r="EP1049" s="209"/>
      <c r="EQ1049" s="209"/>
      <c r="ER1049" s="209"/>
      <c r="ES1049" s="209"/>
      <c r="ET1049" s="209"/>
      <c r="EU1049" s="209"/>
      <c r="EV1049" s="209"/>
      <c r="EW1049" s="209"/>
      <c r="EX1049" s="209"/>
      <c r="EY1049" s="209"/>
      <c r="EZ1049" s="209"/>
      <c r="FA1049" s="209"/>
      <c r="FB1049" s="209"/>
      <c r="FC1049" s="209"/>
      <c r="FD1049" s="209"/>
      <c r="FE1049" s="209"/>
      <c r="FF1049" s="209"/>
      <c r="FG1049" s="209"/>
      <c r="FH1049" s="209"/>
      <c r="FI1049" s="209"/>
      <c r="FJ1049" s="209"/>
      <c r="FK1049" s="209"/>
      <c r="FL1049" s="209"/>
      <c r="FM1049" s="209"/>
      <c r="FN1049" s="209"/>
      <c r="FO1049" s="209"/>
      <c r="FP1049" s="209"/>
      <c r="FQ1049" s="209"/>
      <c r="FR1049" s="209"/>
      <c r="FS1049" s="209"/>
      <c r="FT1049" s="209"/>
      <c r="FU1049" s="209"/>
      <c r="FV1049" s="209"/>
      <c r="FW1049" s="209"/>
      <c r="FX1049" s="209"/>
      <c r="FY1049" s="209"/>
      <c r="FZ1049" s="209"/>
      <c r="GA1049" s="209"/>
      <c r="GB1049" s="209"/>
      <c r="GC1049" s="209"/>
      <c r="GD1049" s="209"/>
      <c r="GE1049" s="209"/>
      <c r="GF1049" s="209"/>
      <c r="GG1049" s="209"/>
      <c r="GH1049" s="209"/>
      <c r="GI1049" s="209"/>
      <c r="GJ1049" s="209"/>
      <c r="GK1049" s="209"/>
      <c r="GL1049" s="209"/>
      <c r="GM1049" s="209"/>
      <c r="GN1049" s="209"/>
      <c r="GO1049" s="209"/>
      <c r="GP1049" s="209"/>
      <c r="GQ1049" s="209"/>
      <c r="GR1049" s="209"/>
      <c r="GS1049" s="209"/>
      <c r="GT1049" s="209"/>
      <c r="GU1049" s="209"/>
      <c r="GV1049" s="209"/>
      <c r="GW1049" s="209"/>
      <c r="GX1049" s="209"/>
      <c r="GY1049" s="209"/>
    </row>
    <row r="1050" spans="1:207" s="133" customFormat="1" ht="25.15" customHeight="1" x14ac:dyDescent="0.25">
      <c r="A1050" s="172" t="s">
        <v>1482</v>
      </c>
      <c r="B1050" s="166" t="s">
        <v>573</v>
      </c>
      <c r="C1050" s="51">
        <v>1962</v>
      </c>
      <c r="D1050" s="136" t="s">
        <v>217</v>
      </c>
      <c r="E1050" s="51" t="s">
        <v>20</v>
      </c>
      <c r="F1050" s="255">
        <v>4</v>
      </c>
      <c r="G1050" s="255">
        <v>3</v>
      </c>
      <c r="H1050" s="41">
        <f t="shared" ref="H1050:H1065" si="324">I1050+J1050</f>
        <v>2909.69</v>
      </c>
      <c r="I1050" s="238">
        <v>380.9</v>
      </c>
      <c r="J1050" s="41">
        <v>2528.79</v>
      </c>
      <c r="K1050" s="201">
        <f t="shared" si="303"/>
        <v>7746900</v>
      </c>
      <c r="L1050" s="171">
        <v>0</v>
      </c>
      <c r="M1050" s="171">
        <v>0</v>
      </c>
      <c r="N1050" s="171">
        <v>0</v>
      </c>
      <c r="O1050" s="41">
        <f>'[1]Прод. прилож (2)'!$C$919</f>
        <v>7746900</v>
      </c>
      <c r="P1050" s="171">
        <f t="shared" si="323"/>
        <v>2662.4485769961748</v>
      </c>
      <c r="Q1050" s="44">
        <v>9673</v>
      </c>
      <c r="R1050" s="62" t="s">
        <v>95</v>
      </c>
      <c r="S1050" s="50"/>
      <c r="T1050" s="15"/>
      <c r="U1050" s="15"/>
      <c r="V1050" s="15"/>
      <c r="W1050" s="15"/>
      <c r="X1050" s="15"/>
      <c r="Y1050" s="15"/>
      <c r="Z1050" s="15"/>
      <c r="AA1050" s="15"/>
      <c r="AB1050" s="15"/>
      <c r="AC1050" s="15"/>
      <c r="AD1050" s="15"/>
      <c r="AE1050" s="15"/>
      <c r="AF1050" s="15"/>
      <c r="AG1050" s="15"/>
      <c r="AH1050" s="15"/>
      <c r="AI1050" s="15"/>
      <c r="AJ1050" s="15"/>
      <c r="AK1050" s="15"/>
      <c r="AL1050" s="15"/>
      <c r="AM1050" s="15"/>
      <c r="AN1050" s="15"/>
      <c r="AO1050" s="15"/>
      <c r="AP1050" s="15"/>
      <c r="AQ1050" s="15"/>
      <c r="AR1050" s="15"/>
      <c r="AS1050" s="15"/>
      <c r="AT1050" s="15"/>
      <c r="AU1050" s="15"/>
      <c r="AV1050" s="15"/>
      <c r="AW1050" s="15"/>
      <c r="AX1050" s="15"/>
      <c r="AY1050" s="15"/>
      <c r="AZ1050" s="15"/>
      <c r="BA1050" s="15"/>
      <c r="BB1050" s="15"/>
      <c r="BC1050" s="15"/>
      <c r="BD1050" s="15"/>
      <c r="BE1050" s="15"/>
      <c r="BF1050" s="15"/>
      <c r="BG1050" s="15"/>
      <c r="BH1050" s="15"/>
      <c r="BI1050" s="15"/>
      <c r="BJ1050" s="15"/>
      <c r="BK1050" s="15"/>
      <c r="BL1050" s="15"/>
      <c r="BM1050" s="15"/>
      <c r="BN1050" s="15"/>
      <c r="BO1050" s="15"/>
      <c r="BP1050" s="15"/>
      <c r="BQ1050" s="15"/>
      <c r="BR1050" s="15"/>
      <c r="BS1050" s="15"/>
      <c r="BT1050" s="15"/>
      <c r="BU1050" s="15"/>
      <c r="BV1050" s="15"/>
      <c r="BW1050" s="15"/>
      <c r="BX1050" s="15"/>
      <c r="BY1050" s="15"/>
      <c r="BZ1050" s="15"/>
      <c r="CA1050" s="15"/>
      <c r="CB1050" s="15"/>
      <c r="CC1050" s="15"/>
      <c r="CD1050" s="15"/>
      <c r="CE1050" s="15"/>
      <c r="CF1050" s="15"/>
      <c r="CG1050" s="15"/>
      <c r="CH1050" s="15"/>
      <c r="CI1050" s="15"/>
      <c r="CJ1050" s="15"/>
      <c r="CK1050" s="15"/>
      <c r="CL1050" s="15"/>
      <c r="CM1050" s="15"/>
      <c r="CN1050" s="15"/>
      <c r="CO1050" s="15"/>
      <c r="CP1050" s="15"/>
      <c r="CQ1050" s="15"/>
      <c r="CR1050" s="15"/>
      <c r="CS1050" s="15"/>
      <c r="CT1050" s="15"/>
      <c r="CU1050" s="15"/>
      <c r="CV1050" s="15"/>
      <c r="CW1050" s="15"/>
      <c r="CX1050" s="15"/>
      <c r="CY1050" s="15"/>
      <c r="CZ1050" s="15"/>
      <c r="DA1050" s="15"/>
      <c r="DB1050" s="15"/>
      <c r="DC1050" s="15"/>
      <c r="DD1050" s="15"/>
      <c r="DE1050" s="15"/>
      <c r="DF1050" s="15"/>
      <c r="DG1050" s="15"/>
      <c r="DH1050" s="15"/>
      <c r="DI1050" s="15"/>
      <c r="DJ1050" s="15"/>
      <c r="DK1050" s="15"/>
      <c r="DL1050" s="15"/>
      <c r="DM1050" s="15"/>
      <c r="DN1050" s="15"/>
      <c r="DO1050" s="15"/>
      <c r="DP1050" s="15"/>
      <c r="DQ1050" s="15"/>
      <c r="DR1050" s="15"/>
      <c r="DS1050" s="15"/>
      <c r="DT1050" s="15"/>
      <c r="DU1050" s="15"/>
      <c r="DV1050" s="15"/>
      <c r="DW1050" s="15"/>
      <c r="DX1050" s="15"/>
      <c r="DY1050" s="15"/>
      <c r="DZ1050" s="15"/>
      <c r="EA1050" s="15"/>
      <c r="EB1050" s="15"/>
      <c r="EC1050" s="15"/>
      <c r="ED1050" s="15"/>
      <c r="EE1050" s="15"/>
      <c r="EF1050" s="15"/>
      <c r="EG1050" s="15"/>
      <c r="EH1050" s="15"/>
      <c r="EI1050" s="15"/>
      <c r="EJ1050" s="15"/>
      <c r="EK1050" s="15"/>
      <c r="EL1050" s="15"/>
      <c r="EM1050" s="15"/>
      <c r="EN1050" s="15"/>
      <c r="EO1050" s="15"/>
      <c r="EP1050" s="15"/>
      <c r="EQ1050" s="15"/>
      <c r="ER1050" s="15"/>
      <c r="ES1050" s="15"/>
      <c r="ET1050" s="15"/>
      <c r="EU1050" s="15"/>
      <c r="EV1050" s="15"/>
      <c r="EW1050" s="15"/>
      <c r="EX1050" s="15"/>
      <c r="EY1050" s="15"/>
      <c r="EZ1050" s="15"/>
      <c r="FA1050" s="15"/>
      <c r="FB1050" s="15"/>
      <c r="FC1050" s="15"/>
      <c r="FD1050" s="15"/>
      <c r="FE1050" s="15"/>
      <c r="FF1050" s="15"/>
      <c r="FG1050" s="15"/>
      <c r="FH1050" s="15"/>
      <c r="FI1050" s="15"/>
      <c r="FJ1050" s="15"/>
      <c r="FK1050" s="15"/>
      <c r="FL1050" s="15"/>
      <c r="FM1050" s="15"/>
      <c r="FN1050" s="15"/>
      <c r="FO1050" s="15"/>
      <c r="FP1050" s="15"/>
      <c r="FQ1050" s="15"/>
      <c r="FR1050" s="15"/>
      <c r="FS1050" s="15"/>
      <c r="FT1050" s="15"/>
      <c r="FU1050" s="15"/>
      <c r="FV1050" s="15"/>
      <c r="FW1050" s="15"/>
      <c r="FX1050" s="15"/>
      <c r="FY1050" s="15"/>
      <c r="FZ1050" s="15"/>
      <c r="GA1050" s="15"/>
      <c r="GB1050" s="15"/>
      <c r="GC1050" s="15"/>
      <c r="GD1050" s="15"/>
      <c r="GE1050" s="15"/>
      <c r="GF1050" s="15"/>
      <c r="GG1050" s="15"/>
      <c r="GH1050" s="15"/>
      <c r="GI1050" s="15"/>
      <c r="GJ1050" s="15"/>
      <c r="GK1050" s="15"/>
      <c r="GL1050" s="15"/>
      <c r="GM1050" s="15"/>
      <c r="GN1050" s="15"/>
      <c r="GO1050" s="15"/>
      <c r="GP1050" s="15"/>
      <c r="GQ1050" s="15"/>
      <c r="GR1050" s="15"/>
      <c r="GS1050" s="15"/>
      <c r="GT1050" s="15"/>
      <c r="GU1050" s="15"/>
      <c r="GV1050" s="15"/>
      <c r="GW1050" s="15"/>
      <c r="GX1050" s="15"/>
      <c r="GY1050" s="15"/>
    </row>
    <row r="1051" spans="1:207" s="133" customFormat="1" ht="25.15" customHeight="1" x14ac:dyDescent="0.25">
      <c r="A1051" s="172" t="s">
        <v>1483</v>
      </c>
      <c r="B1051" s="166" t="s">
        <v>574</v>
      </c>
      <c r="C1051" s="51">
        <v>1963</v>
      </c>
      <c r="D1051" s="136" t="s">
        <v>217</v>
      </c>
      <c r="E1051" s="51" t="s">
        <v>22</v>
      </c>
      <c r="F1051" s="255">
        <v>4</v>
      </c>
      <c r="G1051" s="255">
        <v>4</v>
      </c>
      <c r="H1051" s="41">
        <f t="shared" si="324"/>
        <v>2858.32</v>
      </c>
      <c r="I1051" s="238">
        <v>0</v>
      </c>
      <c r="J1051" s="41">
        <v>2858.32</v>
      </c>
      <c r="K1051" s="201">
        <f t="shared" si="303"/>
        <v>7316000</v>
      </c>
      <c r="L1051" s="171">
        <v>0</v>
      </c>
      <c r="M1051" s="171">
        <v>0</v>
      </c>
      <c r="N1051" s="171">
        <v>0</v>
      </c>
      <c r="O1051" s="41">
        <f>'[1]Прод. прилож (2)'!$C$920</f>
        <v>7316000</v>
      </c>
      <c r="P1051" s="171">
        <f t="shared" si="323"/>
        <v>2559.5454672674855</v>
      </c>
      <c r="Q1051" s="44">
        <v>9673</v>
      </c>
      <c r="R1051" s="62" t="s">
        <v>95</v>
      </c>
      <c r="S1051" s="50"/>
      <c r="T1051" s="15"/>
      <c r="U1051" s="15"/>
      <c r="V1051" s="15"/>
      <c r="W1051" s="15"/>
      <c r="X1051" s="15"/>
      <c r="Y1051" s="15"/>
      <c r="Z1051" s="15"/>
      <c r="AA1051" s="15"/>
      <c r="AB1051" s="15"/>
      <c r="AC1051" s="15"/>
      <c r="AD1051" s="15"/>
      <c r="AE1051" s="15"/>
      <c r="AF1051" s="15"/>
      <c r="AG1051" s="15"/>
      <c r="AH1051" s="15"/>
      <c r="AI1051" s="15"/>
      <c r="AJ1051" s="15"/>
      <c r="AK1051" s="15"/>
      <c r="AL1051" s="15"/>
      <c r="AM1051" s="15"/>
      <c r="AN1051" s="15"/>
      <c r="AO1051" s="15"/>
      <c r="AP1051" s="15"/>
      <c r="AQ1051" s="15"/>
      <c r="AR1051" s="15"/>
      <c r="AS1051" s="15"/>
      <c r="AT1051" s="15"/>
      <c r="AU1051" s="15"/>
      <c r="AV1051" s="15"/>
      <c r="AW1051" s="15"/>
      <c r="AX1051" s="15"/>
      <c r="AY1051" s="15"/>
      <c r="AZ1051" s="15"/>
      <c r="BA1051" s="15"/>
      <c r="BB1051" s="15"/>
      <c r="BC1051" s="15"/>
      <c r="BD1051" s="15"/>
      <c r="BE1051" s="15"/>
      <c r="BF1051" s="15"/>
      <c r="BG1051" s="15"/>
      <c r="BH1051" s="15"/>
      <c r="BI1051" s="15"/>
      <c r="BJ1051" s="15"/>
      <c r="BK1051" s="15"/>
      <c r="BL1051" s="15"/>
      <c r="BM1051" s="15"/>
      <c r="BN1051" s="15"/>
      <c r="BO1051" s="15"/>
      <c r="BP1051" s="15"/>
      <c r="BQ1051" s="15"/>
      <c r="BR1051" s="15"/>
      <c r="BS1051" s="15"/>
      <c r="BT1051" s="15"/>
      <c r="BU1051" s="15"/>
      <c r="BV1051" s="15"/>
      <c r="BW1051" s="15"/>
      <c r="BX1051" s="15"/>
      <c r="BY1051" s="15"/>
      <c r="BZ1051" s="15"/>
      <c r="CA1051" s="15"/>
      <c r="CB1051" s="15"/>
      <c r="CC1051" s="15"/>
      <c r="CD1051" s="15"/>
      <c r="CE1051" s="15"/>
      <c r="CF1051" s="15"/>
      <c r="CG1051" s="15"/>
      <c r="CH1051" s="15"/>
      <c r="CI1051" s="15"/>
      <c r="CJ1051" s="15"/>
      <c r="CK1051" s="15"/>
      <c r="CL1051" s="15"/>
      <c r="CM1051" s="15"/>
      <c r="CN1051" s="15"/>
      <c r="CO1051" s="15"/>
      <c r="CP1051" s="15"/>
      <c r="CQ1051" s="15"/>
      <c r="CR1051" s="15"/>
      <c r="CS1051" s="15"/>
      <c r="CT1051" s="15"/>
      <c r="CU1051" s="15"/>
      <c r="CV1051" s="15"/>
      <c r="CW1051" s="15"/>
      <c r="CX1051" s="15"/>
      <c r="CY1051" s="15"/>
      <c r="CZ1051" s="15"/>
      <c r="DA1051" s="15"/>
      <c r="DB1051" s="15"/>
      <c r="DC1051" s="15"/>
      <c r="DD1051" s="15"/>
      <c r="DE1051" s="15"/>
      <c r="DF1051" s="15"/>
      <c r="DG1051" s="15"/>
      <c r="DH1051" s="15"/>
      <c r="DI1051" s="15"/>
      <c r="DJ1051" s="15"/>
      <c r="DK1051" s="15"/>
      <c r="DL1051" s="15"/>
      <c r="DM1051" s="15"/>
      <c r="DN1051" s="15"/>
      <c r="DO1051" s="15"/>
      <c r="DP1051" s="15"/>
      <c r="DQ1051" s="15"/>
      <c r="DR1051" s="15"/>
      <c r="DS1051" s="15"/>
      <c r="DT1051" s="15"/>
      <c r="DU1051" s="15"/>
      <c r="DV1051" s="15"/>
      <c r="DW1051" s="15"/>
      <c r="DX1051" s="15"/>
      <c r="DY1051" s="15"/>
      <c r="DZ1051" s="15"/>
      <c r="EA1051" s="15"/>
      <c r="EB1051" s="15"/>
      <c r="EC1051" s="15"/>
      <c r="ED1051" s="15"/>
      <c r="EE1051" s="15"/>
      <c r="EF1051" s="15"/>
      <c r="EG1051" s="15"/>
      <c r="EH1051" s="15"/>
      <c r="EI1051" s="15"/>
      <c r="EJ1051" s="15"/>
      <c r="EK1051" s="15"/>
      <c r="EL1051" s="15"/>
      <c r="EM1051" s="15"/>
      <c r="EN1051" s="15"/>
      <c r="EO1051" s="15"/>
      <c r="EP1051" s="15"/>
      <c r="EQ1051" s="15"/>
      <c r="ER1051" s="15"/>
      <c r="ES1051" s="15"/>
      <c r="ET1051" s="15"/>
      <c r="EU1051" s="15"/>
      <c r="EV1051" s="15"/>
      <c r="EW1051" s="15"/>
      <c r="EX1051" s="15"/>
      <c r="EY1051" s="15"/>
      <c r="EZ1051" s="15"/>
      <c r="FA1051" s="15"/>
      <c r="FB1051" s="15"/>
      <c r="FC1051" s="15"/>
      <c r="FD1051" s="15"/>
      <c r="FE1051" s="15"/>
      <c r="FF1051" s="15"/>
      <c r="FG1051" s="15"/>
      <c r="FH1051" s="15"/>
      <c r="FI1051" s="15"/>
      <c r="FJ1051" s="15"/>
      <c r="FK1051" s="15"/>
      <c r="FL1051" s="15"/>
      <c r="FM1051" s="15"/>
      <c r="FN1051" s="15"/>
      <c r="FO1051" s="15"/>
      <c r="FP1051" s="15"/>
      <c r="FQ1051" s="15"/>
      <c r="FR1051" s="15"/>
      <c r="FS1051" s="15"/>
      <c r="FT1051" s="15"/>
      <c r="FU1051" s="15"/>
      <c r="FV1051" s="15"/>
      <c r="FW1051" s="15"/>
      <c r="FX1051" s="15"/>
      <c r="FY1051" s="15"/>
      <c r="FZ1051" s="15"/>
      <c r="GA1051" s="15"/>
      <c r="GB1051" s="15"/>
      <c r="GC1051" s="15"/>
      <c r="GD1051" s="15"/>
      <c r="GE1051" s="15"/>
      <c r="GF1051" s="15"/>
      <c r="GG1051" s="15"/>
      <c r="GH1051" s="15"/>
      <c r="GI1051" s="15"/>
      <c r="GJ1051" s="15"/>
      <c r="GK1051" s="15"/>
      <c r="GL1051" s="15"/>
      <c r="GM1051" s="15"/>
      <c r="GN1051" s="15"/>
      <c r="GO1051" s="15"/>
      <c r="GP1051" s="15"/>
      <c r="GQ1051" s="15"/>
      <c r="GR1051" s="15"/>
      <c r="GS1051" s="15"/>
      <c r="GT1051" s="15"/>
      <c r="GU1051" s="15"/>
      <c r="GV1051" s="15"/>
      <c r="GW1051" s="15"/>
      <c r="GX1051" s="15"/>
      <c r="GY1051" s="15"/>
    </row>
    <row r="1052" spans="1:207" s="133" customFormat="1" ht="34.9" customHeight="1" x14ac:dyDescent="0.25">
      <c r="A1052" s="172" t="s">
        <v>1484</v>
      </c>
      <c r="B1052" s="166" t="s">
        <v>575</v>
      </c>
      <c r="C1052" s="51">
        <v>1964</v>
      </c>
      <c r="D1052" s="136" t="s">
        <v>217</v>
      </c>
      <c r="E1052" s="51" t="s">
        <v>22</v>
      </c>
      <c r="F1052" s="255">
        <v>5</v>
      </c>
      <c r="G1052" s="255">
        <v>4</v>
      </c>
      <c r="H1052" s="41">
        <f t="shared" si="324"/>
        <v>3553.44</v>
      </c>
      <c r="I1052" s="238">
        <v>72.400000000000006</v>
      </c>
      <c r="J1052" s="41">
        <v>3481.04</v>
      </c>
      <c r="K1052" s="201">
        <f t="shared" si="303"/>
        <v>4689792</v>
      </c>
      <c r="L1052" s="171">
        <v>0</v>
      </c>
      <c r="M1052" s="171">
        <v>0</v>
      </c>
      <c r="N1052" s="171">
        <v>0</v>
      </c>
      <c r="O1052" s="41">
        <f>'[1]Прод. прилож (2)'!$C$921</f>
        <v>4689792</v>
      </c>
      <c r="P1052" s="171">
        <f t="shared" si="323"/>
        <v>1319.7892746183979</v>
      </c>
      <c r="Q1052" s="44">
        <v>9673</v>
      </c>
      <c r="R1052" s="62" t="s">
        <v>95</v>
      </c>
      <c r="S1052" s="58"/>
      <c r="T1052" s="16"/>
      <c r="U1052" s="15"/>
      <c r="V1052" s="15"/>
      <c r="W1052" s="15"/>
      <c r="X1052" s="15"/>
      <c r="Y1052" s="15"/>
      <c r="Z1052" s="15"/>
      <c r="AA1052" s="15"/>
      <c r="AB1052" s="15"/>
      <c r="AC1052" s="15"/>
      <c r="AD1052" s="15"/>
      <c r="AE1052" s="15"/>
      <c r="AF1052" s="15"/>
      <c r="AG1052" s="15"/>
      <c r="AH1052" s="15"/>
      <c r="AI1052" s="15"/>
      <c r="AJ1052" s="15"/>
      <c r="AK1052" s="15"/>
      <c r="AL1052" s="15"/>
      <c r="AM1052" s="15"/>
      <c r="AN1052" s="15"/>
      <c r="AO1052" s="15"/>
      <c r="AP1052" s="15"/>
      <c r="AQ1052" s="15"/>
      <c r="AR1052" s="15"/>
      <c r="AS1052" s="15"/>
      <c r="AT1052" s="15"/>
      <c r="AU1052" s="15"/>
      <c r="AV1052" s="15"/>
      <c r="AW1052" s="15"/>
      <c r="AX1052" s="15"/>
      <c r="AY1052" s="15"/>
      <c r="AZ1052" s="15"/>
      <c r="BA1052" s="15"/>
      <c r="BB1052" s="15"/>
      <c r="BC1052" s="15"/>
      <c r="BD1052" s="15"/>
      <c r="BE1052" s="15"/>
      <c r="BF1052" s="15"/>
      <c r="BG1052" s="15"/>
      <c r="BH1052" s="15"/>
      <c r="BI1052" s="15"/>
      <c r="BJ1052" s="15"/>
      <c r="BK1052" s="15"/>
      <c r="BL1052" s="15"/>
      <c r="BM1052" s="15"/>
      <c r="BN1052" s="15"/>
      <c r="BO1052" s="15"/>
      <c r="BP1052" s="15"/>
      <c r="BQ1052" s="15"/>
      <c r="BR1052" s="15"/>
      <c r="BS1052" s="15"/>
      <c r="BT1052" s="15"/>
      <c r="BU1052" s="15"/>
      <c r="BV1052" s="15"/>
      <c r="BW1052" s="15"/>
      <c r="BX1052" s="15"/>
      <c r="BY1052" s="15"/>
      <c r="BZ1052" s="15"/>
      <c r="CA1052" s="15"/>
      <c r="CB1052" s="15"/>
      <c r="CC1052" s="15"/>
      <c r="CD1052" s="15"/>
      <c r="CE1052" s="15"/>
      <c r="CF1052" s="15"/>
      <c r="CG1052" s="15"/>
      <c r="CH1052" s="15"/>
      <c r="CI1052" s="15"/>
      <c r="CJ1052" s="15"/>
      <c r="CK1052" s="15"/>
      <c r="CL1052" s="15"/>
      <c r="CM1052" s="15"/>
      <c r="CN1052" s="15"/>
      <c r="CO1052" s="15"/>
      <c r="CP1052" s="15"/>
      <c r="CQ1052" s="15"/>
      <c r="CR1052" s="15"/>
      <c r="CS1052" s="15"/>
      <c r="CT1052" s="15"/>
      <c r="CU1052" s="15"/>
      <c r="CV1052" s="15"/>
      <c r="CW1052" s="15"/>
      <c r="CX1052" s="15"/>
      <c r="CY1052" s="15"/>
      <c r="CZ1052" s="15"/>
      <c r="DA1052" s="15"/>
      <c r="DB1052" s="15"/>
      <c r="DC1052" s="15"/>
      <c r="DD1052" s="15"/>
      <c r="DE1052" s="15"/>
      <c r="DF1052" s="15"/>
      <c r="DG1052" s="15"/>
      <c r="DH1052" s="15"/>
      <c r="DI1052" s="15"/>
      <c r="DJ1052" s="15"/>
      <c r="DK1052" s="15"/>
      <c r="DL1052" s="15"/>
      <c r="DM1052" s="15"/>
      <c r="DN1052" s="15"/>
      <c r="DO1052" s="15"/>
      <c r="DP1052" s="15"/>
      <c r="DQ1052" s="15"/>
      <c r="DR1052" s="15"/>
      <c r="DS1052" s="15"/>
      <c r="DT1052" s="15"/>
      <c r="DU1052" s="15"/>
      <c r="DV1052" s="15"/>
      <c r="DW1052" s="15"/>
      <c r="DX1052" s="15"/>
      <c r="DY1052" s="15"/>
      <c r="DZ1052" s="15"/>
      <c r="EA1052" s="15"/>
      <c r="EB1052" s="15"/>
      <c r="EC1052" s="15"/>
      <c r="ED1052" s="15"/>
      <c r="EE1052" s="15"/>
      <c r="EF1052" s="15"/>
      <c r="EG1052" s="15"/>
      <c r="EH1052" s="15"/>
      <c r="EI1052" s="15"/>
      <c r="EJ1052" s="15"/>
      <c r="EK1052" s="15"/>
      <c r="EL1052" s="15"/>
      <c r="EM1052" s="15"/>
      <c r="EN1052" s="15"/>
      <c r="EO1052" s="15"/>
      <c r="EP1052" s="15"/>
      <c r="EQ1052" s="15"/>
      <c r="ER1052" s="15"/>
      <c r="ES1052" s="15"/>
      <c r="ET1052" s="15"/>
      <c r="EU1052" s="15"/>
      <c r="EV1052" s="15"/>
      <c r="EW1052" s="15"/>
      <c r="EX1052" s="15"/>
      <c r="EY1052" s="15"/>
      <c r="EZ1052" s="15"/>
      <c r="FA1052" s="15"/>
      <c r="FB1052" s="15"/>
      <c r="FC1052" s="15"/>
      <c r="FD1052" s="15"/>
      <c r="FE1052" s="15"/>
      <c r="FF1052" s="15"/>
      <c r="FG1052" s="15"/>
      <c r="FH1052" s="15"/>
      <c r="FI1052" s="15"/>
      <c r="FJ1052" s="15"/>
      <c r="FK1052" s="15"/>
      <c r="FL1052" s="15"/>
      <c r="FM1052" s="15"/>
      <c r="FN1052" s="15"/>
      <c r="FO1052" s="15"/>
      <c r="FP1052" s="15"/>
      <c r="FQ1052" s="15"/>
      <c r="FR1052" s="15"/>
      <c r="FS1052" s="15"/>
      <c r="FT1052" s="15"/>
      <c r="FU1052" s="15"/>
      <c r="FV1052" s="15"/>
      <c r="FW1052" s="15"/>
      <c r="FX1052" s="15"/>
      <c r="FY1052" s="15"/>
      <c r="FZ1052" s="15"/>
      <c r="GA1052" s="15"/>
      <c r="GB1052" s="15"/>
      <c r="GC1052" s="15"/>
      <c r="GD1052" s="15"/>
      <c r="GE1052" s="15"/>
      <c r="GF1052" s="15"/>
      <c r="GG1052" s="15"/>
      <c r="GH1052" s="15"/>
      <c r="GI1052" s="15"/>
      <c r="GJ1052" s="15"/>
      <c r="GK1052" s="15"/>
      <c r="GL1052" s="15"/>
      <c r="GM1052" s="15"/>
      <c r="GN1052" s="15"/>
      <c r="GO1052" s="15"/>
      <c r="GP1052" s="15"/>
      <c r="GQ1052" s="15"/>
      <c r="GR1052" s="15"/>
      <c r="GS1052" s="15"/>
      <c r="GT1052" s="15"/>
      <c r="GU1052" s="15"/>
      <c r="GV1052" s="15"/>
      <c r="GW1052" s="15"/>
      <c r="GX1052" s="15"/>
      <c r="GY1052" s="15"/>
    </row>
    <row r="1053" spans="1:207" s="133" customFormat="1" ht="25.15" customHeight="1" x14ac:dyDescent="0.25">
      <c r="A1053" s="172" t="s">
        <v>1485</v>
      </c>
      <c r="B1053" s="166" t="s">
        <v>576</v>
      </c>
      <c r="C1053" s="51">
        <v>1964</v>
      </c>
      <c r="D1053" s="136" t="s">
        <v>217</v>
      </c>
      <c r="E1053" s="51" t="s">
        <v>22</v>
      </c>
      <c r="F1053" s="255">
        <v>4</v>
      </c>
      <c r="G1053" s="255">
        <v>3</v>
      </c>
      <c r="H1053" s="41">
        <f t="shared" si="324"/>
        <v>2309.15</v>
      </c>
      <c r="I1053" s="238">
        <v>0</v>
      </c>
      <c r="J1053" s="41">
        <v>2309.15</v>
      </c>
      <c r="K1053" s="201">
        <f t="shared" si="303"/>
        <v>3815424</v>
      </c>
      <c r="L1053" s="171">
        <v>0</v>
      </c>
      <c r="M1053" s="171">
        <v>0</v>
      </c>
      <c r="N1053" s="171">
        <v>0</v>
      </c>
      <c r="O1053" s="41">
        <f>'[1]Прод. прилож (2)'!$C$922</f>
        <v>3815424</v>
      </c>
      <c r="P1053" s="171">
        <f t="shared" si="323"/>
        <v>1652.3066929389602</v>
      </c>
      <c r="Q1053" s="44">
        <v>9673</v>
      </c>
      <c r="R1053" s="62" t="s">
        <v>95</v>
      </c>
      <c r="S1053" s="50"/>
      <c r="T1053" s="15"/>
      <c r="U1053" s="15"/>
      <c r="V1053" s="15"/>
      <c r="W1053" s="15"/>
      <c r="X1053" s="15"/>
      <c r="Y1053" s="15"/>
      <c r="Z1053" s="15"/>
      <c r="AA1053" s="15"/>
      <c r="AB1053" s="15"/>
      <c r="AC1053" s="15"/>
      <c r="AD1053" s="15"/>
      <c r="AE1053" s="15"/>
      <c r="AF1053" s="15"/>
      <c r="AG1053" s="15"/>
      <c r="AH1053" s="15"/>
      <c r="AI1053" s="15"/>
      <c r="AJ1053" s="15"/>
      <c r="AK1053" s="15"/>
      <c r="AL1053" s="15"/>
      <c r="AM1053" s="15"/>
      <c r="AN1053" s="15"/>
      <c r="AO1053" s="15"/>
      <c r="AP1053" s="15"/>
      <c r="AQ1053" s="15"/>
      <c r="AR1053" s="15"/>
      <c r="AS1053" s="15"/>
      <c r="AT1053" s="15"/>
      <c r="AU1053" s="15"/>
      <c r="AV1053" s="15"/>
      <c r="AW1053" s="15"/>
      <c r="AX1053" s="15"/>
      <c r="AY1053" s="15"/>
      <c r="AZ1053" s="15"/>
      <c r="BA1053" s="15"/>
      <c r="BB1053" s="15"/>
      <c r="BC1053" s="15"/>
      <c r="BD1053" s="15"/>
      <c r="BE1053" s="15"/>
      <c r="BF1053" s="15"/>
      <c r="BG1053" s="15"/>
      <c r="BH1053" s="15"/>
      <c r="BI1053" s="15"/>
      <c r="BJ1053" s="15"/>
      <c r="BK1053" s="15"/>
      <c r="BL1053" s="15"/>
      <c r="BM1053" s="15"/>
      <c r="BN1053" s="15"/>
      <c r="BO1053" s="15"/>
      <c r="BP1053" s="15"/>
      <c r="BQ1053" s="15"/>
      <c r="BR1053" s="15"/>
      <c r="BS1053" s="15"/>
      <c r="BT1053" s="15"/>
      <c r="BU1053" s="15"/>
      <c r="BV1053" s="15"/>
      <c r="BW1053" s="15"/>
      <c r="BX1053" s="15"/>
      <c r="BY1053" s="15"/>
      <c r="BZ1053" s="15"/>
      <c r="CA1053" s="15"/>
      <c r="CB1053" s="15"/>
      <c r="CC1053" s="15"/>
      <c r="CD1053" s="15"/>
      <c r="CE1053" s="15"/>
      <c r="CF1053" s="15"/>
      <c r="CG1053" s="15"/>
      <c r="CH1053" s="15"/>
      <c r="CI1053" s="15"/>
      <c r="CJ1053" s="15"/>
      <c r="CK1053" s="15"/>
      <c r="CL1053" s="15"/>
      <c r="CM1053" s="15"/>
      <c r="CN1053" s="15"/>
      <c r="CO1053" s="15"/>
      <c r="CP1053" s="15"/>
      <c r="CQ1053" s="15"/>
      <c r="CR1053" s="15"/>
      <c r="CS1053" s="15"/>
      <c r="CT1053" s="15"/>
      <c r="CU1053" s="15"/>
      <c r="CV1053" s="15"/>
      <c r="CW1053" s="15"/>
      <c r="CX1053" s="15"/>
      <c r="CY1053" s="15"/>
      <c r="CZ1053" s="15"/>
      <c r="DA1053" s="15"/>
      <c r="DB1053" s="15"/>
      <c r="DC1053" s="15"/>
      <c r="DD1053" s="15"/>
      <c r="DE1053" s="15"/>
      <c r="DF1053" s="15"/>
      <c r="DG1053" s="15"/>
      <c r="DH1053" s="15"/>
      <c r="DI1053" s="15"/>
      <c r="DJ1053" s="15"/>
      <c r="DK1053" s="15"/>
      <c r="DL1053" s="15"/>
      <c r="DM1053" s="15"/>
      <c r="DN1053" s="15"/>
      <c r="DO1053" s="15"/>
      <c r="DP1053" s="15"/>
      <c r="DQ1053" s="15"/>
      <c r="DR1053" s="15"/>
      <c r="DS1053" s="15"/>
      <c r="DT1053" s="15"/>
      <c r="DU1053" s="15"/>
      <c r="DV1053" s="15"/>
      <c r="DW1053" s="15"/>
      <c r="DX1053" s="15"/>
      <c r="DY1053" s="15"/>
      <c r="DZ1053" s="15"/>
      <c r="EA1053" s="15"/>
      <c r="EB1053" s="15"/>
      <c r="EC1053" s="15"/>
      <c r="ED1053" s="15"/>
      <c r="EE1053" s="15"/>
      <c r="EF1053" s="15"/>
      <c r="EG1053" s="15"/>
      <c r="EH1053" s="15"/>
      <c r="EI1053" s="15"/>
      <c r="EJ1053" s="15"/>
      <c r="EK1053" s="15"/>
      <c r="EL1053" s="15"/>
      <c r="EM1053" s="15"/>
      <c r="EN1053" s="15"/>
      <c r="EO1053" s="15"/>
      <c r="EP1053" s="15"/>
      <c r="EQ1053" s="15"/>
      <c r="ER1053" s="15"/>
      <c r="ES1053" s="15"/>
      <c r="ET1053" s="15"/>
      <c r="EU1053" s="15"/>
      <c r="EV1053" s="15"/>
      <c r="EW1053" s="15"/>
      <c r="EX1053" s="15"/>
      <c r="EY1053" s="15"/>
      <c r="EZ1053" s="15"/>
      <c r="FA1053" s="15"/>
      <c r="FB1053" s="15"/>
      <c r="FC1053" s="15"/>
      <c r="FD1053" s="15"/>
      <c r="FE1053" s="15"/>
      <c r="FF1053" s="15"/>
      <c r="FG1053" s="15"/>
      <c r="FH1053" s="15"/>
      <c r="FI1053" s="15"/>
      <c r="FJ1053" s="15"/>
      <c r="FK1053" s="15"/>
      <c r="FL1053" s="15"/>
      <c r="FM1053" s="15"/>
      <c r="FN1053" s="15"/>
      <c r="FO1053" s="15"/>
      <c r="FP1053" s="15"/>
      <c r="FQ1053" s="15"/>
      <c r="FR1053" s="15"/>
      <c r="FS1053" s="15"/>
      <c r="FT1053" s="15"/>
      <c r="FU1053" s="15"/>
      <c r="FV1053" s="15"/>
      <c r="FW1053" s="15"/>
      <c r="FX1053" s="15"/>
      <c r="FY1053" s="15"/>
      <c r="FZ1053" s="15"/>
      <c r="GA1053" s="15"/>
      <c r="GB1053" s="15"/>
      <c r="GC1053" s="15"/>
      <c r="GD1053" s="15"/>
      <c r="GE1053" s="15"/>
      <c r="GF1053" s="15"/>
      <c r="GG1053" s="15"/>
      <c r="GH1053" s="15"/>
      <c r="GI1053" s="15"/>
      <c r="GJ1053" s="15"/>
      <c r="GK1053" s="15"/>
      <c r="GL1053" s="15"/>
      <c r="GM1053" s="15"/>
      <c r="GN1053" s="15"/>
      <c r="GO1053" s="15"/>
      <c r="GP1053" s="15"/>
      <c r="GQ1053" s="15"/>
      <c r="GR1053" s="15"/>
      <c r="GS1053" s="15"/>
      <c r="GT1053" s="15"/>
      <c r="GU1053" s="15"/>
      <c r="GV1053" s="15"/>
      <c r="GW1053" s="15"/>
      <c r="GX1053" s="15"/>
      <c r="GY1053" s="15"/>
    </row>
    <row r="1054" spans="1:207" s="15" customFormat="1" ht="25.15" customHeight="1" x14ac:dyDescent="0.25">
      <c r="A1054" s="172" t="s">
        <v>1486</v>
      </c>
      <c r="B1054" s="166" t="s">
        <v>577</v>
      </c>
      <c r="C1054" s="51">
        <v>1966</v>
      </c>
      <c r="D1054" s="136" t="s">
        <v>217</v>
      </c>
      <c r="E1054" s="51" t="s">
        <v>20</v>
      </c>
      <c r="F1054" s="67">
        <v>4</v>
      </c>
      <c r="G1054" s="67">
        <v>3</v>
      </c>
      <c r="H1054" s="41">
        <f t="shared" si="324"/>
        <v>2015.81</v>
      </c>
      <c r="I1054" s="41">
        <v>504.6</v>
      </c>
      <c r="J1054" s="41">
        <v>1511.21</v>
      </c>
      <c r="K1054" s="201">
        <f t="shared" si="303"/>
        <v>1891000</v>
      </c>
      <c r="L1054" s="171">
        <v>0</v>
      </c>
      <c r="M1054" s="171">
        <v>0</v>
      </c>
      <c r="N1054" s="171">
        <v>0</v>
      </c>
      <c r="O1054" s="41">
        <f>'[3]Прод. прилож'!$C$1310</f>
        <v>1891000</v>
      </c>
      <c r="P1054" s="171">
        <f t="shared" si="323"/>
        <v>938.08444248217836</v>
      </c>
      <c r="Q1054" s="44">
        <v>9673</v>
      </c>
      <c r="R1054" s="62" t="s">
        <v>96</v>
      </c>
      <c r="S1054" s="50"/>
    </row>
    <row r="1055" spans="1:207" s="15" customFormat="1" ht="25.15" customHeight="1" x14ac:dyDescent="0.25">
      <c r="A1055" s="172" t="s">
        <v>1487</v>
      </c>
      <c r="B1055" s="166" t="s">
        <v>578</v>
      </c>
      <c r="C1055" s="51">
        <v>1964</v>
      </c>
      <c r="D1055" s="136" t="s">
        <v>217</v>
      </c>
      <c r="E1055" s="51" t="s">
        <v>22</v>
      </c>
      <c r="F1055" s="255">
        <v>5</v>
      </c>
      <c r="G1055" s="255">
        <v>4</v>
      </c>
      <c r="H1055" s="41">
        <f t="shared" si="324"/>
        <v>3554.77</v>
      </c>
      <c r="I1055" s="238">
        <v>0</v>
      </c>
      <c r="J1055" s="41">
        <v>3554.77</v>
      </c>
      <c r="K1055" s="201">
        <f t="shared" si="303"/>
        <v>4709664</v>
      </c>
      <c r="L1055" s="171">
        <v>0</v>
      </c>
      <c r="M1055" s="171">
        <v>0</v>
      </c>
      <c r="N1055" s="171">
        <v>0</v>
      </c>
      <c r="O1055" s="41">
        <f>'[1]Прод. прилож (2)'!$C$923</f>
        <v>4709664</v>
      </c>
      <c r="P1055" s="171">
        <f t="shared" si="323"/>
        <v>1324.885716938086</v>
      </c>
      <c r="Q1055" s="44">
        <v>9673</v>
      </c>
      <c r="R1055" s="62" t="s">
        <v>95</v>
      </c>
      <c r="S1055" s="50"/>
    </row>
    <row r="1056" spans="1:207" s="15" customFormat="1" ht="25.15" customHeight="1" x14ac:dyDescent="0.25">
      <c r="A1056" s="172" t="s">
        <v>1488</v>
      </c>
      <c r="B1056" s="166" t="s">
        <v>579</v>
      </c>
      <c r="C1056" s="51">
        <v>1964</v>
      </c>
      <c r="D1056" s="136" t="s">
        <v>217</v>
      </c>
      <c r="E1056" s="51" t="s">
        <v>22</v>
      </c>
      <c r="F1056" s="255">
        <v>5</v>
      </c>
      <c r="G1056" s="255">
        <v>3</v>
      </c>
      <c r="H1056" s="41">
        <f t="shared" si="324"/>
        <v>2911.9</v>
      </c>
      <c r="I1056" s="238">
        <v>0</v>
      </c>
      <c r="J1056" s="41">
        <v>2911.9</v>
      </c>
      <c r="K1056" s="201">
        <f t="shared" si="303"/>
        <v>3820392</v>
      </c>
      <c r="L1056" s="171">
        <v>0</v>
      </c>
      <c r="M1056" s="171">
        <v>0</v>
      </c>
      <c r="N1056" s="171">
        <v>0</v>
      </c>
      <c r="O1056" s="41">
        <f>'[1]Прод. прилож (2)'!$C$924</f>
        <v>3820392</v>
      </c>
      <c r="P1056" s="171">
        <f t="shared" si="323"/>
        <v>1311.9928568975583</v>
      </c>
      <c r="Q1056" s="44">
        <v>9673</v>
      </c>
      <c r="R1056" s="62" t="s">
        <v>95</v>
      </c>
      <c r="S1056" s="50"/>
    </row>
    <row r="1057" spans="1:207" s="15" customFormat="1" ht="25.15" customHeight="1" x14ac:dyDescent="0.25">
      <c r="A1057" s="172" t="s">
        <v>1489</v>
      </c>
      <c r="B1057" s="166" t="s">
        <v>580</v>
      </c>
      <c r="C1057" s="51">
        <v>1966</v>
      </c>
      <c r="D1057" s="136" t="s">
        <v>217</v>
      </c>
      <c r="E1057" s="51" t="s">
        <v>20</v>
      </c>
      <c r="F1057" s="67">
        <v>5</v>
      </c>
      <c r="G1057" s="67">
        <v>4</v>
      </c>
      <c r="H1057" s="41">
        <f t="shared" si="324"/>
        <v>3203.56</v>
      </c>
      <c r="I1057" s="41">
        <v>679.6</v>
      </c>
      <c r="J1057" s="41">
        <v>2523.96</v>
      </c>
      <c r="K1057" s="201">
        <f t="shared" si="303"/>
        <v>3745872</v>
      </c>
      <c r="L1057" s="171">
        <v>0</v>
      </c>
      <c r="M1057" s="171">
        <v>0</v>
      </c>
      <c r="N1057" s="171">
        <v>0</v>
      </c>
      <c r="O1057" s="41">
        <f>'[3]Прод. прилож'!$C$1311</f>
        <v>3745872</v>
      </c>
      <c r="P1057" s="171">
        <f t="shared" si="323"/>
        <v>1169.2841713593627</v>
      </c>
      <c r="Q1057" s="44">
        <v>9673</v>
      </c>
      <c r="R1057" s="62" t="s">
        <v>96</v>
      </c>
      <c r="S1057" s="50"/>
    </row>
    <row r="1058" spans="1:207" s="15" customFormat="1" ht="25.15" customHeight="1" x14ac:dyDescent="0.25">
      <c r="A1058" s="172" t="s">
        <v>1490</v>
      </c>
      <c r="B1058" s="166" t="s">
        <v>581</v>
      </c>
      <c r="C1058" s="51">
        <v>1965</v>
      </c>
      <c r="D1058" s="136" t="s">
        <v>217</v>
      </c>
      <c r="E1058" s="51" t="s">
        <v>22</v>
      </c>
      <c r="F1058" s="67">
        <v>4</v>
      </c>
      <c r="G1058" s="67">
        <v>3</v>
      </c>
      <c r="H1058" s="41">
        <f t="shared" si="324"/>
        <v>2298.8200000000002</v>
      </c>
      <c r="I1058" s="41">
        <v>0</v>
      </c>
      <c r="J1058" s="41">
        <v>2298.8200000000002</v>
      </c>
      <c r="K1058" s="201">
        <f t="shared" si="303"/>
        <v>4704696</v>
      </c>
      <c r="L1058" s="171">
        <v>0</v>
      </c>
      <c r="M1058" s="171">
        <v>0</v>
      </c>
      <c r="N1058" s="171">
        <v>0</v>
      </c>
      <c r="O1058" s="41">
        <f>'[3]Прод. прилож'!$C$1312</f>
        <v>4704696</v>
      </c>
      <c r="P1058" s="171">
        <f t="shared" si="323"/>
        <v>2046.5699793807257</v>
      </c>
      <c r="Q1058" s="44">
        <v>9673</v>
      </c>
      <c r="R1058" s="62" t="s">
        <v>96</v>
      </c>
      <c r="S1058" s="58"/>
      <c r="T1058" s="16"/>
    </row>
    <row r="1059" spans="1:207" s="15" customFormat="1" ht="25.15" customHeight="1" x14ac:dyDescent="0.25">
      <c r="A1059" s="172" t="s">
        <v>1491</v>
      </c>
      <c r="B1059" s="166" t="s">
        <v>582</v>
      </c>
      <c r="C1059" s="51">
        <v>1966</v>
      </c>
      <c r="D1059" s="136" t="s">
        <v>217</v>
      </c>
      <c r="E1059" s="51" t="s">
        <v>20</v>
      </c>
      <c r="F1059" s="67">
        <v>5</v>
      </c>
      <c r="G1059" s="67">
        <v>2</v>
      </c>
      <c r="H1059" s="41">
        <f t="shared" si="324"/>
        <v>1613.46</v>
      </c>
      <c r="I1059" s="41">
        <v>73</v>
      </c>
      <c r="J1059" s="41">
        <v>1540.46</v>
      </c>
      <c r="K1059" s="201">
        <f t="shared" si="303"/>
        <v>3810456</v>
      </c>
      <c r="L1059" s="171">
        <v>0</v>
      </c>
      <c r="M1059" s="171">
        <v>0</v>
      </c>
      <c r="N1059" s="171">
        <v>0</v>
      </c>
      <c r="O1059" s="41">
        <f>'[3]Прод. прилож'!$C$1313</f>
        <v>3810456</v>
      </c>
      <c r="P1059" s="171">
        <f t="shared" si="323"/>
        <v>2361.6674723885312</v>
      </c>
      <c r="Q1059" s="44">
        <v>9673</v>
      </c>
      <c r="R1059" s="62" t="s">
        <v>96</v>
      </c>
      <c r="S1059" s="50"/>
    </row>
    <row r="1060" spans="1:207" s="15" customFormat="1" ht="25.15" customHeight="1" x14ac:dyDescent="0.25">
      <c r="A1060" s="172" t="s">
        <v>1492</v>
      </c>
      <c r="B1060" s="166" t="s">
        <v>583</v>
      </c>
      <c r="C1060" s="51">
        <v>1963</v>
      </c>
      <c r="D1060" s="136" t="s">
        <v>217</v>
      </c>
      <c r="E1060" s="51" t="s">
        <v>20</v>
      </c>
      <c r="F1060" s="255">
        <v>4</v>
      </c>
      <c r="G1060" s="255">
        <v>3</v>
      </c>
      <c r="H1060" s="41">
        <f t="shared" si="324"/>
        <v>2387.91</v>
      </c>
      <c r="I1060" s="238">
        <v>0</v>
      </c>
      <c r="J1060" s="41">
        <v>2387.91</v>
      </c>
      <c r="K1060" s="201">
        <f t="shared" si="303"/>
        <v>3815424</v>
      </c>
      <c r="L1060" s="171">
        <v>0</v>
      </c>
      <c r="M1060" s="171">
        <v>0</v>
      </c>
      <c r="N1060" s="171">
        <v>0</v>
      </c>
      <c r="O1060" s="41">
        <f>'[1]Прод. прилож (2)'!$C$925</f>
        <v>3815424</v>
      </c>
      <c r="P1060" s="171">
        <f t="shared" si="323"/>
        <v>1597.8089626493461</v>
      </c>
      <c r="Q1060" s="44">
        <v>9673</v>
      </c>
      <c r="R1060" s="62" t="s">
        <v>95</v>
      </c>
      <c r="S1060" s="50"/>
    </row>
    <row r="1061" spans="1:207" s="15" customFormat="1" ht="25.15" customHeight="1" x14ac:dyDescent="0.25">
      <c r="A1061" s="172" t="s">
        <v>2041</v>
      </c>
      <c r="B1061" s="166" t="s">
        <v>584</v>
      </c>
      <c r="C1061" s="51">
        <v>1965</v>
      </c>
      <c r="D1061" s="136" t="s">
        <v>217</v>
      </c>
      <c r="E1061" s="51" t="s">
        <v>20</v>
      </c>
      <c r="F1061" s="67">
        <v>5</v>
      </c>
      <c r="G1061" s="67">
        <v>4</v>
      </c>
      <c r="H1061" s="41">
        <f t="shared" si="324"/>
        <v>3232.11</v>
      </c>
      <c r="I1061" s="41">
        <v>342.9</v>
      </c>
      <c r="J1061" s="41">
        <v>2889.21</v>
      </c>
      <c r="K1061" s="201">
        <f t="shared" si="303"/>
        <v>2434320</v>
      </c>
      <c r="L1061" s="171">
        <v>0</v>
      </c>
      <c r="M1061" s="171">
        <v>0</v>
      </c>
      <c r="N1061" s="171">
        <v>0</v>
      </c>
      <c r="O1061" s="41">
        <f>'[3]Прод. прилож'!$C$1314</f>
        <v>2434320</v>
      </c>
      <c r="P1061" s="171">
        <f t="shared" si="323"/>
        <v>753.16743551426157</v>
      </c>
      <c r="Q1061" s="44">
        <v>9673</v>
      </c>
      <c r="R1061" s="62" t="s">
        <v>96</v>
      </c>
      <c r="S1061" s="50"/>
    </row>
    <row r="1062" spans="1:207" s="15" customFormat="1" ht="25.15" customHeight="1" x14ac:dyDescent="0.25">
      <c r="A1062" s="172" t="s">
        <v>1493</v>
      </c>
      <c r="B1062" s="166" t="s">
        <v>585</v>
      </c>
      <c r="C1062" s="51">
        <v>1965</v>
      </c>
      <c r="D1062" s="136" t="s">
        <v>217</v>
      </c>
      <c r="E1062" s="51" t="s">
        <v>20</v>
      </c>
      <c r="F1062" s="67">
        <v>5</v>
      </c>
      <c r="G1062" s="67">
        <v>4</v>
      </c>
      <c r="H1062" s="41">
        <f t="shared" si="324"/>
        <v>3258.39</v>
      </c>
      <c r="I1062" s="41">
        <v>0</v>
      </c>
      <c r="J1062" s="41">
        <v>3258.39</v>
      </c>
      <c r="K1062" s="201">
        <f t="shared" si="303"/>
        <v>4734504</v>
      </c>
      <c r="L1062" s="171">
        <v>0</v>
      </c>
      <c r="M1062" s="171">
        <v>0</v>
      </c>
      <c r="N1062" s="171">
        <v>0</v>
      </c>
      <c r="O1062" s="41">
        <f>'[3]Прод. прилож'!$C$1315</f>
        <v>4734504</v>
      </c>
      <c r="P1062" s="171">
        <f t="shared" si="323"/>
        <v>1453.0194359791185</v>
      </c>
      <c r="Q1062" s="44">
        <v>9673</v>
      </c>
      <c r="R1062" s="62" t="s">
        <v>96</v>
      </c>
      <c r="S1062" s="58"/>
      <c r="T1062" s="16"/>
    </row>
    <row r="1063" spans="1:207" s="15" customFormat="1" ht="25.15" customHeight="1" x14ac:dyDescent="0.25">
      <c r="A1063" s="172" t="s">
        <v>1494</v>
      </c>
      <c r="B1063" s="166" t="s">
        <v>586</v>
      </c>
      <c r="C1063" s="51">
        <v>1966</v>
      </c>
      <c r="D1063" s="136" t="s">
        <v>217</v>
      </c>
      <c r="E1063" s="51" t="s">
        <v>22</v>
      </c>
      <c r="F1063" s="67">
        <v>5</v>
      </c>
      <c r="G1063" s="67">
        <v>4</v>
      </c>
      <c r="H1063" s="41">
        <f t="shared" si="324"/>
        <v>3574.51</v>
      </c>
      <c r="I1063" s="41">
        <v>0</v>
      </c>
      <c r="J1063" s="41">
        <v>3574.51</v>
      </c>
      <c r="K1063" s="201">
        <f t="shared" ref="K1063:K1144" si="325">SUM(L1063:O1063)</f>
        <v>4739472</v>
      </c>
      <c r="L1063" s="171">
        <v>0</v>
      </c>
      <c r="M1063" s="171">
        <v>0</v>
      </c>
      <c r="N1063" s="171">
        <v>0</v>
      </c>
      <c r="O1063" s="41">
        <f>'[3]Прод. прилож'!$C$1316</f>
        <v>4739472</v>
      </c>
      <c r="P1063" s="171">
        <f t="shared" si="323"/>
        <v>1325.9081664340006</v>
      </c>
      <c r="Q1063" s="44">
        <v>9673</v>
      </c>
      <c r="R1063" s="62" t="s">
        <v>96</v>
      </c>
      <c r="S1063" s="50"/>
    </row>
    <row r="1064" spans="1:207" s="15" customFormat="1" ht="25.15" customHeight="1" x14ac:dyDescent="0.25">
      <c r="A1064" s="172" t="s">
        <v>1495</v>
      </c>
      <c r="B1064" s="166" t="s">
        <v>587</v>
      </c>
      <c r="C1064" s="51">
        <v>1965</v>
      </c>
      <c r="D1064" s="136" t="s">
        <v>217</v>
      </c>
      <c r="E1064" s="51" t="s">
        <v>20</v>
      </c>
      <c r="F1064" s="67">
        <v>4</v>
      </c>
      <c r="G1064" s="67">
        <v>3</v>
      </c>
      <c r="H1064" s="41">
        <f t="shared" si="324"/>
        <v>2420.11</v>
      </c>
      <c r="I1064" s="41">
        <v>0</v>
      </c>
      <c r="J1064" s="41">
        <v>2420.11</v>
      </c>
      <c r="K1064" s="201">
        <f t="shared" si="325"/>
        <v>4704696</v>
      </c>
      <c r="L1064" s="171">
        <v>0</v>
      </c>
      <c r="M1064" s="171">
        <v>0</v>
      </c>
      <c r="N1064" s="171">
        <v>0</v>
      </c>
      <c r="O1064" s="41">
        <f>'[3]Прод. прилож'!$C$1317</f>
        <v>4704696</v>
      </c>
      <c r="P1064" s="171">
        <f t="shared" si="323"/>
        <v>1944.0008925214142</v>
      </c>
      <c r="Q1064" s="44">
        <v>9673</v>
      </c>
      <c r="R1064" s="62" t="s">
        <v>96</v>
      </c>
      <c r="S1064" s="50"/>
    </row>
    <row r="1065" spans="1:207" s="15" customFormat="1" ht="25.15" customHeight="1" x14ac:dyDescent="0.25">
      <c r="A1065" s="172" t="s">
        <v>1496</v>
      </c>
      <c r="B1065" s="166" t="s">
        <v>588</v>
      </c>
      <c r="C1065" s="51">
        <v>1964</v>
      </c>
      <c r="D1065" s="136" t="s">
        <v>217</v>
      </c>
      <c r="E1065" s="51" t="s">
        <v>20</v>
      </c>
      <c r="F1065" s="255">
        <v>4</v>
      </c>
      <c r="G1065" s="255">
        <v>3</v>
      </c>
      <c r="H1065" s="41">
        <f t="shared" si="324"/>
        <v>2366.0100000000002</v>
      </c>
      <c r="I1065" s="238">
        <v>0</v>
      </c>
      <c r="J1065" s="41">
        <v>2366.0100000000002</v>
      </c>
      <c r="K1065" s="201">
        <f t="shared" si="325"/>
        <v>3952540.8000000003</v>
      </c>
      <c r="L1065" s="171">
        <v>0</v>
      </c>
      <c r="M1065" s="171">
        <v>0</v>
      </c>
      <c r="N1065" s="171">
        <v>0</v>
      </c>
      <c r="O1065" s="41">
        <f>'[1]Прод. прилож (2)'!$C$926</f>
        <v>3952540.8000000003</v>
      </c>
      <c r="P1065" s="171">
        <f t="shared" si="323"/>
        <v>1670.5511811023621</v>
      </c>
      <c r="Q1065" s="44">
        <v>9673</v>
      </c>
      <c r="R1065" s="62" t="s">
        <v>95</v>
      </c>
      <c r="S1065" s="50"/>
    </row>
    <row r="1066" spans="1:207" s="99" customFormat="1" ht="22.9" customHeight="1" x14ac:dyDescent="0.25">
      <c r="A1066" s="172" t="s">
        <v>1497</v>
      </c>
      <c r="B1066" s="91" t="s">
        <v>1875</v>
      </c>
      <c r="C1066" s="174">
        <v>1957</v>
      </c>
      <c r="D1066" s="136" t="s">
        <v>217</v>
      </c>
      <c r="E1066" s="136" t="s">
        <v>20</v>
      </c>
      <c r="F1066" s="175">
        <v>5</v>
      </c>
      <c r="G1066" s="175">
        <v>4</v>
      </c>
      <c r="H1066" s="44">
        <v>3137.54</v>
      </c>
      <c r="I1066" s="248">
        <v>159.19999999999999</v>
      </c>
      <c r="J1066" s="41">
        <v>2978.34</v>
      </c>
      <c r="K1066" s="201">
        <f t="shared" si="325"/>
        <v>9284500</v>
      </c>
      <c r="L1066" s="41">
        <v>0</v>
      </c>
      <c r="M1066" s="41">
        <v>0</v>
      </c>
      <c r="N1066" s="41">
        <v>0</v>
      </c>
      <c r="O1066" s="171">
        <f>'[1]Прод. прилож (2)'!$C$927</f>
        <v>9284500</v>
      </c>
      <c r="P1066" s="44">
        <f t="shared" si="323"/>
        <v>2959.1654608387462</v>
      </c>
      <c r="Q1066" s="178">
        <v>9673</v>
      </c>
      <c r="R1066" s="134" t="s">
        <v>95</v>
      </c>
    </row>
    <row r="1067" spans="1:207" s="99" customFormat="1" ht="22.9" customHeight="1" x14ac:dyDescent="0.25">
      <c r="A1067" s="172" t="s">
        <v>1498</v>
      </c>
      <c r="B1067" s="91" t="s">
        <v>589</v>
      </c>
      <c r="C1067" s="51">
        <v>1963</v>
      </c>
      <c r="D1067" s="136" t="s">
        <v>217</v>
      </c>
      <c r="E1067" s="51" t="s">
        <v>20</v>
      </c>
      <c r="F1067" s="28">
        <v>3</v>
      </c>
      <c r="G1067" s="28">
        <v>1</v>
      </c>
      <c r="H1067" s="41">
        <f>I1067+J1067</f>
        <v>813.4</v>
      </c>
      <c r="I1067" s="238">
        <v>0</v>
      </c>
      <c r="J1067" s="41">
        <v>813.4</v>
      </c>
      <c r="K1067" s="201">
        <f t="shared" si="325"/>
        <v>5373850</v>
      </c>
      <c r="L1067" s="171">
        <v>0</v>
      </c>
      <c r="M1067" s="171">
        <v>0</v>
      </c>
      <c r="N1067" s="171">
        <v>0</v>
      </c>
      <c r="O1067" s="41">
        <f>'[1]Прод. прилож (2)'!$C$928</f>
        <v>5373850</v>
      </c>
      <c r="P1067" s="171">
        <f t="shared" si="323"/>
        <v>6606.6510941726092</v>
      </c>
      <c r="Q1067" s="44">
        <v>9673</v>
      </c>
      <c r="R1067" s="62" t="s">
        <v>95</v>
      </c>
      <c r="S1067" s="15"/>
      <c r="T1067" s="15"/>
      <c r="U1067" s="15"/>
      <c r="V1067" s="15"/>
      <c r="W1067" s="15"/>
      <c r="X1067" s="15"/>
      <c r="Y1067" s="15"/>
      <c r="Z1067" s="15"/>
      <c r="AA1067" s="15"/>
      <c r="AB1067" s="15"/>
      <c r="AC1067" s="15"/>
      <c r="AD1067" s="15"/>
      <c r="AE1067" s="15"/>
      <c r="AF1067" s="15"/>
      <c r="AG1067" s="15"/>
      <c r="AH1067" s="15"/>
      <c r="AI1067" s="15"/>
      <c r="AJ1067" s="15"/>
      <c r="AK1067" s="15"/>
      <c r="AL1067" s="15"/>
      <c r="AM1067" s="15"/>
      <c r="AN1067" s="15"/>
      <c r="AO1067" s="15"/>
      <c r="AP1067" s="15"/>
      <c r="AQ1067" s="15"/>
      <c r="AR1067" s="15"/>
      <c r="AS1067" s="15"/>
      <c r="AT1067" s="15"/>
      <c r="AU1067" s="15"/>
      <c r="AV1067" s="15"/>
      <c r="AW1067" s="15"/>
      <c r="AX1067" s="15"/>
      <c r="AY1067" s="15"/>
      <c r="AZ1067" s="15"/>
      <c r="BA1067" s="15"/>
      <c r="BB1067" s="15"/>
      <c r="BC1067" s="15"/>
      <c r="BD1067" s="15"/>
      <c r="BE1067" s="15"/>
      <c r="BF1067" s="15"/>
      <c r="BG1067" s="15"/>
      <c r="BH1067" s="15"/>
      <c r="BI1067" s="15"/>
      <c r="BJ1067" s="15"/>
      <c r="BK1067" s="15"/>
      <c r="BL1067" s="15"/>
      <c r="BM1067" s="15"/>
      <c r="BN1067" s="15"/>
      <c r="BO1067" s="15"/>
      <c r="BP1067" s="15"/>
      <c r="BQ1067" s="15"/>
      <c r="BR1067" s="15"/>
      <c r="BS1067" s="15"/>
      <c r="BT1067" s="15"/>
      <c r="BU1067" s="15"/>
      <c r="BV1067" s="15"/>
      <c r="BW1067" s="15"/>
      <c r="BX1067" s="15"/>
      <c r="BY1067" s="15"/>
      <c r="BZ1067" s="15"/>
      <c r="CA1067" s="15"/>
      <c r="CB1067" s="15"/>
      <c r="CC1067" s="15"/>
      <c r="CD1067" s="15"/>
      <c r="CE1067" s="15"/>
      <c r="CF1067" s="15"/>
      <c r="CG1067" s="15"/>
      <c r="CH1067" s="15"/>
      <c r="CI1067" s="15"/>
      <c r="CJ1067" s="15"/>
      <c r="CK1067" s="15"/>
      <c r="CL1067" s="15"/>
      <c r="CM1067" s="15"/>
      <c r="CN1067" s="15"/>
      <c r="CO1067" s="15"/>
      <c r="CP1067" s="15"/>
      <c r="CQ1067" s="15"/>
      <c r="CR1067" s="15"/>
      <c r="CS1067" s="15"/>
      <c r="CT1067" s="15"/>
      <c r="CU1067" s="15"/>
      <c r="CV1067" s="15"/>
      <c r="CW1067" s="15"/>
      <c r="CX1067" s="15"/>
      <c r="CY1067" s="15"/>
      <c r="CZ1067" s="15"/>
      <c r="DA1067" s="15"/>
      <c r="DB1067" s="15"/>
      <c r="DC1067" s="15"/>
      <c r="DD1067" s="15"/>
      <c r="DE1067" s="15"/>
      <c r="DF1067" s="15"/>
      <c r="DG1067" s="15"/>
      <c r="DH1067" s="15"/>
      <c r="DI1067" s="15"/>
      <c r="DJ1067" s="15"/>
      <c r="DK1067" s="15"/>
      <c r="DL1067" s="15"/>
      <c r="DM1067" s="15"/>
      <c r="DN1067" s="15"/>
      <c r="DO1067" s="15"/>
      <c r="DP1067" s="15"/>
      <c r="DQ1067" s="15"/>
      <c r="DR1067" s="15"/>
      <c r="DS1067" s="15"/>
      <c r="DT1067" s="15"/>
      <c r="DU1067" s="15"/>
      <c r="DV1067" s="15"/>
      <c r="DW1067" s="15"/>
      <c r="DX1067" s="15"/>
      <c r="DY1067" s="15"/>
      <c r="DZ1067" s="15"/>
      <c r="EA1067" s="15"/>
      <c r="EB1067" s="15"/>
      <c r="EC1067" s="15"/>
      <c r="ED1067" s="15"/>
      <c r="EE1067" s="15"/>
      <c r="EF1067" s="15"/>
      <c r="EG1067" s="15"/>
      <c r="EH1067" s="15"/>
      <c r="EI1067" s="15"/>
      <c r="EJ1067" s="15"/>
      <c r="EK1067" s="15"/>
      <c r="EL1067" s="15"/>
      <c r="EM1067" s="15"/>
      <c r="EN1067" s="15"/>
      <c r="EO1067" s="15"/>
      <c r="EP1067" s="15"/>
      <c r="EQ1067" s="15"/>
      <c r="ER1067" s="15"/>
      <c r="ES1067" s="15"/>
      <c r="ET1067" s="15"/>
      <c r="EU1067" s="15"/>
      <c r="EV1067" s="15"/>
      <c r="EW1067" s="15"/>
      <c r="EX1067" s="15"/>
      <c r="EY1067" s="15"/>
      <c r="EZ1067" s="15"/>
      <c r="FA1067" s="15"/>
      <c r="FB1067" s="15"/>
      <c r="FC1067" s="15"/>
      <c r="FD1067" s="15"/>
      <c r="FE1067" s="15"/>
      <c r="FF1067" s="15"/>
      <c r="FG1067" s="15"/>
      <c r="FH1067" s="15"/>
      <c r="FI1067" s="15"/>
      <c r="FJ1067" s="15"/>
      <c r="FK1067" s="15"/>
      <c r="FL1067" s="15"/>
      <c r="FM1067" s="15"/>
      <c r="FN1067" s="15"/>
      <c r="FO1067" s="15"/>
      <c r="FP1067" s="15"/>
      <c r="FQ1067" s="15"/>
      <c r="FR1067" s="15"/>
      <c r="FS1067" s="15"/>
      <c r="FT1067" s="15"/>
      <c r="FU1067" s="15"/>
      <c r="FV1067" s="15"/>
      <c r="FW1067" s="15"/>
      <c r="FX1067" s="15"/>
      <c r="FY1067" s="15"/>
      <c r="FZ1067" s="15"/>
      <c r="GA1067" s="15"/>
      <c r="GB1067" s="15"/>
      <c r="GC1067" s="15"/>
      <c r="GD1067" s="15"/>
      <c r="GE1067" s="15"/>
      <c r="GF1067" s="15"/>
      <c r="GG1067" s="15"/>
      <c r="GH1067" s="15"/>
      <c r="GI1067" s="15"/>
      <c r="GJ1067" s="15"/>
      <c r="GK1067" s="15"/>
      <c r="GL1067" s="15"/>
      <c r="GM1067" s="15"/>
      <c r="GN1067" s="15"/>
      <c r="GO1067" s="15"/>
      <c r="GP1067" s="15"/>
      <c r="GQ1067" s="15"/>
      <c r="GR1067" s="15"/>
      <c r="GS1067" s="15"/>
      <c r="GT1067" s="15"/>
      <c r="GU1067" s="15"/>
      <c r="GV1067" s="15"/>
      <c r="GW1067" s="15"/>
      <c r="GX1067" s="15"/>
      <c r="GY1067" s="15"/>
    </row>
    <row r="1068" spans="1:207" s="15" customFormat="1" ht="25.15" customHeight="1" x14ac:dyDescent="0.25">
      <c r="A1068" s="172" t="s">
        <v>1499</v>
      </c>
      <c r="B1068" s="91" t="s">
        <v>590</v>
      </c>
      <c r="C1068" s="51">
        <v>1963</v>
      </c>
      <c r="D1068" s="136" t="s">
        <v>217</v>
      </c>
      <c r="E1068" s="51" t="s">
        <v>20</v>
      </c>
      <c r="F1068" s="28">
        <v>5</v>
      </c>
      <c r="G1068" s="28">
        <v>2</v>
      </c>
      <c r="H1068" s="41">
        <f>I1068+J1068</f>
        <v>1612.72</v>
      </c>
      <c r="I1068" s="238">
        <v>0</v>
      </c>
      <c r="J1068" s="41">
        <v>1612.72</v>
      </c>
      <c r="K1068" s="201">
        <f t="shared" si="325"/>
        <v>4467100</v>
      </c>
      <c r="L1068" s="171">
        <v>0</v>
      </c>
      <c r="M1068" s="171">
        <v>0</v>
      </c>
      <c r="N1068" s="171">
        <v>0</v>
      </c>
      <c r="O1068" s="41">
        <f>'[1]Прод. прилож (2)'!$C$929</f>
        <v>4467100</v>
      </c>
      <c r="P1068" s="171">
        <f t="shared" si="323"/>
        <v>2769.9166625328635</v>
      </c>
      <c r="Q1068" s="44">
        <v>9673</v>
      </c>
      <c r="R1068" s="62" t="s">
        <v>95</v>
      </c>
      <c r="S1068" s="50"/>
    </row>
    <row r="1069" spans="1:207" s="15" customFormat="1" ht="25.15" customHeight="1" x14ac:dyDescent="0.25">
      <c r="A1069" s="172" t="s">
        <v>1500</v>
      </c>
      <c r="B1069" s="91" t="s">
        <v>591</v>
      </c>
      <c r="C1069" s="51">
        <v>1967</v>
      </c>
      <c r="D1069" s="136" t="s">
        <v>217</v>
      </c>
      <c r="E1069" s="51" t="s">
        <v>20</v>
      </c>
      <c r="F1069" s="174">
        <v>5</v>
      </c>
      <c r="G1069" s="174">
        <v>4</v>
      </c>
      <c r="H1069" s="41">
        <f>I1069+J1069</f>
        <v>3327.53</v>
      </c>
      <c r="I1069" s="41">
        <v>284.5</v>
      </c>
      <c r="J1069" s="41">
        <v>3043.03</v>
      </c>
      <c r="K1069" s="201">
        <f t="shared" si="325"/>
        <v>3941114.4</v>
      </c>
      <c r="L1069" s="171">
        <v>0</v>
      </c>
      <c r="M1069" s="171">
        <v>0</v>
      </c>
      <c r="N1069" s="171">
        <v>0</v>
      </c>
      <c r="O1069" s="41">
        <f>'[3]Прод. прилож'!$C$1318</f>
        <v>3941114.4</v>
      </c>
      <c r="P1069" s="171">
        <f t="shared" si="323"/>
        <v>1184.3963540524051</v>
      </c>
      <c r="Q1069" s="44">
        <v>9673</v>
      </c>
      <c r="R1069" s="62" t="s">
        <v>96</v>
      </c>
      <c r="S1069" s="50"/>
    </row>
    <row r="1070" spans="1:207" s="15" customFormat="1" ht="25.15" customHeight="1" x14ac:dyDescent="0.25">
      <c r="A1070" s="172" t="s">
        <v>1501</v>
      </c>
      <c r="B1070" s="91" t="s">
        <v>592</v>
      </c>
      <c r="C1070" s="51">
        <v>1962</v>
      </c>
      <c r="D1070" s="136" t="s">
        <v>217</v>
      </c>
      <c r="E1070" s="51" t="s">
        <v>20</v>
      </c>
      <c r="F1070" s="28">
        <v>4</v>
      </c>
      <c r="G1070" s="28">
        <v>2</v>
      </c>
      <c r="H1070" s="41">
        <f>I1070+J1070</f>
        <v>1461</v>
      </c>
      <c r="I1070" s="238">
        <v>214.4</v>
      </c>
      <c r="J1070" s="41">
        <v>1246.5999999999999</v>
      </c>
      <c r="K1070" s="201">
        <f t="shared" si="325"/>
        <v>4259400</v>
      </c>
      <c r="L1070" s="171">
        <v>0</v>
      </c>
      <c r="M1070" s="171">
        <v>0</v>
      </c>
      <c r="N1070" s="171">
        <v>0</v>
      </c>
      <c r="O1070" s="41">
        <f>'[1]Прод. прилож (2)'!$C$304</f>
        <v>4259400</v>
      </c>
      <c r="P1070" s="171">
        <f t="shared" si="323"/>
        <v>2915.4004106776179</v>
      </c>
      <c r="Q1070" s="44">
        <v>9673</v>
      </c>
      <c r="R1070" s="62" t="s">
        <v>94</v>
      </c>
      <c r="S1070" s="50"/>
    </row>
    <row r="1071" spans="1:207" s="180" customFormat="1" ht="25.15" customHeight="1" x14ac:dyDescent="0.25">
      <c r="A1071" s="172" t="s">
        <v>2042</v>
      </c>
      <c r="B1071" s="166" t="s">
        <v>2590</v>
      </c>
      <c r="C1071" s="51">
        <v>1983</v>
      </c>
      <c r="D1071" s="136" t="s">
        <v>217</v>
      </c>
      <c r="E1071" s="51" t="s">
        <v>20</v>
      </c>
      <c r="F1071" s="28">
        <v>9</v>
      </c>
      <c r="G1071" s="28">
        <v>6</v>
      </c>
      <c r="H1071" s="41">
        <v>14504.32</v>
      </c>
      <c r="I1071" s="238">
        <v>0</v>
      </c>
      <c r="J1071" s="41">
        <v>14504.32</v>
      </c>
      <c r="K1071" s="201">
        <f t="shared" ref="K1071:K1074" si="326">SUM(L1071:O1071)</f>
        <v>21200000</v>
      </c>
      <c r="L1071" s="171">
        <v>0</v>
      </c>
      <c r="M1071" s="171">
        <v>0</v>
      </c>
      <c r="N1071" s="171">
        <v>0</v>
      </c>
      <c r="O1071" s="41">
        <f>'[1]Прод. прилож (2)'!$C$930</f>
        <v>21200000</v>
      </c>
      <c r="P1071" s="171">
        <f t="shared" ref="P1071:P1074" si="327">K1071/H1071</f>
        <v>1461.6334995366899</v>
      </c>
      <c r="Q1071" s="44">
        <v>9673</v>
      </c>
      <c r="R1071" s="62" t="s">
        <v>95</v>
      </c>
      <c r="S1071" s="50"/>
      <c r="T1071" s="15"/>
      <c r="U1071" s="15"/>
      <c r="V1071" s="173"/>
      <c r="W1071" s="173"/>
      <c r="X1071" s="173"/>
    </row>
    <row r="1072" spans="1:207" s="180" customFormat="1" ht="25.15" customHeight="1" x14ac:dyDescent="0.25">
      <c r="A1072" s="172" t="s">
        <v>1502</v>
      </c>
      <c r="B1072" s="166" t="s">
        <v>2591</v>
      </c>
      <c r="C1072" s="51">
        <v>1978</v>
      </c>
      <c r="D1072" s="136" t="s">
        <v>217</v>
      </c>
      <c r="E1072" s="51" t="s">
        <v>20</v>
      </c>
      <c r="F1072" s="28">
        <v>9</v>
      </c>
      <c r="G1072" s="28">
        <v>2</v>
      </c>
      <c r="H1072" s="41">
        <v>5214.99</v>
      </c>
      <c r="I1072" s="238">
        <v>0</v>
      </c>
      <c r="J1072" s="41">
        <v>5214.99</v>
      </c>
      <c r="K1072" s="201">
        <f t="shared" si="326"/>
        <v>7200000</v>
      </c>
      <c r="L1072" s="171">
        <v>0</v>
      </c>
      <c r="M1072" s="171">
        <v>0</v>
      </c>
      <c r="N1072" s="171">
        <v>0</v>
      </c>
      <c r="O1072" s="41">
        <f>'[1]Прод. прилож (2)'!$C$931</f>
        <v>7200000</v>
      </c>
      <c r="P1072" s="171">
        <f t="shared" si="327"/>
        <v>1380.635437460091</v>
      </c>
      <c r="Q1072" s="44">
        <v>9673</v>
      </c>
      <c r="R1072" s="62" t="s">
        <v>95</v>
      </c>
      <c r="S1072" s="50"/>
      <c r="T1072" s="15"/>
      <c r="U1072" s="15"/>
      <c r="V1072" s="173"/>
      <c r="W1072" s="173"/>
      <c r="X1072" s="173"/>
    </row>
    <row r="1073" spans="1:207" s="180" customFormat="1" ht="25.15" customHeight="1" x14ac:dyDescent="0.25">
      <c r="A1073" s="172" t="s">
        <v>1503</v>
      </c>
      <c r="B1073" s="166" t="s">
        <v>2592</v>
      </c>
      <c r="C1073" s="51">
        <v>1977</v>
      </c>
      <c r="D1073" s="136" t="s">
        <v>217</v>
      </c>
      <c r="E1073" s="51" t="s">
        <v>20</v>
      </c>
      <c r="F1073" s="28">
        <v>9</v>
      </c>
      <c r="G1073" s="28">
        <v>2</v>
      </c>
      <c r="H1073" s="41">
        <v>5239.3999999999996</v>
      </c>
      <c r="I1073" s="238">
        <v>0</v>
      </c>
      <c r="J1073" s="41">
        <v>5239.3999999999996</v>
      </c>
      <c r="K1073" s="201">
        <f t="shared" si="326"/>
        <v>7200000</v>
      </c>
      <c r="L1073" s="171">
        <v>0</v>
      </c>
      <c r="M1073" s="171">
        <v>0</v>
      </c>
      <c r="N1073" s="171">
        <v>0</v>
      </c>
      <c r="O1073" s="41">
        <f>'[1]Прод. прилож (2)'!$C$932</f>
        <v>7200000</v>
      </c>
      <c r="P1073" s="171">
        <f t="shared" si="327"/>
        <v>1374.2031530327902</v>
      </c>
      <c r="Q1073" s="44">
        <v>9673</v>
      </c>
      <c r="R1073" s="62" t="s">
        <v>95</v>
      </c>
      <c r="S1073" s="50"/>
      <c r="T1073" s="15"/>
      <c r="U1073" s="15"/>
      <c r="V1073" s="173"/>
      <c r="W1073" s="173"/>
      <c r="X1073" s="173"/>
    </row>
    <row r="1074" spans="1:207" s="180" customFormat="1" ht="25.15" customHeight="1" x14ac:dyDescent="0.25">
      <c r="A1074" s="172" t="s">
        <v>1504</v>
      </c>
      <c r="B1074" s="166" t="s">
        <v>2593</v>
      </c>
      <c r="C1074" s="51">
        <v>1985</v>
      </c>
      <c r="D1074" s="136" t="s">
        <v>217</v>
      </c>
      <c r="E1074" s="51" t="s">
        <v>20</v>
      </c>
      <c r="F1074" s="28">
        <v>9</v>
      </c>
      <c r="G1074" s="28">
        <v>2</v>
      </c>
      <c r="H1074" s="41">
        <v>17733.88</v>
      </c>
      <c r="I1074" s="238">
        <v>0</v>
      </c>
      <c r="J1074" s="41">
        <v>17733.88</v>
      </c>
      <c r="K1074" s="201">
        <f t="shared" si="326"/>
        <v>24700000</v>
      </c>
      <c r="L1074" s="171">
        <v>0</v>
      </c>
      <c r="M1074" s="171">
        <v>0</v>
      </c>
      <c r="N1074" s="171">
        <v>0</v>
      </c>
      <c r="O1074" s="41">
        <f>'[1]Прод. прилож (2)'!$C$933</f>
        <v>24700000</v>
      </c>
      <c r="P1074" s="171">
        <f t="shared" si="327"/>
        <v>1392.814206479349</v>
      </c>
      <c r="Q1074" s="44">
        <v>9673</v>
      </c>
      <c r="R1074" s="62" t="s">
        <v>95</v>
      </c>
      <c r="S1074" s="50"/>
      <c r="T1074" s="15"/>
      <c r="U1074" s="15"/>
      <c r="V1074" s="173"/>
      <c r="W1074" s="173"/>
      <c r="X1074" s="173"/>
    </row>
    <row r="1075" spans="1:207" s="180" customFormat="1" ht="25.15" customHeight="1" x14ac:dyDescent="0.25">
      <c r="A1075" s="172" t="s">
        <v>1505</v>
      </c>
      <c r="B1075" s="166" t="s">
        <v>2594</v>
      </c>
      <c r="C1075" s="51">
        <v>1983</v>
      </c>
      <c r="D1075" s="136" t="s">
        <v>217</v>
      </c>
      <c r="E1075" s="51" t="s">
        <v>20</v>
      </c>
      <c r="F1075" s="28">
        <v>9</v>
      </c>
      <c r="G1075" s="28">
        <v>2</v>
      </c>
      <c r="H1075" s="41">
        <v>9701.4</v>
      </c>
      <c r="I1075" s="238">
        <v>0</v>
      </c>
      <c r="J1075" s="41">
        <v>9701.4</v>
      </c>
      <c r="K1075" s="201">
        <f t="shared" si="325"/>
        <v>7200000</v>
      </c>
      <c r="L1075" s="171">
        <v>0</v>
      </c>
      <c r="M1075" s="171">
        <v>0</v>
      </c>
      <c r="N1075" s="171">
        <v>0</v>
      </c>
      <c r="O1075" s="41">
        <f>'[1]Прод. прилож (2)'!$C$934</f>
        <v>7200000</v>
      </c>
      <c r="P1075" s="171">
        <f t="shared" si="323"/>
        <v>742.16092522728684</v>
      </c>
      <c r="Q1075" s="44">
        <v>9673</v>
      </c>
      <c r="R1075" s="62" t="s">
        <v>95</v>
      </c>
      <c r="S1075" s="50"/>
      <c r="T1075" s="15"/>
      <c r="U1075" s="15"/>
      <c r="V1075" s="173"/>
      <c r="W1075" s="173"/>
      <c r="X1075" s="173"/>
    </row>
    <row r="1076" spans="1:207" s="15" customFormat="1" ht="25.15" customHeight="1" x14ac:dyDescent="0.25">
      <c r="A1076" s="172" t="s">
        <v>1506</v>
      </c>
      <c r="B1076" s="166" t="s">
        <v>1876</v>
      </c>
      <c r="C1076" s="174" t="s">
        <v>1866</v>
      </c>
      <c r="D1076" s="136" t="s">
        <v>217</v>
      </c>
      <c r="E1076" s="136" t="s">
        <v>20</v>
      </c>
      <c r="F1076" s="175">
        <v>2</v>
      </c>
      <c r="G1076" s="175">
        <v>1</v>
      </c>
      <c r="H1076" s="44">
        <v>283.14999999999998</v>
      </c>
      <c r="I1076" s="248">
        <v>0</v>
      </c>
      <c r="J1076" s="41">
        <v>283.14999999999998</v>
      </c>
      <c r="K1076" s="201">
        <f t="shared" si="325"/>
        <v>2031504.09</v>
      </c>
      <c r="L1076" s="41">
        <v>0</v>
      </c>
      <c r="M1076" s="41">
        <v>0</v>
      </c>
      <c r="N1076" s="41">
        <v>0</v>
      </c>
      <c r="O1076" s="171">
        <f>'[1]Прод. прилож (2)'!$C$935</f>
        <v>2031504.09</v>
      </c>
      <c r="P1076" s="44">
        <f>O1076/H1076</f>
        <v>7174.6568603213855</v>
      </c>
      <c r="Q1076" s="178">
        <v>9673</v>
      </c>
      <c r="R1076" s="134" t="s">
        <v>95</v>
      </c>
      <c r="S1076" s="100"/>
      <c r="T1076" s="99"/>
      <c r="U1076" s="99"/>
      <c r="V1076" s="99"/>
      <c r="W1076" s="99"/>
      <c r="X1076" s="99"/>
      <c r="Y1076" s="99"/>
      <c r="Z1076" s="99"/>
      <c r="AA1076" s="99"/>
      <c r="AB1076" s="99"/>
      <c r="AC1076" s="99"/>
      <c r="AD1076" s="99"/>
      <c r="AE1076" s="99"/>
      <c r="AF1076" s="99"/>
      <c r="AG1076" s="99"/>
      <c r="AH1076" s="99"/>
      <c r="AI1076" s="99"/>
      <c r="AJ1076" s="99"/>
      <c r="AK1076" s="99"/>
      <c r="AL1076" s="99"/>
      <c r="AM1076" s="99"/>
      <c r="AN1076" s="99"/>
      <c r="AO1076" s="99"/>
      <c r="AP1076" s="99"/>
      <c r="AQ1076" s="99"/>
      <c r="AR1076" s="99"/>
      <c r="AS1076" s="99"/>
      <c r="AT1076" s="99"/>
      <c r="AU1076" s="99"/>
      <c r="AV1076" s="99"/>
      <c r="AW1076" s="99"/>
      <c r="AX1076" s="99"/>
      <c r="AY1076" s="99"/>
      <c r="AZ1076" s="99"/>
      <c r="BA1076" s="99"/>
      <c r="BB1076" s="99"/>
      <c r="BC1076" s="99"/>
      <c r="BD1076" s="99"/>
      <c r="BE1076" s="99"/>
      <c r="BF1076" s="99"/>
      <c r="BG1076" s="99"/>
      <c r="BH1076" s="99"/>
      <c r="BI1076" s="99"/>
      <c r="BJ1076" s="99"/>
      <c r="BK1076" s="99"/>
      <c r="BL1076" s="99"/>
      <c r="BM1076" s="99"/>
      <c r="BN1076" s="99"/>
      <c r="BO1076" s="99"/>
      <c r="BP1076" s="99"/>
      <c r="BQ1076" s="99"/>
      <c r="BR1076" s="99"/>
      <c r="BS1076" s="99"/>
      <c r="BT1076" s="99"/>
      <c r="BU1076" s="99"/>
      <c r="BV1076" s="99"/>
      <c r="BW1076" s="99"/>
      <c r="BX1076" s="99"/>
      <c r="BY1076" s="99"/>
      <c r="BZ1076" s="99"/>
      <c r="CA1076" s="99"/>
      <c r="CB1076" s="99"/>
      <c r="CC1076" s="99"/>
      <c r="CD1076" s="99"/>
      <c r="CE1076" s="99"/>
      <c r="CF1076" s="99"/>
      <c r="CG1076" s="99"/>
      <c r="CH1076" s="99"/>
      <c r="CI1076" s="99"/>
      <c r="CJ1076" s="99"/>
      <c r="CK1076" s="99"/>
      <c r="CL1076" s="99"/>
      <c r="CM1076" s="99"/>
      <c r="CN1076" s="99"/>
      <c r="CO1076" s="99"/>
      <c r="CP1076" s="99"/>
      <c r="CQ1076" s="99"/>
      <c r="CR1076" s="99"/>
      <c r="CS1076" s="99"/>
      <c r="CT1076" s="99"/>
      <c r="CU1076" s="99"/>
      <c r="CV1076" s="99"/>
      <c r="CW1076" s="99"/>
      <c r="CX1076" s="99"/>
      <c r="CY1076" s="99"/>
      <c r="CZ1076" s="99"/>
      <c r="DA1076" s="99"/>
      <c r="DB1076" s="99"/>
      <c r="DC1076" s="99"/>
      <c r="DD1076" s="99"/>
      <c r="DE1076" s="99"/>
      <c r="DF1076" s="99"/>
      <c r="DG1076" s="99"/>
      <c r="DH1076" s="99"/>
      <c r="DI1076" s="99"/>
      <c r="DJ1076" s="99"/>
      <c r="DK1076" s="99"/>
      <c r="DL1076" s="99"/>
      <c r="DM1076" s="99"/>
      <c r="DN1076" s="99"/>
      <c r="DO1076" s="99"/>
      <c r="DP1076" s="99"/>
      <c r="DQ1076" s="99"/>
      <c r="DR1076" s="99"/>
      <c r="DS1076" s="99"/>
      <c r="DT1076" s="99"/>
      <c r="DU1076" s="99"/>
      <c r="DV1076" s="99"/>
      <c r="DW1076" s="99"/>
      <c r="DX1076" s="99"/>
      <c r="DY1076" s="99"/>
      <c r="DZ1076" s="99"/>
      <c r="EA1076" s="99"/>
      <c r="EB1076" s="99"/>
      <c r="EC1076" s="99"/>
      <c r="ED1076" s="99"/>
      <c r="EE1076" s="99"/>
      <c r="EF1076" s="99"/>
      <c r="EG1076" s="99"/>
      <c r="EH1076" s="99"/>
      <c r="EI1076" s="99"/>
      <c r="EJ1076" s="99"/>
      <c r="EK1076" s="99"/>
      <c r="EL1076" s="99"/>
      <c r="EM1076" s="99"/>
      <c r="EN1076" s="99"/>
      <c r="EO1076" s="99"/>
      <c r="EP1076" s="99"/>
      <c r="EQ1076" s="99"/>
      <c r="ER1076" s="99"/>
      <c r="ES1076" s="99"/>
      <c r="ET1076" s="99"/>
      <c r="EU1076" s="99"/>
      <c r="EV1076" s="99"/>
      <c r="EW1076" s="99"/>
      <c r="EX1076" s="99"/>
      <c r="EY1076" s="99"/>
      <c r="EZ1076" s="99"/>
      <c r="FA1076" s="99"/>
      <c r="FB1076" s="99"/>
      <c r="FC1076" s="99"/>
      <c r="FD1076" s="99"/>
      <c r="FE1076" s="99"/>
      <c r="FF1076" s="99"/>
      <c r="FG1076" s="99"/>
      <c r="FH1076" s="99"/>
      <c r="FI1076" s="99"/>
      <c r="FJ1076" s="99"/>
      <c r="FK1076" s="99"/>
      <c r="FL1076" s="99"/>
      <c r="FM1076" s="99"/>
      <c r="FN1076" s="99"/>
      <c r="FO1076" s="99"/>
      <c r="FP1076" s="99"/>
      <c r="FQ1076" s="99"/>
      <c r="FR1076" s="99"/>
      <c r="FS1076" s="99"/>
      <c r="FT1076" s="99"/>
      <c r="FU1076" s="99"/>
      <c r="FV1076" s="99"/>
      <c r="FW1076" s="99"/>
      <c r="FX1076" s="99"/>
      <c r="FY1076" s="99"/>
      <c r="FZ1076" s="99"/>
      <c r="GA1076" s="99"/>
      <c r="GB1076" s="99"/>
      <c r="GC1076" s="99"/>
      <c r="GD1076" s="99"/>
      <c r="GE1076" s="99"/>
      <c r="GF1076" s="99"/>
      <c r="GG1076" s="99"/>
      <c r="GH1076" s="99"/>
      <c r="GI1076" s="99"/>
      <c r="GJ1076" s="99"/>
      <c r="GK1076" s="99"/>
      <c r="GL1076" s="99"/>
      <c r="GM1076" s="99"/>
      <c r="GN1076" s="99"/>
      <c r="GO1076" s="99"/>
      <c r="GP1076" s="99"/>
      <c r="GQ1076" s="99"/>
      <c r="GR1076" s="99"/>
      <c r="GS1076" s="99"/>
      <c r="GT1076" s="99"/>
      <c r="GU1076" s="99"/>
      <c r="GV1076" s="99"/>
      <c r="GW1076" s="99"/>
      <c r="GX1076" s="99"/>
      <c r="GY1076" s="99"/>
    </row>
    <row r="1077" spans="1:207" s="15" customFormat="1" ht="25.15" customHeight="1" x14ac:dyDescent="0.25">
      <c r="A1077" s="172" t="s">
        <v>1507</v>
      </c>
      <c r="B1077" s="166" t="s">
        <v>1877</v>
      </c>
      <c r="C1077" s="174">
        <v>1949</v>
      </c>
      <c r="D1077" s="174" t="s">
        <v>217</v>
      </c>
      <c r="E1077" s="174" t="s">
        <v>20</v>
      </c>
      <c r="F1077" s="175">
        <v>3</v>
      </c>
      <c r="G1077" s="175">
        <v>3</v>
      </c>
      <c r="H1077" s="44">
        <v>1750.6</v>
      </c>
      <c r="I1077" s="248">
        <v>864.9</v>
      </c>
      <c r="J1077" s="41">
        <v>46.7</v>
      </c>
      <c r="K1077" s="44">
        <f t="shared" si="325"/>
        <v>231420</v>
      </c>
      <c r="L1077" s="44">
        <v>0</v>
      </c>
      <c r="M1077" s="44">
        <v>0</v>
      </c>
      <c r="N1077" s="44">
        <v>0</v>
      </c>
      <c r="O1077" s="171">
        <f>'[1]Прод. прилож (2)'!$C$936</f>
        <v>231420</v>
      </c>
      <c r="P1077" s="44">
        <f>O1077/H1077</f>
        <v>132.19467611104764</v>
      </c>
      <c r="Q1077" s="44">
        <v>9673</v>
      </c>
      <c r="R1077" s="62" t="s">
        <v>95</v>
      </c>
      <c r="S1077" s="100"/>
      <c r="T1077" s="99"/>
      <c r="U1077" s="99"/>
      <c r="V1077" s="99"/>
      <c r="W1077" s="99"/>
      <c r="X1077" s="99"/>
      <c r="Y1077" s="99"/>
      <c r="Z1077" s="99"/>
      <c r="AA1077" s="99"/>
      <c r="AB1077" s="99"/>
      <c r="AC1077" s="99"/>
      <c r="AD1077" s="99"/>
      <c r="AE1077" s="99"/>
      <c r="AF1077" s="99"/>
      <c r="AG1077" s="99"/>
      <c r="AH1077" s="99"/>
      <c r="AI1077" s="99"/>
      <c r="AJ1077" s="99"/>
      <c r="AK1077" s="99"/>
      <c r="AL1077" s="99"/>
      <c r="AM1077" s="99"/>
      <c r="AN1077" s="99"/>
      <c r="AO1077" s="99"/>
      <c r="AP1077" s="99"/>
      <c r="AQ1077" s="99"/>
      <c r="AR1077" s="99"/>
      <c r="AS1077" s="99"/>
      <c r="AT1077" s="99"/>
      <c r="AU1077" s="99"/>
      <c r="AV1077" s="99"/>
      <c r="AW1077" s="99"/>
      <c r="AX1077" s="99"/>
      <c r="AY1077" s="99"/>
      <c r="AZ1077" s="99"/>
      <c r="BA1077" s="99"/>
      <c r="BB1077" s="99"/>
      <c r="BC1077" s="99"/>
      <c r="BD1077" s="99"/>
      <c r="BE1077" s="99"/>
      <c r="BF1077" s="99"/>
      <c r="BG1077" s="99"/>
      <c r="BH1077" s="99"/>
      <c r="BI1077" s="99"/>
      <c r="BJ1077" s="99"/>
      <c r="BK1077" s="99"/>
      <c r="BL1077" s="99"/>
      <c r="BM1077" s="99"/>
      <c r="BN1077" s="99"/>
      <c r="BO1077" s="99"/>
      <c r="BP1077" s="99"/>
      <c r="BQ1077" s="99"/>
      <c r="BR1077" s="99"/>
      <c r="BS1077" s="99"/>
      <c r="BT1077" s="99"/>
      <c r="BU1077" s="99"/>
      <c r="BV1077" s="99"/>
      <c r="BW1077" s="99"/>
      <c r="BX1077" s="99"/>
      <c r="BY1077" s="99"/>
      <c r="BZ1077" s="99"/>
      <c r="CA1077" s="99"/>
      <c r="CB1077" s="99"/>
      <c r="CC1077" s="99"/>
      <c r="CD1077" s="99"/>
      <c r="CE1077" s="99"/>
      <c r="CF1077" s="99"/>
      <c r="CG1077" s="99"/>
      <c r="CH1077" s="99"/>
      <c r="CI1077" s="99"/>
      <c r="CJ1077" s="99"/>
      <c r="CK1077" s="99"/>
      <c r="CL1077" s="99"/>
      <c r="CM1077" s="99"/>
      <c r="CN1077" s="99"/>
      <c r="CO1077" s="99"/>
      <c r="CP1077" s="99"/>
      <c r="CQ1077" s="99"/>
      <c r="CR1077" s="99"/>
      <c r="CS1077" s="99"/>
      <c r="CT1077" s="99"/>
      <c r="CU1077" s="99"/>
      <c r="CV1077" s="99"/>
      <c r="CW1077" s="99"/>
      <c r="CX1077" s="99"/>
      <c r="CY1077" s="99"/>
      <c r="CZ1077" s="99"/>
      <c r="DA1077" s="99"/>
      <c r="DB1077" s="99"/>
      <c r="DC1077" s="99"/>
      <c r="DD1077" s="99"/>
      <c r="DE1077" s="99"/>
      <c r="DF1077" s="99"/>
      <c r="DG1077" s="99"/>
      <c r="DH1077" s="99"/>
      <c r="DI1077" s="99"/>
      <c r="DJ1077" s="99"/>
      <c r="DK1077" s="99"/>
      <c r="DL1077" s="99"/>
      <c r="DM1077" s="99"/>
      <c r="DN1077" s="99"/>
      <c r="DO1077" s="99"/>
      <c r="DP1077" s="99"/>
      <c r="DQ1077" s="99"/>
      <c r="DR1077" s="99"/>
      <c r="DS1077" s="99"/>
      <c r="DT1077" s="99"/>
      <c r="DU1077" s="99"/>
      <c r="DV1077" s="99"/>
      <c r="DW1077" s="99"/>
      <c r="DX1077" s="99"/>
      <c r="DY1077" s="99"/>
      <c r="DZ1077" s="99"/>
      <c r="EA1077" s="99"/>
      <c r="EB1077" s="99"/>
      <c r="EC1077" s="99"/>
      <c r="ED1077" s="99"/>
      <c r="EE1077" s="99"/>
      <c r="EF1077" s="99"/>
      <c r="EG1077" s="99"/>
      <c r="EH1077" s="99"/>
      <c r="EI1077" s="99"/>
      <c r="EJ1077" s="99"/>
      <c r="EK1077" s="99"/>
      <c r="EL1077" s="99"/>
      <c r="EM1077" s="99"/>
      <c r="EN1077" s="99"/>
      <c r="EO1077" s="99"/>
      <c r="EP1077" s="99"/>
      <c r="EQ1077" s="99"/>
      <c r="ER1077" s="99"/>
      <c r="ES1077" s="99"/>
      <c r="ET1077" s="99"/>
      <c r="EU1077" s="99"/>
      <c r="EV1077" s="99"/>
      <c r="EW1077" s="99"/>
      <c r="EX1077" s="99"/>
      <c r="EY1077" s="99"/>
      <c r="EZ1077" s="99"/>
      <c r="FA1077" s="99"/>
      <c r="FB1077" s="99"/>
      <c r="FC1077" s="99"/>
      <c r="FD1077" s="99"/>
      <c r="FE1077" s="99"/>
      <c r="FF1077" s="99"/>
      <c r="FG1077" s="99"/>
      <c r="FH1077" s="99"/>
      <c r="FI1077" s="99"/>
      <c r="FJ1077" s="99"/>
      <c r="FK1077" s="99"/>
      <c r="FL1077" s="99"/>
      <c r="FM1077" s="99"/>
      <c r="FN1077" s="99"/>
      <c r="FO1077" s="99"/>
      <c r="FP1077" s="99"/>
      <c r="FQ1077" s="99"/>
      <c r="FR1077" s="99"/>
      <c r="FS1077" s="99"/>
      <c r="FT1077" s="99"/>
      <c r="FU1077" s="99"/>
      <c r="FV1077" s="99"/>
      <c r="FW1077" s="99"/>
      <c r="FX1077" s="99"/>
      <c r="FY1077" s="99"/>
      <c r="FZ1077" s="99"/>
      <c r="GA1077" s="99"/>
      <c r="GB1077" s="99"/>
      <c r="GC1077" s="99"/>
      <c r="GD1077" s="99"/>
      <c r="GE1077" s="99"/>
      <c r="GF1077" s="99"/>
      <c r="GG1077" s="99"/>
      <c r="GH1077" s="99"/>
      <c r="GI1077" s="99"/>
      <c r="GJ1077" s="99"/>
      <c r="GK1077" s="99"/>
      <c r="GL1077" s="99"/>
      <c r="GM1077" s="99"/>
      <c r="GN1077" s="99"/>
      <c r="GO1077" s="99"/>
      <c r="GP1077" s="99"/>
      <c r="GQ1077" s="99"/>
      <c r="GR1077" s="99"/>
      <c r="GS1077" s="99"/>
      <c r="GT1077" s="99"/>
      <c r="GU1077" s="99"/>
      <c r="GV1077" s="99"/>
      <c r="GW1077" s="99"/>
      <c r="GX1077" s="99"/>
      <c r="GY1077" s="99"/>
    </row>
    <row r="1078" spans="1:207" s="180" customFormat="1" ht="25.15" customHeight="1" x14ac:dyDescent="0.25">
      <c r="A1078" s="172" t="s">
        <v>1508</v>
      </c>
      <c r="B1078" s="166" t="s">
        <v>2631</v>
      </c>
      <c r="C1078" s="51">
        <v>1973</v>
      </c>
      <c r="D1078" s="136" t="s">
        <v>217</v>
      </c>
      <c r="E1078" s="51" t="s">
        <v>22</v>
      </c>
      <c r="F1078" s="28">
        <v>5</v>
      </c>
      <c r="G1078" s="28">
        <v>3</v>
      </c>
      <c r="H1078" s="41">
        <v>11609</v>
      </c>
      <c r="I1078" s="238">
        <v>0</v>
      </c>
      <c r="J1078" s="41">
        <v>11609</v>
      </c>
      <c r="K1078" s="201">
        <f t="shared" si="325"/>
        <v>12022560</v>
      </c>
      <c r="L1078" s="171">
        <v>0</v>
      </c>
      <c r="M1078" s="171">
        <v>0</v>
      </c>
      <c r="N1078" s="171">
        <v>0</v>
      </c>
      <c r="O1078" s="41">
        <f>'[1]Прод. прилож (2)'!$C$937</f>
        <v>12022560</v>
      </c>
      <c r="P1078" s="171">
        <f t="shared" ref="P1078:P1079" si="328">K1078/H1078</f>
        <v>1035.6240847618228</v>
      </c>
      <c r="Q1078" s="44">
        <v>9673</v>
      </c>
      <c r="R1078" s="62" t="s">
        <v>95</v>
      </c>
      <c r="S1078" s="50"/>
      <c r="T1078" s="15"/>
      <c r="U1078" s="15"/>
      <c r="V1078" s="173"/>
      <c r="W1078" s="173"/>
      <c r="X1078" s="173"/>
    </row>
    <row r="1079" spans="1:207" s="180" customFormat="1" ht="42.75" customHeight="1" x14ac:dyDescent="0.25">
      <c r="A1079" s="172" t="s">
        <v>1509</v>
      </c>
      <c r="B1079" s="166" t="s">
        <v>2632</v>
      </c>
      <c r="C1079" s="51" t="s">
        <v>2647</v>
      </c>
      <c r="D1079" s="136" t="s">
        <v>217</v>
      </c>
      <c r="E1079" s="51" t="s">
        <v>22</v>
      </c>
      <c r="F1079" s="28">
        <v>5</v>
      </c>
      <c r="G1079" s="28">
        <v>4</v>
      </c>
      <c r="H1079" s="41">
        <v>11608.79</v>
      </c>
      <c r="I1079" s="238">
        <v>0</v>
      </c>
      <c r="J1079" s="41">
        <v>11608.79</v>
      </c>
      <c r="K1079" s="201">
        <f t="shared" ref="K1079" si="329">SUM(L1079:O1079)</f>
        <v>12022560</v>
      </c>
      <c r="L1079" s="171">
        <v>0</v>
      </c>
      <c r="M1079" s="171">
        <v>0</v>
      </c>
      <c r="N1079" s="171">
        <v>0</v>
      </c>
      <c r="O1079" s="41">
        <f>'[1]Прод. прилож (2)'!$C$938</f>
        <v>12022560</v>
      </c>
      <c r="P1079" s="171">
        <f t="shared" si="328"/>
        <v>1035.6428189328947</v>
      </c>
      <c r="Q1079" s="44">
        <v>9673</v>
      </c>
      <c r="R1079" s="62" t="s">
        <v>95</v>
      </c>
      <c r="S1079" s="50"/>
      <c r="T1079" s="15"/>
      <c r="U1079" s="15"/>
      <c r="V1079" s="173"/>
      <c r="W1079" s="173"/>
      <c r="X1079" s="173"/>
    </row>
    <row r="1080" spans="1:207" s="180" customFormat="1" ht="25.15" customHeight="1" x14ac:dyDescent="0.25">
      <c r="A1080" s="172" t="s">
        <v>1510</v>
      </c>
      <c r="B1080" s="166" t="s">
        <v>2633</v>
      </c>
      <c r="C1080" s="51">
        <v>1972</v>
      </c>
      <c r="D1080" s="136" t="s">
        <v>217</v>
      </c>
      <c r="E1080" s="51" t="s">
        <v>22</v>
      </c>
      <c r="F1080" s="28">
        <v>5</v>
      </c>
      <c r="G1080" s="28">
        <v>4</v>
      </c>
      <c r="H1080" s="41">
        <v>4618.1000000000004</v>
      </c>
      <c r="I1080" s="238">
        <v>0</v>
      </c>
      <c r="J1080" s="41">
        <v>4618.1000000000004</v>
      </c>
      <c r="K1080" s="201">
        <f t="shared" si="325"/>
        <v>4839328.8</v>
      </c>
      <c r="L1080" s="171">
        <v>0</v>
      </c>
      <c r="M1080" s="171">
        <v>0</v>
      </c>
      <c r="N1080" s="171">
        <v>0</v>
      </c>
      <c r="O1080" s="41">
        <f>'[1]Прод. прилож (2)'!$C$939</f>
        <v>4839328.8</v>
      </c>
      <c r="P1080" s="171">
        <f t="shared" ref="P1080" si="330">K1080/H1080</f>
        <v>1047.9047227214653</v>
      </c>
      <c r="Q1080" s="44">
        <v>9673</v>
      </c>
      <c r="R1080" s="62" t="s">
        <v>95</v>
      </c>
      <c r="S1080" s="50"/>
      <c r="T1080" s="15"/>
      <c r="U1080" s="15"/>
      <c r="V1080" s="173"/>
      <c r="W1080" s="173"/>
      <c r="X1080" s="173"/>
    </row>
    <row r="1081" spans="1:207" s="15" customFormat="1" ht="25.15" customHeight="1" x14ac:dyDescent="0.25">
      <c r="A1081" s="172" t="s">
        <v>2043</v>
      </c>
      <c r="B1081" s="166" t="s">
        <v>2171</v>
      </c>
      <c r="C1081" s="174">
        <v>1974</v>
      </c>
      <c r="D1081" s="174" t="s">
        <v>217</v>
      </c>
      <c r="E1081" s="174" t="s">
        <v>20</v>
      </c>
      <c r="F1081" s="175">
        <v>5</v>
      </c>
      <c r="G1081" s="175">
        <v>6</v>
      </c>
      <c r="H1081" s="44">
        <v>4502.3</v>
      </c>
      <c r="I1081" s="248">
        <v>0</v>
      </c>
      <c r="J1081" s="41">
        <v>4502.3</v>
      </c>
      <c r="K1081" s="44">
        <f>SUM(L1081:O1081)</f>
        <v>6127531.2000000002</v>
      </c>
      <c r="L1081" s="44">
        <v>0</v>
      </c>
      <c r="M1081" s="44">
        <v>0</v>
      </c>
      <c r="N1081" s="44">
        <v>0</v>
      </c>
      <c r="O1081" s="171">
        <f>'[1]Прод. прилож (2)'!$C$940</f>
        <v>6127531.2000000002</v>
      </c>
      <c r="P1081" s="44">
        <f t="shared" ref="P1081" si="331">K1081/H1081</f>
        <v>1360.9779890278303</v>
      </c>
      <c r="Q1081" s="44">
        <v>9673</v>
      </c>
      <c r="R1081" s="62" t="s">
        <v>95</v>
      </c>
      <c r="S1081" s="100"/>
      <c r="T1081" s="99"/>
      <c r="U1081" s="99"/>
      <c r="V1081" s="99"/>
      <c r="W1081" s="99"/>
      <c r="X1081" s="99"/>
      <c r="Y1081" s="99"/>
      <c r="Z1081" s="99"/>
      <c r="AA1081" s="99"/>
      <c r="AB1081" s="99"/>
      <c r="AC1081" s="99"/>
      <c r="AD1081" s="99"/>
      <c r="AE1081" s="99"/>
      <c r="AF1081" s="99"/>
      <c r="AG1081" s="99"/>
      <c r="AH1081" s="99"/>
      <c r="AI1081" s="99"/>
      <c r="AJ1081" s="99"/>
      <c r="AK1081" s="99"/>
      <c r="AL1081" s="99"/>
      <c r="AM1081" s="99"/>
      <c r="AN1081" s="99"/>
      <c r="AO1081" s="99"/>
      <c r="AP1081" s="99"/>
      <c r="AQ1081" s="99"/>
      <c r="AR1081" s="99"/>
      <c r="AS1081" s="99"/>
      <c r="AT1081" s="99"/>
      <c r="AU1081" s="99"/>
      <c r="AV1081" s="99"/>
      <c r="AW1081" s="99"/>
      <c r="AX1081" s="99"/>
      <c r="AY1081" s="99"/>
      <c r="AZ1081" s="99"/>
      <c r="BA1081" s="99"/>
      <c r="BB1081" s="99"/>
      <c r="BC1081" s="99"/>
      <c r="BD1081" s="99"/>
      <c r="BE1081" s="99"/>
      <c r="BF1081" s="99"/>
      <c r="BG1081" s="99"/>
      <c r="BH1081" s="99"/>
      <c r="BI1081" s="99"/>
      <c r="BJ1081" s="99"/>
      <c r="BK1081" s="99"/>
      <c r="BL1081" s="99"/>
      <c r="BM1081" s="99"/>
      <c r="BN1081" s="99"/>
      <c r="BO1081" s="99"/>
      <c r="BP1081" s="99"/>
      <c r="BQ1081" s="99"/>
      <c r="BR1081" s="99"/>
      <c r="BS1081" s="99"/>
      <c r="BT1081" s="99"/>
      <c r="BU1081" s="99"/>
      <c r="BV1081" s="99"/>
      <c r="BW1081" s="99"/>
      <c r="BX1081" s="99"/>
      <c r="BY1081" s="99"/>
      <c r="BZ1081" s="99"/>
      <c r="CA1081" s="99"/>
      <c r="CB1081" s="99"/>
      <c r="CC1081" s="99"/>
      <c r="CD1081" s="99"/>
      <c r="CE1081" s="99"/>
      <c r="CF1081" s="99"/>
      <c r="CG1081" s="99"/>
      <c r="CH1081" s="99"/>
      <c r="CI1081" s="99"/>
      <c r="CJ1081" s="99"/>
      <c r="CK1081" s="99"/>
      <c r="CL1081" s="99"/>
      <c r="CM1081" s="99"/>
      <c r="CN1081" s="99"/>
      <c r="CO1081" s="99"/>
      <c r="CP1081" s="99"/>
      <c r="CQ1081" s="99"/>
      <c r="CR1081" s="99"/>
      <c r="CS1081" s="99"/>
      <c r="CT1081" s="99"/>
      <c r="CU1081" s="99"/>
      <c r="CV1081" s="99"/>
      <c r="CW1081" s="99"/>
      <c r="CX1081" s="99"/>
      <c r="CY1081" s="99"/>
      <c r="CZ1081" s="99"/>
      <c r="DA1081" s="99"/>
      <c r="DB1081" s="99"/>
      <c r="DC1081" s="99"/>
      <c r="DD1081" s="99"/>
      <c r="DE1081" s="99"/>
      <c r="DF1081" s="99"/>
      <c r="DG1081" s="99"/>
      <c r="DH1081" s="99"/>
      <c r="DI1081" s="99"/>
      <c r="DJ1081" s="99"/>
      <c r="DK1081" s="99"/>
      <c r="DL1081" s="99"/>
      <c r="DM1081" s="99"/>
      <c r="DN1081" s="99"/>
      <c r="DO1081" s="99"/>
      <c r="DP1081" s="99"/>
      <c r="DQ1081" s="99"/>
      <c r="DR1081" s="99"/>
      <c r="DS1081" s="99"/>
      <c r="DT1081" s="99"/>
      <c r="DU1081" s="99"/>
      <c r="DV1081" s="99"/>
      <c r="DW1081" s="99"/>
      <c r="DX1081" s="99"/>
      <c r="DY1081" s="99"/>
      <c r="DZ1081" s="99"/>
      <c r="EA1081" s="99"/>
      <c r="EB1081" s="99"/>
      <c r="EC1081" s="99"/>
      <c r="ED1081" s="99"/>
      <c r="EE1081" s="99"/>
      <c r="EF1081" s="99"/>
      <c r="EG1081" s="99"/>
      <c r="EH1081" s="99"/>
      <c r="EI1081" s="99"/>
      <c r="EJ1081" s="99"/>
      <c r="EK1081" s="99"/>
      <c r="EL1081" s="99"/>
      <c r="EM1081" s="99"/>
      <c r="EN1081" s="99"/>
      <c r="EO1081" s="99"/>
      <c r="EP1081" s="99"/>
      <c r="EQ1081" s="99"/>
      <c r="ER1081" s="99"/>
      <c r="ES1081" s="99"/>
      <c r="ET1081" s="99"/>
      <c r="EU1081" s="99"/>
      <c r="EV1081" s="99"/>
      <c r="EW1081" s="99"/>
      <c r="EX1081" s="99"/>
      <c r="EY1081" s="99"/>
      <c r="EZ1081" s="99"/>
      <c r="FA1081" s="99"/>
      <c r="FB1081" s="99"/>
      <c r="FC1081" s="99"/>
      <c r="FD1081" s="99"/>
      <c r="FE1081" s="99"/>
      <c r="FF1081" s="99"/>
      <c r="FG1081" s="99"/>
      <c r="FH1081" s="99"/>
      <c r="FI1081" s="99"/>
      <c r="FJ1081" s="99"/>
      <c r="FK1081" s="99"/>
      <c r="FL1081" s="99"/>
      <c r="FM1081" s="99"/>
      <c r="FN1081" s="99"/>
      <c r="FO1081" s="99"/>
      <c r="FP1081" s="99"/>
      <c r="FQ1081" s="99"/>
      <c r="FR1081" s="99"/>
      <c r="FS1081" s="99"/>
      <c r="FT1081" s="99"/>
      <c r="FU1081" s="99"/>
      <c r="FV1081" s="99"/>
      <c r="FW1081" s="99"/>
      <c r="FX1081" s="99"/>
      <c r="FY1081" s="99"/>
      <c r="FZ1081" s="99"/>
      <c r="GA1081" s="99"/>
      <c r="GB1081" s="99"/>
      <c r="GC1081" s="99"/>
      <c r="GD1081" s="99"/>
      <c r="GE1081" s="99"/>
      <c r="GF1081" s="99"/>
      <c r="GG1081" s="99"/>
      <c r="GH1081" s="99"/>
      <c r="GI1081" s="99"/>
      <c r="GJ1081" s="99"/>
      <c r="GK1081" s="99"/>
      <c r="GL1081" s="99"/>
      <c r="GM1081" s="99"/>
      <c r="GN1081" s="99"/>
      <c r="GO1081" s="99"/>
      <c r="GP1081" s="99"/>
      <c r="GQ1081" s="99"/>
      <c r="GR1081" s="99"/>
      <c r="GS1081" s="99"/>
      <c r="GT1081" s="99"/>
      <c r="GU1081" s="99"/>
      <c r="GV1081" s="99"/>
      <c r="GW1081" s="99"/>
      <c r="GX1081" s="99"/>
      <c r="GY1081" s="99"/>
    </row>
    <row r="1082" spans="1:207" s="15" customFormat="1" ht="25.15" customHeight="1" x14ac:dyDescent="0.25">
      <c r="A1082" s="172" t="s">
        <v>1511</v>
      </c>
      <c r="B1082" s="166" t="s">
        <v>593</v>
      </c>
      <c r="C1082" s="136">
        <v>1978</v>
      </c>
      <c r="D1082" s="136" t="s">
        <v>217</v>
      </c>
      <c r="E1082" s="51" t="s">
        <v>20</v>
      </c>
      <c r="F1082" s="68">
        <v>5</v>
      </c>
      <c r="G1082" s="68">
        <v>4</v>
      </c>
      <c r="H1082" s="71">
        <v>3371.01</v>
      </c>
      <c r="I1082" s="71">
        <v>110.5</v>
      </c>
      <c r="J1082" s="41">
        <v>3260.51</v>
      </c>
      <c r="K1082" s="201">
        <f t="shared" si="325"/>
        <v>3858435.5999999996</v>
      </c>
      <c r="L1082" s="171">
        <v>0</v>
      </c>
      <c r="M1082" s="171">
        <v>0</v>
      </c>
      <c r="N1082" s="171">
        <v>0</v>
      </c>
      <c r="O1082" s="41">
        <f>'[3]Прод. прилож'!$C$1320</f>
        <v>3858435.5999999996</v>
      </c>
      <c r="P1082" s="171">
        <f t="shared" ref="P1082:P1093" si="332">K1082/H1082</f>
        <v>1144.593341461461</v>
      </c>
      <c r="Q1082" s="44">
        <v>9673</v>
      </c>
      <c r="R1082" s="62" t="s">
        <v>96</v>
      </c>
      <c r="S1082" s="50"/>
    </row>
    <row r="1083" spans="1:207" s="15" customFormat="1" ht="25.15" customHeight="1" x14ac:dyDescent="0.25">
      <c r="A1083" s="172" t="s">
        <v>1512</v>
      </c>
      <c r="B1083" s="166" t="s">
        <v>1844</v>
      </c>
      <c r="C1083" s="174">
        <v>1960</v>
      </c>
      <c r="D1083" s="136" t="s">
        <v>217</v>
      </c>
      <c r="E1083" s="136" t="s">
        <v>20</v>
      </c>
      <c r="F1083" s="175">
        <v>2</v>
      </c>
      <c r="G1083" s="175">
        <v>2</v>
      </c>
      <c r="H1083" s="44">
        <v>561.4</v>
      </c>
      <c r="I1083" s="44">
        <v>0</v>
      </c>
      <c r="J1083" s="41">
        <v>561.4</v>
      </c>
      <c r="K1083" s="201">
        <f t="shared" si="325"/>
        <v>8779975</v>
      </c>
      <c r="L1083" s="41">
        <v>0</v>
      </c>
      <c r="M1083" s="41">
        <v>0</v>
      </c>
      <c r="N1083" s="41">
        <v>0</v>
      </c>
      <c r="O1083" s="171">
        <f>'[3]Прод. прилож'!$C$1319</f>
        <v>8779975</v>
      </c>
      <c r="P1083" s="44">
        <f t="shared" si="332"/>
        <v>15639.428215176345</v>
      </c>
      <c r="Q1083" s="178">
        <v>9673</v>
      </c>
      <c r="R1083" s="49" t="s">
        <v>96</v>
      </c>
      <c r="S1083" s="100"/>
      <c r="T1083" s="99"/>
      <c r="U1083" s="99"/>
      <c r="V1083" s="99"/>
      <c r="W1083" s="99"/>
      <c r="X1083" s="99"/>
      <c r="Y1083" s="99"/>
      <c r="Z1083" s="99"/>
      <c r="AA1083" s="99"/>
      <c r="AB1083" s="99"/>
      <c r="AC1083" s="99"/>
      <c r="AD1083" s="99"/>
      <c r="AE1083" s="99"/>
      <c r="AF1083" s="99"/>
      <c r="AG1083" s="99"/>
      <c r="AH1083" s="99"/>
      <c r="AI1083" s="99"/>
      <c r="AJ1083" s="99"/>
      <c r="AK1083" s="99"/>
      <c r="AL1083" s="99"/>
      <c r="AM1083" s="99"/>
      <c r="AN1083" s="99"/>
      <c r="AO1083" s="99"/>
      <c r="AP1083" s="99"/>
      <c r="AQ1083" s="99"/>
      <c r="AR1083" s="99"/>
      <c r="AS1083" s="99"/>
      <c r="AT1083" s="99"/>
      <c r="AU1083" s="99"/>
      <c r="AV1083" s="99"/>
      <c r="AW1083" s="99"/>
      <c r="AX1083" s="99"/>
      <c r="AY1083" s="99"/>
      <c r="AZ1083" s="99"/>
      <c r="BA1083" s="99"/>
      <c r="BB1083" s="99"/>
      <c r="BC1083" s="99"/>
      <c r="BD1083" s="99"/>
      <c r="BE1083" s="99"/>
      <c r="BF1083" s="99"/>
      <c r="BG1083" s="99"/>
      <c r="BH1083" s="99"/>
      <c r="BI1083" s="99"/>
      <c r="BJ1083" s="99"/>
      <c r="BK1083" s="99"/>
      <c r="BL1083" s="99"/>
      <c r="BM1083" s="99"/>
      <c r="BN1083" s="99"/>
      <c r="BO1083" s="99"/>
      <c r="BP1083" s="99"/>
      <c r="BQ1083" s="99"/>
      <c r="BR1083" s="99"/>
      <c r="BS1083" s="99"/>
      <c r="BT1083" s="99"/>
      <c r="BU1083" s="99"/>
      <c r="BV1083" s="99"/>
      <c r="BW1083" s="99"/>
      <c r="BX1083" s="99"/>
      <c r="BY1083" s="99"/>
      <c r="BZ1083" s="99"/>
      <c r="CA1083" s="99"/>
      <c r="CB1083" s="99"/>
      <c r="CC1083" s="99"/>
      <c r="CD1083" s="99"/>
      <c r="CE1083" s="99"/>
      <c r="CF1083" s="99"/>
      <c r="CG1083" s="99"/>
      <c r="CH1083" s="99"/>
      <c r="CI1083" s="99"/>
      <c r="CJ1083" s="99"/>
      <c r="CK1083" s="99"/>
      <c r="CL1083" s="99"/>
      <c r="CM1083" s="99"/>
      <c r="CN1083" s="99"/>
      <c r="CO1083" s="99"/>
      <c r="CP1083" s="99"/>
      <c r="CQ1083" s="99"/>
      <c r="CR1083" s="99"/>
      <c r="CS1083" s="99"/>
      <c r="CT1083" s="99"/>
      <c r="CU1083" s="99"/>
      <c r="CV1083" s="99"/>
      <c r="CW1083" s="99"/>
      <c r="CX1083" s="99"/>
      <c r="CY1083" s="99"/>
      <c r="CZ1083" s="99"/>
      <c r="DA1083" s="99"/>
      <c r="DB1083" s="99"/>
      <c r="DC1083" s="99"/>
      <c r="DD1083" s="99"/>
      <c r="DE1083" s="99"/>
      <c r="DF1083" s="99"/>
      <c r="DG1083" s="99"/>
      <c r="DH1083" s="99"/>
      <c r="DI1083" s="99"/>
      <c r="DJ1083" s="99"/>
      <c r="DK1083" s="99"/>
      <c r="DL1083" s="99"/>
      <c r="DM1083" s="99"/>
      <c r="DN1083" s="99"/>
      <c r="DO1083" s="99"/>
      <c r="DP1083" s="99"/>
      <c r="DQ1083" s="99"/>
      <c r="DR1083" s="99"/>
      <c r="DS1083" s="99"/>
      <c r="DT1083" s="99"/>
      <c r="DU1083" s="99"/>
      <c r="DV1083" s="99"/>
      <c r="DW1083" s="99"/>
      <c r="DX1083" s="99"/>
      <c r="DY1083" s="99"/>
      <c r="DZ1083" s="99"/>
      <c r="EA1083" s="99"/>
      <c r="EB1083" s="99"/>
      <c r="EC1083" s="99"/>
      <c r="ED1083" s="99"/>
      <c r="EE1083" s="99"/>
      <c r="EF1083" s="99"/>
      <c r="EG1083" s="99"/>
      <c r="EH1083" s="99"/>
      <c r="EI1083" s="99"/>
      <c r="EJ1083" s="99"/>
      <c r="EK1083" s="99"/>
      <c r="EL1083" s="99"/>
      <c r="EM1083" s="99"/>
      <c r="EN1083" s="99"/>
      <c r="EO1083" s="99"/>
      <c r="EP1083" s="99"/>
      <c r="EQ1083" s="99"/>
      <c r="ER1083" s="99"/>
      <c r="ES1083" s="99"/>
      <c r="ET1083" s="99"/>
      <c r="EU1083" s="99"/>
      <c r="EV1083" s="99"/>
      <c r="EW1083" s="99"/>
      <c r="EX1083" s="99"/>
      <c r="EY1083" s="99"/>
      <c r="EZ1083" s="99"/>
      <c r="FA1083" s="99"/>
      <c r="FB1083" s="99"/>
      <c r="FC1083" s="99"/>
      <c r="FD1083" s="99"/>
      <c r="FE1083" s="99"/>
      <c r="FF1083" s="99"/>
      <c r="FG1083" s="99"/>
      <c r="FH1083" s="99"/>
      <c r="FI1083" s="99"/>
      <c r="FJ1083" s="99"/>
      <c r="FK1083" s="99"/>
      <c r="FL1083" s="99"/>
      <c r="FM1083" s="99"/>
      <c r="FN1083" s="99"/>
      <c r="FO1083" s="99"/>
      <c r="FP1083" s="99"/>
      <c r="FQ1083" s="99"/>
      <c r="FR1083" s="99"/>
      <c r="FS1083" s="99"/>
      <c r="FT1083" s="99"/>
      <c r="FU1083" s="99"/>
      <c r="FV1083" s="99"/>
      <c r="FW1083" s="99"/>
      <c r="FX1083" s="99"/>
      <c r="FY1083" s="99"/>
      <c r="FZ1083" s="99"/>
      <c r="GA1083" s="99"/>
      <c r="GB1083" s="99"/>
      <c r="GC1083" s="99"/>
      <c r="GD1083" s="99"/>
      <c r="GE1083" s="99"/>
      <c r="GF1083" s="99"/>
      <c r="GG1083" s="99"/>
      <c r="GH1083" s="99"/>
      <c r="GI1083" s="99"/>
      <c r="GJ1083" s="99"/>
      <c r="GK1083" s="99"/>
      <c r="GL1083" s="99"/>
      <c r="GM1083" s="99"/>
      <c r="GN1083" s="99"/>
      <c r="GO1083" s="99"/>
      <c r="GP1083" s="99"/>
      <c r="GQ1083" s="99"/>
      <c r="GR1083" s="99"/>
      <c r="GS1083" s="99"/>
      <c r="GT1083" s="99"/>
      <c r="GU1083" s="99"/>
      <c r="GV1083" s="99"/>
      <c r="GW1083" s="99"/>
      <c r="GX1083" s="99"/>
      <c r="GY1083" s="99"/>
    </row>
    <row r="1084" spans="1:207" s="186" customFormat="1" ht="25.15" customHeight="1" x14ac:dyDescent="0.25">
      <c r="A1084" s="172" t="s">
        <v>1513</v>
      </c>
      <c r="B1084" s="166" t="s">
        <v>1961</v>
      </c>
      <c r="C1084" s="174">
        <v>1973</v>
      </c>
      <c r="D1084" s="136" t="s">
        <v>217</v>
      </c>
      <c r="E1084" s="136" t="s">
        <v>20</v>
      </c>
      <c r="F1084" s="175">
        <v>4</v>
      </c>
      <c r="G1084" s="175">
        <v>3</v>
      </c>
      <c r="H1084" s="44">
        <v>1697.3</v>
      </c>
      <c r="I1084" s="248">
        <v>182.7</v>
      </c>
      <c r="J1084" s="41">
        <v>83.2</v>
      </c>
      <c r="K1084" s="201">
        <f t="shared" ref="K1084" si="333">SUM(L1084:O1084)</f>
        <v>4650000</v>
      </c>
      <c r="L1084" s="171">
        <v>0</v>
      </c>
      <c r="M1084" s="171">
        <v>0</v>
      </c>
      <c r="N1084" s="171">
        <v>0</v>
      </c>
      <c r="O1084" s="41">
        <f>'[1]Прод. прилож (2)'!$C$941</f>
        <v>4650000</v>
      </c>
      <c r="P1084" s="171">
        <f t="shared" ref="P1084" si="334">K1084/H1084</f>
        <v>2739.6453190361162</v>
      </c>
      <c r="Q1084" s="44">
        <v>9673</v>
      </c>
      <c r="R1084" s="62" t="s">
        <v>95</v>
      </c>
      <c r="S1084" s="100"/>
      <c r="T1084" s="99"/>
      <c r="U1084" s="99"/>
      <c r="V1084" s="99"/>
      <c r="W1084" s="99"/>
      <c r="X1084" s="99"/>
      <c r="Y1084" s="209"/>
      <c r="Z1084" s="209"/>
      <c r="AA1084" s="209"/>
      <c r="AB1084" s="209"/>
      <c r="AC1084" s="209"/>
      <c r="AD1084" s="209"/>
      <c r="AE1084" s="209"/>
      <c r="AF1084" s="209"/>
      <c r="AG1084" s="209"/>
      <c r="AH1084" s="209"/>
      <c r="AI1084" s="209"/>
      <c r="AJ1084" s="209"/>
      <c r="AK1084" s="209"/>
      <c r="AL1084" s="209"/>
      <c r="AM1084" s="209"/>
      <c r="AN1084" s="209"/>
      <c r="AO1084" s="209"/>
      <c r="AP1084" s="209"/>
      <c r="AQ1084" s="209"/>
      <c r="AR1084" s="209"/>
      <c r="AS1084" s="209"/>
      <c r="AT1084" s="209"/>
      <c r="AU1084" s="209"/>
      <c r="AV1084" s="209"/>
      <c r="AW1084" s="209"/>
      <c r="AX1084" s="209"/>
      <c r="AY1084" s="209"/>
      <c r="AZ1084" s="209"/>
      <c r="BA1084" s="209"/>
      <c r="BB1084" s="209"/>
      <c r="BC1084" s="209"/>
      <c r="BD1084" s="209"/>
      <c r="BE1084" s="209"/>
      <c r="BF1084" s="209"/>
      <c r="BG1084" s="209"/>
      <c r="BH1084" s="209"/>
      <c r="BI1084" s="209"/>
      <c r="BJ1084" s="209"/>
      <c r="BK1084" s="209"/>
      <c r="BL1084" s="209"/>
      <c r="BM1084" s="209"/>
      <c r="BN1084" s="209"/>
      <c r="BO1084" s="209"/>
      <c r="BP1084" s="209"/>
      <c r="BQ1084" s="209"/>
      <c r="BR1084" s="209"/>
      <c r="BS1084" s="209"/>
      <c r="BT1084" s="209"/>
      <c r="BU1084" s="209"/>
      <c r="BV1084" s="209"/>
      <c r="BW1084" s="209"/>
      <c r="BX1084" s="209"/>
      <c r="BY1084" s="209"/>
      <c r="BZ1084" s="209"/>
      <c r="CA1084" s="209"/>
      <c r="CB1084" s="209"/>
      <c r="CC1084" s="209"/>
      <c r="CD1084" s="209"/>
      <c r="CE1084" s="209"/>
      <c r="CF1084" s="209"/>
      <c r="CG1084" s="209"/>
      <c r="CH1084" s="209"/>
      <c r="CI1084" s="209"/>
      <c r="CJ1084" s="209"/>
      <c r="CK1084" s="209"/>
      <c r="CL1084" s="209"/>
      <c r="CM1084" s="209"/>
      <c r="CN1084" s="209"/>
      <c r="CO1084" s="209"/>
      <c r="CP1084" s="209"/>
      <c r="CQ1084" s="209"/>
      <c r="CR1084" s="209"/>
      <c r="CS1084" s="209"/>
      <c r="CT1084" s="209"/>
      <c r="CU1084" s="209"/>
      <c r="CV1084" s="209"/>
      <c r="CW1084" s="209"/>
      <c r="CX1084" s="209"/>
      <c r="CY1084" s="209"/>
      <c r="CZ1084" s="209"/>
      <c r="DA1084" s="209"/>
      <c r="DB1084" s="209"/>
      <c r="DC1084" s="209"/>
      <c r="DD1084" s="209"/>
      <c r="DE1084" s="209"/>
      <c r="DF1084" s="209"/>
      <c r="DG1084" s="209"/>
      <c r="DH1084" s="209"/>
      <c r="DI1084" s="209"/>
      <c r="DJ1084" s="209"/>
      <c r="DK1084" s="209"/>
      <c r="DL1084" s="209"/>
      <c r="DM1084" s="209"/>
      <c r="DN1084" s="209"/>
      <c r="DO1084" s="209"/>
      <c r="DP1084" s="209"/>
      <c r="DQ1084" s="209"/>
      <c r="DR1084" s="209"/>
      <c r="DS1084" s="209"/>
      <c r="DT1084" s="209"/>
      <c r="DU1084" s="209"/>
      <c r="DV1084" s="209"/>
      <c r="DW1084" s="209"/>
      <c r="DX1084" s="209"/>
      <c r="DY1084" s="209"/>
      <c r="DZ1084" s="209"/>
      <c r="EA1084" s="209"/>
      <c r="EB1084" s="209"/>
      <c r="EC1084" s="209"/>
      <c r="ED1084" s="209"/>
      <c r="EE1084" s="209"/>
      <c r="EF1084" s="209"/>
      <c r="EG1084" s="209"/>
      <c r="EH1084" s="209"/>
      <c r="EI1084" s="209"/>
      <c r="EJ1084" s="209"/>
      <c r="EK1084" s="209"/>
      <c r="EL1084" s="209"/>
      <c r="EM1084" s="209"/>
      <c r="EN1084" s="209"/>
      <c r="EO1084" s="209"/>
      <c r="EP1084" s="209"/>
      <c r="EQ1084" s="209"/>
      <c r="ER1084" s="209"/>
      <c r="ES1084" s="209"/>
      <c r="ET1084" s="209"/>
      <c r="EU1084" s="209"/>
      <c r="EV1084" s="209"/>
      <c r="EW1084" s="209"/>
      <c r="EX1084" s="209"/>
      <c r="EY1084" s="209"/>
      <c r="EZ1084" s="209"/>
      <c r="FA1084" s="209"/>
      <c r="FB1084" s="209"/>
      <c r="FC1084" s="209"/>
      <c r="FD1084" s="209"/>
      <c r="FE1084" s="209"/>
      <c r="FF1084" s="209"/>
      <c r="FG1084" s="209"/>
      <c r="FH1084" s="209"/>
      <c r="FI1084" s="209"/>
      <c r="FJ1084" s="209"/>
      <c r="FK1084" s="209"/>
      <c r="FL1084" s="209"/>
      <c r="FM1084" s="209"/>
      <c r="FN1084" s="209"/>
      <c r="FO1084" s="209"/>
      <c r="FP1084" s="209"/>
      <c r="FQ1084" s="209"/>
      <c r="FR1084" s="209"/>
      <c r="FS1084" s="209"/>
      <c r="FT1084" s="209"/>
      <c r="FU1084" s="209"/>
      <c r="FV1084" s="209"/>
      <c r="FW1084" s="209"/>
      <c r="FX1084" s="209"/>
      <c r="FY1084" s="209"/>
      <c r="FZ1084" s="209"/>
      <c r="GA1084" s="209"/>
      <c r="GB1084" s="209"/>
      <c r="GC1084" s="209"/>
      <c r="GD1084" s="209"/>
      <c r="GE1084" s="209"/>
      <c r="GF1084" s="209"/>
      <c r="GG1084" s="209"/>
      <c r="GH1084" s="209"/>
      <c r="GI1084" s="209"/>
      <c r="GJ1084" s="209"/>
      <c r="GK1084" s="209"/>
      <c r="GL1084" s="209"/>
      <c r="GM1084" s="209"/>
      <c r="GN1084" s="209"/>
      <c r="GO1084" s="209"/>
      <c r="GP1084" s="209"/>
      <c r="GQ1084" s="209"/>
      <c r="GR1084" s="209"/>
      <c r="GS1084" s="209"/>
      <c r="GT1084" s="209"/>
      <c r="GU1084" s="209"/>
      <c r="GV1084" s="209"/>
      <c r="GW1084" s="209"/>
      <c r="GX1084" s="209"/>
      <c r="GY1084" s="209"/>
    </row>
    <row r="1085" spans="1:207" s="15" customFormat="1" ht="25.15" customHeight="1" x14ac:dyDescent="0.25">
      <c r="A1085" s="172" t="s">
        <v>1514</v>
      </c>
      <c r="B1085" s="166" t="s">
        <v>594</v>
      </c>
      <c r="C1085" s="51">
        <v>1963</v>
      </c>
      <c r="D1085" s="136" t="s">
        <v>217</v>
      </c>
      <c r="E1085" s="51" t="s">
        <v>20</v>
      </c>
      <c r="F1085" s="28">
        <v>2</v>
      </c>
      <c r="G1085" s="28">
        <v>1</v>
      </c>
      <c r="H1085" s="41">
        <f>I1085+J1085</f>
        <v>275.99</v>
      </c>
      <c r="I1085" s="238">
        <v>0</v>
      </c>
      <c r="J1085" s="41">
        <v>275.99</v>
      </c>
      <c r="K1085" s="201">
        <f t="shared" si="325"/>
        <v>1674310</v>
      </c>
      <c r="L1085" s="171">
        <v>0</v>
      </c>
      <c r="M1085" s="171">
        <v>0</v>
      </c>
      <c r="N1085" s="171">
        <v>0</v>
      </c>
      <c r="O1085" s="41">
        <f>'[1]Прод. прилож (2)'!$C$942</f>
        <v>1674310</v>
      </c>
      <c r="P1085" s="171">
        <f t="shared" si="332"/>
        <v>6066.5603826225588</v>
      </c>
      <c r="Q1085" s="44">
        <v>9673</v>
      </c>
      <c r="R1085" s="62" t="s">
        <v>95</v>
      </c>
      <c r="S1085" s="58"/>
      <c r="T1085" s="16"/>
    </row>
    <row r="1086" spans="1:207" s="15" customFormat="1" ht="25.15" customHeight="1" x14ac:dyDescent="0.25">
      <c r="A1086" s="172" t="s">
        <v>1515</v>
      </c>
      <c r="B1086" s="166" t="s">
        <v>595</v>
      </c>
      <c r="C1086" s="51">
        <v>1963</v>
      </c>
      <c r="D1086" s="136" t="s">
        <v>217</v>
      </c>
      <c r="E1086" s="51" t="s">
        <v>20</v>
      </c>
      <c r="F1086" s="28">
        <v>2</v>
      </c>
      <c r="G1086" s="28">
        <v>1</v>
      </c>
      <c r="H1086" s="41">
        <v>272</v>
      </c>
      <c r="I1086" s="238">
        <v>83.1</v>
      </c>
      <c r="J1086" s="41">
        <v>188.9</v>
      </c>
      <c r="K1086" s="201">
        <f t="shared" si="325"/>
        <v>2015000</v>
      </c>
      <c r="L1086" s="171">
        <v>0</v>
      </c>
      <c r="M1086" s="171">
        <v>0</v>
      </c>
      <c r="N1086" s="171">
        <v>0</v>
      </c>
      <c r="O1086" s="41">
        <f>'[1]Прод. прилож (2)'!$C$943</f>
        <v>2015000</v>
      </c>
      <c r="P1086" s="171">
        <f t="shared" si="332"/>
        <v>7408.088235294118</v>
      </c>
      <c r="Q1086" s="44">
        <v>9673</v>
      </c>
      <c r="R1086" s="62" t="s">
        <v>95</v>
      </c>
      <c r="S1086" s="50"/>
    </row>
    <row r="1087" spans="1:207" s="15" customFormat="1" ht="25.15" customHeight="1" x14ac:dyDescent="0.25">
      <c r="A1087" s="172" t="s">
        <v>1516</v>
      </c>
      <c r="B1087" s="166" t="s">
        <v>596</v>
      </c>
      <c r="C1087" s="51">
        <v>1950</v>
      </c>
      <c r="D1087" s="136" t="s">
        <v>217</v>
      </c>
      <c r="E1087" s="51" t="s">
        <v>20</v>
      </c>
      <c r="F1087" s="28">
        <v>2</v>
      </c>
      <c r="G1087" s="28">
        <v>1</v>
      </c>
      <c r="H1087" s="41">
        <f t="shared" ref="H1087:H1093" si="335">I1087+J1087</f>
        <v>530.6</v>
      </c>
      <c r="I1087" s="238">
        <v>0</v>
      </c>
      <c r="J1087" s="41">
        <v>530.6</v>
      </c>
      <c r="K1087" s="201">
        <f t="shared" si="325"/>
        <v>2224343</v>
      </c>
      <c r="L1087" s="171">
        <v>0</v>
      </c>
      <c r="M1087" s="171">
        <v>0</v>
      </c>
      <c r="N1087" s="171">
        <v>0</v>
      </c>
      <c r="O1087" s="41">
        <f>'[1]Прод. прилож (2)'!$C$306</f>
        <v>2224343</v>
      </c>
      <c r="P1087" s="171">
        <f t="shared" si="332"/>
        <v>4192.1277798718429</v>
      </c>
      <c r="Q1087" s="44">
        <v>9673</v>
      </c>
      <c r="R1087" s="62" t="s">
        <v>94</v>
      </c>
      <c r="S1087" s="50"/>
    </row>
    <row r="1088" spans="1:207" s="15" customFormat="1" ht="25.15" customHeight="1" x14ac:dyDescent="0.25">
      <c r="A1088" s="172" t="s">
        <v>1517</v>
      </c>
      <c r="B1088" s="166" t="s">
        <v>597</v>
      </c>
      <c r="C1088" s="51">
        <v>1950</v>
      </c>
      <c r="D1088" s="136" t="s">
        <v>217</v>
      </c>
      <c r="E1088" s="51" t="s">
        <v>20</v>
      </c>
      <c r="F1088" s="28">
        <v>2</v>
      </c>
      <c r="G1088" s="28">
        <v>1</v>
      </c>
      <c r="H1088" s="41">
        <f t="shared" si="335"/>
        <v>501.5</v>
      </c>
      <c r="I1088" s="238">
        <v>0</v>
      </c>
      <c r="J1088" s="41">
        <v>501.5</v>
      </c>
      <c r="K1088" s="201">
        <f t="shared" si="325"/>
        <v>2339498.7000000002</v>
      </c>
      <c r="L1088" s="171">
        <v>0</v>
      </c>
      <c r="M1088" s="171">
        <v>0</v>
      </c>
      <c r="N1088" s="171">
        <v>0</v>
      </c>
      <c r="O1088" s="41">
        <f>'[1]Прод. прилож (2)'!$C$944</f>
        <v>2339498.7000000002</v>
      </c>
      <c r="P1088" s="171">
        <f t="shared" si="332"/>
        <v>4665.002392821536</v>
      </c>
      <c r="Q1088" s="44">
        <v>9673</v>
      </c>
      <c r="R1088" s="62" t="s">
        <v>95</v>
      </c>
      <c r="S1088" s="50"/>
    </row>
    <row r="1089" spans="1:207" s="15" customFormat="1" ht="25.15" customHeight="1" x14ac:dyDescent="0.25">
      <c r="A1089" s="172" t="s">
        <v>1518</v>
      </c>
      <c r="B1089" s="166" t="s">
        <v>598</v>
      </c>
      <c r="C1089" s="51">
        <v>1950</v>
      </c>
      <c r="D1089" s="136" t="s">
        <v>217</v>
      </c>
      <c r="E1089" s="51" t="s">
        <v>20</v>
      </c>
      <c r="F1089" s="28">
        <v>2</v>
      </c>
      <c r="G1089" s="28">
        <v>2</v>
      </c>
      <c r="H1089" s="41">
        <f t="shared" si="335"/>
        <v>849.32</v>
      </c>
      <c r="I1089" s="238">
        <v>0</v>
      </c>
      <c r="J1089" s="41">
        <v>849.32</v>
      </c>
      <c r="K1089" s="201">
        <f t="shared" si="325"/>
        <v>3443793.1</v>
      </c>
      <c r="L1089" s="171">
        <v>0</v>
      </c>
      <c r="M1089" s="171">
        <v>0</v>
      </c>
      <c r="N1089" s="171">
        <v>0</v>
      </c>
      <c r="O1089" s="41">
        <f>'[1]Прод. прилож (2)'!$C$945</f>
        <v>3443793.1</v>
      </c>
      <c r="P1089" s="171">
        <f t="shared" si="332"/>
        <v>4054.7651062026089</v>
      </c>
      <c r="Q1089" s="44">
        <v>9673</v>
      </c>
      <c r="R1089" s="62" t="s">
        <v>95</v>
      </c>
      <c r="S1089" s="50"/>
    </row>
    <row r="1090" spans="1:207" s="14" customFormat="1" ht="25.15" customHeight="1" x14ac:dyDescent="0.25">
      <c r="A1090" s="172" t="s">
        <v>1519</v>
      </c>
      <c r="B1090" s="166" t="s">
        <v>599</v>
      </c>
      <c r="C1090" s="51">
        <v>1950</v>
      </c>
      <c r="D1090" s="136" t="s">
        <v>217</v>
      </c>
      <c r="E1090" s="51" t="s">
        <v>20</v>
      </c>
      <c r="F1090" s="28">
        <v>2</v>
      </c>
      <c r="G1090" s="28">
        <v>1</v>
      </c>
      <c r="H1090" s="41">
        <f t="shared" si="335"/>
        <v>505.31</v>
      </c>
      <c r="I1090" s="238">
        <v>0</v>
      </c>
      <c r="J1090" s="41">
        <v>505.31</v>
      </c>
      <c r="K1090" s="201">
        <f t="shared" si="325"/>
        <v>2072144.82</v>
      </c>
      <c r="L1090" s="171">
        <v>0</v>
      </c>
      <c r="M1090" s="171">
        <v>0</v>
      </c>
      <c r="N1090" s="171">
        <v>0</v>
      </c>
      <c r="O1090" s="41">
        <f>'[1]Прод. прилож (2)'!$C$307</f>
        <v>2072144.82</v>
      </c>
      <c r="P1090" s="171">
        <f t="shared" si="332"/>
        <v>4100.739783499238</v>
      </c>
      <c r="Q1090" s="44">
        <v>9673</v>
      </c>
      <c r="R1090" s="62" t="s">
        <v>94</v>
      </c>
    </row>
    <row r="1091" spans="1:207" s="14" customFormat="1" ht="25.15" customHeight="1" x14ac:dyDescent="0.25">
      <c r="A1091" s="172" t="s">
        <v>1520</v>
      </c>
      <c r="B1091" s="166" t="s">
        <v>600</v>
      </c>
      <c r="C1091" s="51">
        <v>1950</v>
      </c>
      <c r="D1091" s="136" t="s">
        <v>217</v>
      </c>
      <c r="E1091" s="51" t="s">
        <v>20</v>
      </c>
      <c r="F1091" s="28">
        <v>2</v>
      </c>
      <c r="G1091" s="28">
        <v>2</v>
      </c>
      <c r="H1091" s="41">
        <f t="shared" si="335"/>
        <v>805.37</v>
      </c>
      <c r="I1091" s="238">
        <v>0</v>
      </c>
      <c r="J1091" s="41">
        <v>805.37</v>
      </c>
      <c r="K1091" s="201">
        <f t="shared" si="325"/>
        <v>3426613.52</v>
      </c>
      <c r="L1091" s="171">
        <v>0</v>
      </c>
      <c r="M1091" s="171">
        <v>0</v>
      </c>
      <c r="N1091" s="171">
        <v>0</v>
      </c>
      <c r="O1091" s="41">
        <f>'[1]Прод. прилож (2)'!$C$946</f>
        <v>3426613.52</v>
      </c>
      <c r="P1091" s="171">
        <f t="shared" si="332"/>
        <v>4254.707178067224</v>
      </c>
      <c r="Q1091" s="44">
        <v>9673</v>
      </c>
      <c r="R1091" s="62" t="s">
        <v>95</v>
      </c>
      <c r="S1091" s="17"/>
      <c r="T1091" s="17"/>
    </row>
    <row r="1092" spans="1:207" s="15" customFormat="1" ht="25.15" customHeight="1" x14ac:dyDescent="0.25">
      <c r="A1092" s="172" t="s">
        <v>1521</v>
      </c>
      <c r="B1092" s="166" t="s">
        <v>601</v>
      </c>
      <c r="C1092" s="51">
        <v>1959</v>
      </c>
      <c r="D1092" s="136" t="s">
        <v>217</v>
      </c>
      <c r="E1092" s="51" t="s">
        <v>20</v>
      </c>
      <c r="F1092" s="174">
        <v>2</v>
      </c>
      <c r="G1092" s="174">
        <v>1</v>
      </c>
      <c r="H1092" s="41">
        <f t="shared" si="335"/>
        <v>282.8</v>
      </c>
      <c r="I1092" s="41">
        <v>0</v>
      </c>
      <c r="J1092" s="41">
        <v>282.8</v>
      </c>
      <c r="K1092" s="201">
        <f t="shared" si="325"/>
        <v>13331214.250000002</v>
      </c>
      <c r="L1092" s="171">
        <v>0</v>
      </c>
      <c r="M1092" s="171">
        <v>0</v>
      </c>
      <c r="N1092" s="171">
        <v>0</v>
      </c>
      <c r="O1092" s="41">
        <f>'[3]Прод. прилож'!$C$1321</f>
        <v>13331214.250000002</v>
      </c>
      <c r="P1092" s="171">
        <f t="shared" si="332"/>
        <v>47140.07867751061</v>
      </c>
      <c r="Q1092" s="44">
        <v>9673</v>
      </c>
      <c r="R1092" s="62" t="s">
        <v>96</v>
      </c>
      <c r="S1092" s="58"/>
      <c r="T1092" s="16"/>
    </row>
    <row r="1093" spans="1:207" s="15" customFormat="1" ht="25.15" customHeight="1" x14ac:dyDescent="0.25">
      <c r="A1093" s="172" t="s">
        <v>2521</v>
      </c>
      <c r="B1093" s="166" t="s">
        <v>602</v>
      </c>
      <c r="C1093" s="51">
        <v>1964</v>
      </c>
      <c r="D1093" s="136" t="s">
        <v>217</v>
      </c>
      <c r="E1093" s="51" t="s">
        <v>20</v>
      </c>
      <c r="F1093" s="28">
        <v>2</v>
      </c>
      <c r="G1093" s="28">
        <v>1</v>
      </c>
      <c r="H1093" s="41">
        <f t="shared" si="335"/>
        <v>280.8</v>
      </c>
      <c r="I1093" s="238">
        <v>0</v>
      </c>
      <c r="J1093" s="41">
        <v>280.8</v>
      </c>
      <c r="K1093" s="201">
        <f t="shared" si="325"/>
        <v>2162250</v>
      </c>
      <c r="L1093" s="171">
        <v>0</v>
      </c>
      <c r="M1093" s="171">
        <v>0</v>
      </c>
      <c r="N1093" s="171">
        <v>0</v>
      </c>
      <c r="O1093" s="41">
        <f>'[1]Прод. прилож (2)'!$C$947</f>
        <v>2162250</v>
      </c>
      <c r="P1093" s="171">
        <f t="shared" si="332"/>
        <v>7700.3205128205127</v>
      </c>
      <c r="Q1093" s="44">
        <v>9673</v>
      </c>
      <c r="R1093" s="62" t="s">
        <v>95</v>
      </c>
      <c r="S1093" s="50"/>
    </row>
    <row r="1094" spans="1:207" s="15" customFormat="1" ht="25.15" customHeight="1" x14ac:dyDescent="0.25">
      <c r="A1094" s="172" t="s">
        <v>1522</v>
      </c>
      <c r="B1094" s="166" t="s">
        <v>1878</v>
      </c>
      <c r="C1094" s="174">
        <v>1959</v>
      </c>
      <c r="D1094" s="136" t="s">
        <v>217</v>
      </c>
      <c r="E1094" s="136" t="s">
        <v>20</v>
      </c>
      <c r="F1094" s="175">
        <v>2</v>
      </c>
      <c r="G1094" s="175">
        <v>1</v>
      </c>
      <c r="H1094" s="44">
        <v>272.27</v>
      </c>
      <c r="I1094" s="248">
        <v>77.84</v>
      </c>
      <c r="J1094" s="41">
        <v>194.43</v>
      </c>
      <c r="K1094" s="201">
        <f t="shared" si="325"/>
        <v>2294000</v>
      </c>
      <c r="L1094" s="41">
        <v>0</v>
      </c>
      <c r="M1094" s="41">
        <v>0</v>
      </c>
      <c r="N1094" s="41">
        <v>0</v>
      </c>
      <c r="O1094" s="171">
        <f>'[1]Прод. прилож (2)'!$C$948</f>
        <v>2294000</v>
      </c>
      <c r="P1094" s="44">
        <f>O1094/H1094</f>
        <v>8425.4600213023841</v>
      </c>
      <c r="Q1094" s="178">
        <v>9673</v>
      </c>
      <c r="R1094" s="134" t="s">
        <v>95</v>
      </c>
      <c r="S1094" s="100"/>
      <c r="T1094" s="99"/>
      <c r="U1094" s="99"/>
      <c r="V1094" s="99"/>
      <c r="W1094" s="99"/>
      <c r="X1094" s="99"/>
      <c r="Y1094" s="99"/>
      <c r="Z1094" s="99"/>
      <c r="AA1094" s="99"/>
      <c r="AB1094" s="99"/>
      <c r="AC1094" s="99"/>
      <c r="AD1094" s="99"/>
      <c r="AE1094" s="99"/>
      <c r="AF1094" s="99"/>
      <c r="AG1094" s="99"/>
      <c r="AH1094" s="99"/>
      <c r="AI1094" s="99"/>
      <c r="AJ1094" s="99"/>
      <c r="AK1094" s="99"/>
      <c r="AL1094" s="99"/>
      <c r="AM1094" s="99"/>
      <c r="AN1094" s="99"/>
      <c r="AO1094" s="99"/>
      <c r="AP1094" s="99"/>
      <c r="AQ1094" s="99"/>
      <c r="AR1094" s="99"/>
      <c r="AS1094" s="99"/>
      <c r="AT1094" s="99"/>
      <c r="AU1094" s="99"/>
      <c r="AV1094" s="99"/>
      <c r="AW1094" s="99"/>
      <c r="AX1094" s="99"/>
      <c r="AY1094" s="99"/>
      <c r="AZ1094" s="99"/>
      <c r="BA1094" s="99"/>
      <c r="BB1094" s="99"/>
      <c r="BC1094" s="99"/>
      <c r="BD1094" s="99"/>
      <c r="BE1094" s="99"/>
      <c r="BF1094" s="99"/>
      <c r="BG1094" s="99"/>
      <c r="BH1094" s="99"/>
      <c r="BI1094" s="99"/>
      <c r="BJ1094" s="99"/>
      <c r="BK1094" s="99"/>
      <c r="BL1094" s="99"/>
      <c r="BM1094" s="99"/>
      <c r="BN1094" s="99"/>
      <c r="BO1094" s="99"/>
      <c r="BP1094" s="99"/>
      <c r="BQ1094" s="99"/>
      <c r="BR1094" s="99"/>
      <c r="BS1094" s="99"/>
      <c r="BT1094" s="99"/>
      <c r="BU1094" s="99"/>
      <c r="BV1094" s="99"/>
      <c r="BW1094" s="99"/>
      <c r="BX1094" s="99"/>
      <c r="BY1094" s="99"/>
      <c r="BZ1094" s="99"/>
      <c r="CA1094" s="99"/>
      <c r="CB1094" s="99"/>
      <c r="CC1094" s="99"/>
      <c r="CD1094" s="99"/>
      <c r="CE1094" s="99"/>
      <c r="CF1094" s="99"/>
      <c r="CG1094" s="99"/>
      <c r="CH1094" s="99"/>
      <c r="CI1094" s="99"/>
      <c r="CJ1094" s="99"/>
      <c r="CK1094" s="99"/>
      <c r="CL1094" s="99"/>
      <c r="CM1094" s="99"/>
      <c r="CN1094" s="99"/>
      <c r="CO1094" s="99"/>
      <c r="CP1094" s="99"/>
      <c r="CQ1094" s="99"/>
      <c r="CR1094" s="99"/>
      <c r="CS1094" s="99"/>
      <c r="CT1094" s="99"/>
      <c r="CU1094" s="99"/>
      <c r="CV1094" s="99"/>
      <c r="CW1094" s="99"/>
      <c r="CX1094" s="99"/>
      <c r="CY1094" s="99"/>
      <c r="CZ1094" s="99"/>
      <c r="DA1094" s="99"/>
      <c r="DB1094" s="99"/>
      <c r="DC1094" s="99"/>
      <c r="DD1094" s="99"/>
      <c r="DE1094" s="99"/>
      <c r="DF1094" s="99"/>
      <c r="DG1094" s="99"/>
      <c r="DH1094" s="99"/>
      <c r="DI1094" s="99"/>
      <c r="DJ1094" s="99"/>
      <c r="DK1094" s="99"/>
      <c r="DL1094" s="99"/>
      <c r="DM1094" s="99"/>
      <c r="DN1094" s="99"/>
      <c r="DO1094" s="99"/>
      <c r="DP1094" s="99"/>
      <c r="DQ1094" s="99"/>
      <c r="DR1094" s="99"/>
      <c r="DS1094" s="99"/>
      <c r="DT1094" s="99"/>
      <c r="DU1094" s="99"/>
      <c r="DV1094" s="99"/>
      <c r="DW1094" s="99"/>
      <c r="DX1094" s="99"/>
      <c r="DY1094" s="99"/>
      <c r="DZ1094" s="99"/>
      <c r="EA1094" s="99"/>
      <c r="EB1094" s="99"/>
      <c r="EC1094" s="99"/>
      <c r="ED1094" s="99"/>
      <c r="EE1094" s="99"/>
      <c r="EF1094" s="99"/>
      <c r="EG1094" s="99"/>
      <c r="EH1094" s="99"/>
      <c r="EI1094" s="99"/>
      <c r="EJ1094" s="99"/>
      <c r="EK1094" s="99"/>
      <c r="EL1094" s="99"/>
      <c r="EM1094" s="99"/>
      <c r="EN1094" s="99"/>
      <c r="EO1094" s="99"/>
      <c r="EP1094" s="99"/>
      <c r="EQ1094" s="99"/>
      <c r="ER1094" s="99"/>
      <c r="ES1094" s="99"/>
      <c r="ET1094" s="99"/>
      <c r="EU1094" s="99"/>
      <c r="EV1094" s="99"/>
      <c r="EW1094" s="99"/>
      <c r="EX1094" s="99"/>
      <c r="EY1094" s="99"/>
      <c r="EZ1094" s="99"/>
      <c r="FA1094" s="99"/>
      <c r="FB1094" s="99"/>
      <c r="FC1094" s="99"/>
      <c r="FD1094" s="99"/>
      <c r="FE1094" s="99"/>
      <c r="FF1094" s="99"/>
      <c r="FG1094" s="99"/>
      <c r="FH1094" s="99"/>
      <c r="FI1094" s="99"/>
      <c r="FJ1094" s="99"/>
      <c r="FK1094" s="99"/>
      <c r="FL1094" s="99"/>
      <c r="FM1094" s="99"/>
      <c r="FN1094" s="99"/>
      <c r="FO1094" s="99"/>
      <c r="FP1094" s="99"/>
      <c r="FQ1094" s="99"/>
      <c r="FR1094" s="99"/>
      <c r="FS1094" s="99"/>
      <c r="FT1094" s="99"/>
      <c r="FU1094" s="99"/>
      <c r="FV1094" s="99"/>
      <c r="FW1094" s="99"/>
      <c r="FX1094" s="99"/>
      <c r="FY1094" s="99"/>
      <c r="FZ1094" s="99"/>
      <c r="GA1094" s="99"/>
      <c r="GB1094" s="99"/>
      <c r="GC1094" s="99"/>
      <c r="GD1094" s="99"/>
      <c r="GE1094" s="99"/>
      <c r="GF1094" s="99"/>
      <c r="GG1094" s="99"/>
      <c r="GH1094" s="99"/>
      <c r="GI1094" s="99"/>
      <c r="GJ1094" s="99"/>
      <c r="GK1094" s="99"/>
      <c r="GL1094" s="99"/>
      <c r="GM1094" s="99"/>
      <c r="GN1094" s="99"/>
      <c r="GO1094" s="99"/>
      <c r="GP1094" s="99"/>
      <c r="GQ1094" s="99"/>
      <c r="GR1094" s="99"/>
      <c r="GS1094" s="99"/>
      <c r="GT1094" s="99"/>
      <c r="GU1094" s="99"/>
      <c r="GV1094" s="99"/>
      <c r="GW1094" s="99"/>
      <c r="GX1094" s="99"/>
      <c r="GY1094" s="99"/>
    </row>
    <row r="1095" spans="1:207" s="15" customFormat="1" ht="25.15" customHeight="1" x14ac:dyDescent="0.25">
      <c r="A1095" s="172" t="s">
        <v>1523</v>
      </c>
      <c r="B1095" s="166" t="s">
        <v>1879</v>
      </c>
      <c r="C1095" s="174">
        <v>1959</v>
      </c>
      <c r="D1095" s="136" t="s">
        <v>217</v>
      </c>
      <c r="E1095" s="136" t="s">
        <v>20</v>
      </c>
      <c r="F1095" s="175">
        <v>2</v>
      </c>
      <c r="G1095" s="175">
        <v>1</v>
      </c>
      <c r="H1095" s="44">
        <v>272.27</v>
      </c>
      <c r="I1095" s="248">
        <v>77.84</v>
      </c>
      <c r="J1095" s="41">
        <v>194.43</v>
      </c>
      <c r="K1095" s="201">
        <f t="shared" si="325"/>
        <v>2286250</v>
      </c>
      <c r="L1095" s="41">
        <v>0</v>
      </c>
      <c r="M1095" s="41">
        <v>0</v>
      </c>
      <c r="N1095" s="41">
        <v>0</v>
      </c>
      <c r="O1095" s="171">
        <f>'[1]Прод. прилож (2)'!$C$949</f>
        <v>2286250</v>
      </c>
      <c r="P1095" s="44">
        <f>O1095/H1095</f>
        <v>8396.9956293385239</v>
      </c>
      <c r="Q1095" s="178">
        <v>9673</v>
      </c>
      <c r="R1095" s="134" t="s">
        <v>95</v>
      </c>
      <c r="S1095" s="100"/>
      <c r="T1095" s="99"/>
      <c r="U1095" s="99"/>
      <c r="V1095" s="99"/>
      <c r="W1095" s="99"/>
      <c r="X1095" s="99"/>
      <c r="Y1095" s="99"/>
      <c r="Z1095" s="99"/>
      <c r="AA1095" s="99"/>
      <c r="AB1095" s="99"/>
      <c r="AC1095" s="99"/>
      <c r="AD1095" s="99"/>
      <c r="AE1095" s="99"/>
      <c r="AF1095" s="99"/>
      <c r="AG1095" s="99"/>
      <c r="AH1095" s="99"/>
      <c r="AI1095" s="99"/>
      <c r="AJ1095" s="99"/>
      <c r="AK1095" s="99"/>
      <c r="AL1095" s="99"/>
      <c r="AM1095" s="99"/>
      <c r="AN1095" s="99"/>
      <c r="AO1095" s="99"/>
      <c r="AP1095" s="99"/>
      <c r="AQ1095" s="99"/>
      <c r="AR1095" s="99"/>
      <c r="AS1095" s="99"/>
      <c r="AT1095" s="99"/>
      <c r="AU1095" s="99"/>
      <c r="AV1095" s="99"/>
      <c r="AW1095" s="99"/>
      <c r="AX1095" s="99"/>
      <c r="AY1095" s="99"/>
      <c r="AZ1095" s="99"/>
      <c r="BA1095" s="99"/>
      <c r="BB1095" s="99"/>
      <c r="BC1095" s="99"/>
      <c r="BD1095" s="99"/>
      <c r="BE1095" s="99"/>
      <c r="BF1095" s="99"/>
      <c r="BG1095" s="99"/>
      <c r="BH1095" s="99"/>
      <c r="BI1095" s="99"/>
      <c r="BJ1095" s="99"/>
      <c r="BK1095" s="99"/>
      <c r="BL1095" s="99"/>
      <c r="BM1095" s="99"/>
      <c r="BN1095" s="99"/>
      <c r="BO1095" s="99"/>
      <c r="BP1095" s="99"/>
      <c r="BQ1095" s="99"/>
      <c r="BR1095" s="99"/>
      <c r="BS1095" s="99"/>
      <c r="BT1095" s="99"/>
      <c r="BU1095" s="99"/>
      <c r="BV1095" s="99"/>
      <c r="BW1095" s="99"/>
      <c r="BX1095" s="99"/>
      <c r="BY1095" s="99"/>
      <c r="BZ1095" s="99"/>
      <c r="CA1095" s="99"/>
      <c r="CB1095" s="99"/>
      <c r="CC1095" s="99"/>
      <c r="CD1095" s="99"/>
      <c r="CE1095" s="99"/>
      <c r="CF1095" s="99"/>
      <c r="CG1095" s="99"/>
      <c r="CH1095" s="99"/>
      <c r="CI1095" s="99"/>
      <c r="CJ1095" s="99"/>
      <c r="CK1095" s="99"/>
      <c r="CL1095" s="99"/>
      <c r="CM1095" s="99"/>
      <c r="CN1095" s="99"/>
      <c r="CO1095" s="99"/>
      <c r="CP1095" s="99"/>
      <c r="CQ1095" s="99"/>
      <c r="CR1095" s="99"/>
      <c r="CS1095" s="99"/>
      <c r="CT1095" s="99"/>
      <c r="CU1095" s="99"/>
      <c r="CV1095" s="99"/>
      <c r="CW1095" s="99"/>
      <c r="CX1095" s="99"/>
      <c r="CY1095" s="99"/>
      <c r="CZ1095" s="99"/>
      <c r="DA1095" s="99"/>
      <c r="DB1095" s="99"/>
      <c r="DC1095" s="99"/>
      <c r="DD1095" s="99"/>
      <c r="DE1095" s="99"/>
      <c r="DF1095" s="99"/>
      <c r="DG1095" s="99"/>
      <c r="DH1095" s="99"/>
      <c r="DI1095" s="99"/>
      <c r="DJ1095" s="99"/>
      <c r="DK1095" s="99"/>
      <c r="DL1095" s="99"/>
      <c r="DM1095" s="99"/>
      <c r="DN1095" s="99"/>
      <c r="DO1095" s="99"/>
      <c r="DP1095" s="99"/>
      <c r="DQ1095" s="99"/>
      <c r="DR1095" s="99"/>
      <c r="DS1095" s="99"/>
      <c r="DT1095" s="99"/>
      <c r="DU1095" s="99"/>
      <c r="DV1095" s="99"/>
      <c r="DW1095" s="99"/>
      <c r="DX1095" s="99"/>
      <c r="DY1095" s="99"/>
      <c r="DZ1095" s="99"/>
      <c r="EA1095" s="99"/>
      <c r="EB1095" s="99"/>
      <c r="EC1095" s="99"/>
      <c r="ED1095" s="99"/>
      <c r="EE1095" s="99"/>
      <c r="EF1095" s="99"/>
      <c r="EG1095" s="99"/>
      <c r="EH1095" s="99"/>
      <c r="EI1095" s="99"/>
      <c r="EJ1095" s="99"/>
      <c r="EK1095" s="99"/>
      <c r="EL1095" s="99"/>
      <c r="EM1095" s="99"/>
      <c r="EN1095" s="99"/>
      <c r="EO1095" s="99"/>
      <c r="EP1095" s="99"/>
      <c r="EQ1095" s="99"/>
      <c r="ER1095" s="99"/>
      <c r="ES1095" s="99"/>
      <c r="ET1095" s="99"/>
      <c r="EU1095" s="99"/>
      <c r="EV1095" s="99"/>
      <c r="EW1095" s="99"/>
      <c r="EX1095" s="99"/>
      <c r="EY1095" s="99"/>
      <c r="EZ1095" s="99"/>
      <c r="FA1095" s="99"/>
      <c r="FB1095" s="99"/>
      <c r="FC1095" s="99"/>
      <c r="FD1095" s="99"/>
      <c r="FE1095" s="99"/>
      <c r="FF1095" s="99"/>
      <c r="FG1095" s="99"/>
      <c r="FH1095" s="99"/>
      <c r="FI1095" s="99"/>
      <c r="FJ1095" s="99"/>
      <c r="FK1095" s="99"/>
      <c r="FL1095" s="99"/>
      <c r="FM1095" s="99"/>
      <c r="FN1095" s="99"/>
      <c r="FO1095" s="99"/>
      <c r="FP1095" s="99"/>
      <c r="FQ1095" s="99"/>
      <c r="FR1095" s="99"/>
      <c r="FS1095" s="99"/>
      <c r="FT1095" s="99"/>
      <c r="FU1095" s="99"/>
      <c r="FV1095" s="99"/>
      <c r="FW1095" s="99"/>
      <c r="FX1095" s="99"/>
      <c r="FY1095" s="99"/>
      <c r="FZ1095" s="99"/>
      <c r="GA1095" s="99"/>
      <c r="GB1095" s="99"/>
      <c r="GC1095" s="99"/>
      <c r="GD1095" s="99"/>
      <c r="GE1095" s="99"/>
      <c r="GF1095" s="99"/>
      <c r="GG1095" s="99"/>
      <c r="GH1095" s="99"/>
      <c r="GI1095" s="99"/>
      <c r="GJ1095" s="99"/>
      <c r="GK1095" s="99"/>
      <c r="GL1095" s="99"/>
      <c r="GM1095" s="99"/>
      <c r="GN1095" s="99"/>
      <c r="GO1095" s="99"/>
      <c r="GP1095" s="99"/>
      <c r="GQ1095" s="99"/>
      <c r="GR1095" s="99"/>
      <c r="GS1095" s="99"/>
      <c r="GT1095" s="99"/>
      <c r="GU1095" s="99"/>
      <c r="GV1095" s="99"/>
      <c r="GW1095" s="99"/>
      <c r="GX1095" s="99"/>
      <c r="GY1095" s="99"/>
    </row>
    <row r="1096" spans="1:207" s="15" customFormat="1" ht="25.15" customHeight="1" x14ac:dyDescent="0.25">
      <c r="A1096" s="295" t="s">
        <v>1524</v>
      </c>
      <c r="B1096" s="297" t="s">
        <v>1695</v>
      </c>
      <c r="C1096" s="305">
        <v>1970</v>
      </c>
      <c r="D1096" s="285" t="s">
        <v>217</v>
      </c>
      <c r="E1096" s="285" t="s">
        <v>22</v>
      </c>
      <c r="F1096" s="330">
        <v>5</v>
      </c>
      <c r="G1096" s="330">
        <v>4</v>
      </c>
      <c r="H1096" s="322">
        <v>3641.2</v>
      </c>
      <c r="I1096" s="313">
        <v>0</v>
      </c>
      <c r="J1096" s="322">
        <v>2657.3</v>
      </c>
      <c r="K1096" s="201">
        <f t="shared" si="325"/>
        <v>8260905.9700000007</v>
      </c>
      <c r="L1096" s="41">
        <v>0</v>
      </c>
      <c r="M1096" s="41">
        <v>0</v>
      </c>
      <c r="N1096" s="41">
        <v>0</v>
      </c>
      <c r="O1096" s="171">
        <f>'[1]Прод. прилож (2)'!$C$308</f>
        <v>8260905.9700000007</v>
      </c>
      <c r="P1096" s="44">
        <f t="shared" ref="P1096:P1111" si="336">K1096/H1096</f>
        <v>2268.7317285510276</v>
      </c>
      <c r="Q1096" s="178">
        <v>9673</v>
      </c>
      <c r="R1096" s="134" t="s">
        <v>94</v>
      </c>
      <c r="S1096" s="100"/>
      <c r="T1096" s="99"/>
      <c r="U1096" s="99"/>
      <c r="V1096" s="99"/>
      <c r="W1096" s="99"/>
      <c r="X1096" s="99"/>
      <c r="Y1096" s="99"/>
      <c r="Z1096" s="99"/>
      <c r="AA1096" s="99"/>
      <c r="AB1096" s="99"/>
      <c r="AC1096" s="99"/>
      <c r="AD1096" s="99"/>
      <c r="AE1096" s="99"/>
      <c r="AF1096" s="99"/>
      <c r="AG1096" s="99"/>
      <c r="AH1096" s="99"/>
      <c r="AI1096" s="99"/>
      <c r="AJ1096" s="99"/>
      <c r="AK1096" s="99"/>
      <c r="AL1096" s="99"/>
      <c r="AM1096" s="99"/>
      <c r="AN1096" s="99"/>
      <c r="AO1096" s="99"/>
      <c r="AP1096" s="99"/>
      <c r="AQ1096" s="99"/>
      <c r="AR1096" s="99"/>
      <c r="AS1096" s="99"/>
      <c r="AT1096" s="99"/>
      <c r="AU1096" s="99"/>
      <c r="AV1096" s="99"/>
      <c r="AW1096" s="99"/>
      <c r="AX1096" s="99"/>
      <c r="AY1096" s="99"/>
      <c r="AZ1096" s="99"/>
      <c r="BA1096" s="99"/>
      <c r="BB1096" s="99"/>
      <c r="BC1096" s="99"/>
      <c r="BD1096" s="99"/>
      <c r="BE1096" s="99"/>
      <c r="BF1096" s="99"/>
      <c r="BG1096" s="99"/>
      <c r="BH1096" s="99"/>
      <c r="BI1096" s="99"/>
      <c r="BJ1096" s="99"/>
      <c r="BK1096" s="99"/>
      <c r="BL1096" s="99"/>
      <c r="BM1096" s="99"/>
      <c r="BN1096" s="99"/>
      <c r="BO1096" s="99"/>
      <c r="BP1096" s="99"/>
      <c r="BQ1096" s="99"/>
      <c r="BR1096" s="99"/>
      <c r="BS1096" s="99"/>
      <c r="BT1096" s="99"/>
      <c r="BU1096" s="99"/>
      <c r="BV1096" s="99"/>
      <c r="BW1096" s="99"/>
      <c r="BX1096" s="99"/>
      <c r="BY1096" s="99"/>
      <c r="BZ1096" s="99"/>
      <c r="CA1096" s="99"/>
      <c r="CB1096" s="99"/>
      <c r="CC1096" s="99"/>
      <c r="CD1096" s="99"/>
      <c r="CE1096" s="99"/>
      <c r="CF1096" s="99"/>
      <c r="CG1096" s="99"/>
      <c r="CH1096" s="99"/>
      <c r="CI1096" s="99"/>
      <c r="CJ1096" s="99"/>
      <c r="CK1096" s="99"/>
      <c r="CL1096" s="99"/>
      <c r="CM1096" s="99"/>
      <c r="CN1096" s="99"/>
      <c r="CO1096" s="99"/>
      <c r="CP1096" s="99"/>
      <c r="CQ1096" s="99"/>
      <c r="CR1096" s="99"/>
      <c r="CS1096" s="99"/>
      <c r="CT1096" s="99"/>
      <c r="CU1096" s="99"/>
      <c r="CV1096" s="99"/>
      <c r="CW1096" s="99"/>
      <c r="CX1096" s="99"/>
      <c r="CY1096" s="99"/>
      <c r="CZ1096" s="99"/>
      <c r="DA1096" s="99"/>
      <c r="DB1096" s="99"/>
      <c r="DC1096" s="99"/>
      <c r="DD1096" s="99"/>
      <c r="DE1096" s="99"/>
      <c r="DF1096" s="99"/>
      <c r="DG1096" s="99"/>
      <c r="DH1096" s="99"/>
      <c r="DI1096" s="99"/>
      <c r="DJ1096" s="99"/>
      <c r="DK1096" s="99"/>
      <c r="DL1096" s="99"/>
      <c r="DM1096" s="99"/>
      <c r="DN1096" s="99"/>
      <c r="DO1096" s="99"/>
      <c r="DP1096" s="99"/>
      <c r="DQ1096" s="99"/>
      <c r="DR1096" s="99"/>
      <c r="DS1096" s="99"/>
      <c r="DT1096" s="99"/>
      <c r="DU1096" s="99"/>
      <c r="DV1096" s="99"/>
      <c r="DW1096" s="99"/>
      <c r="DX1096" s="99"/>
      <c r="DY1096" s="99"/>
      <c r="DZ1096" s="99"/>
      <c r="EA1096" s="99"/>
      <c r="EB1096" s="99"/>
      <c r="EC1096" s="99"/>
      <c r="ED1096" s="99"/>
      <c r="EE1096" s="99"/>
      <c r="EF1096" s="99"/>
      <c r="EG1096" s="99"/>
      <c r="EH1096" s="99"/>
      <c r="EI1096" s="99"/>
      <c r="EJ1096" s="99"/>
      <c r="EK1096" s="99"/>
      <c r="EL1096" s="99"/>
      <c r="EM1096" s="99"/>
      <c r="EN1096" s="99"/>
      <c r="EO1096" s="99"/>
      <c r="EP1096" s="99"/>
      <c r="EQ1096" s="99"/>
      <c r="ER1096" s="99"/>
      <c r="ES1096" s="99"/>
      <c r="ET1096" s="99"/>
      <c r="EU1096" s="99"/>
      <c r="EV1096" s="99"/>
      <c r="EW1096" s="99"/>
      <c r="EX1096" s="99"/>
      <c r="EY1096" s="99"/>
      <c r="EZ1096" s="99"/>
      <c r="FA1096" s="99"/>
      <c r="FB1096" s="99"/>
      <c r="FC1096" s="99"/>
      <c r="FD1096" s="99"/>
      <c r="FE1096" s="99"/>
      <c r="FF1096" s="99"/>
      <c r="FG1096" s="99"/>
      <c r="FH1096" s="99"/>
      <c r="FI1096" s="99"/>
      <c r="FJ1096" s="99"/>
      <c r="FK1096" s="99"/>
      <c r="FL1096" s="99"/>
      <c r="FM1096" s="99"/>
      <c r="FN1096" s="99"/>
      <c r="FO1096" s="99"/>
      <c r="FP1096" s="99"/>
      <c r="FQ1096" s="99"/>
      <c r="FR1096" s="99"/>
      <c r="FS1096" s="99"/>
      <c r="FT1096" s="99"/>
      <c r="FU1096" s="99"/>
      <c r="FV1096" s="99"/>
      <c r="FW1096" s="99"/>
      <c r="FX1096" s="99"/>
      <c r="FY1096" s="99"/>
      <c r="FZ1096" s="99"/>
      <c r="GA1096" s="99"/>
      <c r="GB1096" s="99"/>
      <c r="GC1096" s="99"/>
      <c r="GD1096" s="99"/>
      <c r="GE1096" s="99"/>
      <c r="GF1096" s="99"/>
      <c r="GG1096" s="99"/>
      <c r="GH1096" s="99"/>
      <c r="GI1096" s="99"/>
      <c r="GJ1096" s="99"/>
      <c r="GK1096" s="99"/>
      <c r="GL1096" s="99"/>
      <c r="GM1096" s="99"/>
      <c r="GN1096" s="99"/>
      <c r="GO1096" s="99"/>
      <c r="GP1096" s="99"/>
      <c r="GQ1096" s="99"/>
      <c r="GR1096" s="99"/>
      <c r="GS1096" s="99"/>
      <c r="GT1096" s="99"/>
      <c r="GU1096" s="99"/>
      <c r="GV1096" s="99"/>
      <c r="GW1096" s="99"/>
      <c r="GX1096" s="99"/>
      <c r="GY1096" s="99"/>
    </row>
    <row r="1097" spans="1:207" s="15" customFormat="1" ht="25.15" customHeight="1" x14ac:dyDescent="0.25">
      <c r="A1097" s="296"/>
      <c r="B1097" s="298"/>
      <c r="C1097" s="306"/>
      <c r="D1097" s="286"/>
      <c r="E1097" s="286"/>
      <c r="F1097" s="331"/>
      <c r="G1097" s="331"/>
      <c r="H1097" s="323"/>
      <c r="I1097" s="314"/>
      <c r="J1097" s="323"/>
      <c r="K1097" s="201">
        <f t="shared" ref="K1097" si="337">SUM(L1097:O1097)</f>
        <v>14291709.999999998</v>
      </c>
      <c r="L1097" s="41">
        <v>0</v>
      </c>
      <c r="M1097" s="41">
        <v>0</v>
      </c>
      <c r="N1097" s="41">
        <v>0</v>
      </c>
      <c r="O1097" s="171">
        <f>'[1]Прод. прилож (2)'!$C$950</f>
        <v>14291709.999999998</v>
      </c>
      <c r="P1097" s="44">
        <f>K1097/H1096</f>
        <v>3924.9999999999995</v>
      </c>
      <c r="Q1097" s="178">
        <v>9673</v>
      </c>
      <c r="R1097" s="134" t="s">
        <v>95</v>
      </c>
      <c r="S1097" s="100"/>
      <c r="T1097" s="99"/>
      <c r="U1097" s="99"/>
      <c r="V1097" s="99"/>
      <c r="W1097" s="99"/>
      <c r="X1097" s="99"/>
      <c r="Y1097" s="99"/>
      <c r="Z1097" s="99"/>
      <c r="AA1097" s="99"/>
      <c r="AB1097" s="99"/>
      <c r="AC1097" s="99"/>
      <c r="AD1097" s="99"/>
      <c r="AE1097" s="99"/>
      <c r="AF1097" s="99"/>
      <c r="AG1097" s="99"/>
      <c r="AH1097" s="99"/>
      <c r="AI1097" s="99"/>
      <c r="AJ1097" s="99"/>
      <c r="AK1097" s="99"/>
      <c r="AL1097" s="99"/>
      <c r="AM1097" s="99"/>
      <c r="AN1097" s="99"/>
      <c r="AO1097" s="99"/>
      <c r="AP1097" s="99"/>
      <c r="AQ1097" s="99"/>
      <c r="AR1097" s="99"/>
      <c r="AS1097" s="99"/>
      <c r="AT1097" s="99"/>
      <c r="AU1097" s="99"/>
      <c r="AV1097" s="99"/>
      <c r="AW1097" s="99"/>
      <c r="AX1097" s="99"/>
      <c r="AY1097" s="99"/>
      <c r="AZ1097" s="99"/>
      <c r="BA1097" s="99"/>
      <c r="BB1097" s="99"/>
      <c r="BC1097" s="99"/>
      <c r="BD1097" s="99"/>
      <c r="BE1097" s="99"/>
      <c r="BF1097" s="99"/>
      <c r="BG1097" s="99"/>
      <c r="BH1097" s="99"/>
      <c r="BI1097" s="99"/>
      <c r="BJ1097" s="99"/>
      <c r="BK1097" s="99"/>
      <c r="BL1097" s="99"/>
      <c r="BM1097" s="99"/>
      <c r="BN1097" s="99"/>
      <c r="BO1097" s="99"/>
      <c r="BP1097" s="99"/>
      <c r="BQ1097" s="99"/>
      <c r="BR1097" s="99"/>
      <c r="BS1097" s="99"/>
      <c r="BT1097" s="99"/>
      <c r="BU1097" s="99"/>
      <c r="BV1097" s="99"/>
      <c r="BW1097" s="99"/>
      <c r="BX1097" s="99"/>
      <c r="BY1097" s="99"/>
      <c r="BZ1097" s="99"/>
      <c r="CA1097" s="99"/>
      <c r="CB1097" s="99"/>
      <c r="CC1097" s="99"/>
      <c r="CD1097" s="99"/>
      <c r="CE1097" s="99"/>
      <c r="CF1097" s="99"/>
      <c r="CG1097" s="99"/>
      <c r="CH1097" s="99"/>
      <c r="CI1097" s="99"/>
      <c r="CJ1097" s="99"/>
      <c r="CK1097" s="99"/>
      <c r="CL1097" s="99"/>
      <c r="CM1097" s="99"/>
      <c r="CN1097" s="99"/>
      <c r="CO1097" s="99"/>
      <c r="CP1097" s="99"/>
      <c r="CQ1097" s="99"/>
      <c r="CR1097" s="99"/>
      <c r="CS1097" s="99"/>
      <c r="CT1097" s="99"/>
      <c r="CU1097" s="99"/>
      <c r="CV1097" s="99"/>
      <c r="CW1097" s="99"/>
      <c r="CX1097" s="99"/>
      <c r="CY1097" s="99"/>
      <c r="CZ1097" s="99"/>
      <c r="DA1097" s="99"/>
      <c r="DB1097" s="99"/>
      <c r="DC1097" s="99"/>
      <c r="DD1097" s="99"/>
      <c r="DE1097" s="99"/>
      <c r="DF1097" s="99"/>
      <c r="DG1097" s="99"/>
      <c r="DH1097" s="99"/>
      <c r="DI1097" s="99"/>
      <c r="DJ1097" s="99"/>
      <c r="DK1097" s="99"/>
      <c r="DL1097" s="99"/>
      <c r="DM1097" s="99"/>
      <c r="DN1097" s="99"/>
      <c r="DO1097" s="99"/>
      <c r="DP1097" s="99"/>
      <c r="DQ1097" s="99"/>
      <c r="DR1097" s="99"/>
      <c r="DS1097" s="99"/>
      <c r="DT1097" s="99"/>
      <c r="DU1097" s="99"/>
      <c r="DV1097" s="99"/>
      <c r="DW1097" s="99"/>
      <c r="DX1097" s="99"/>
      <c r="DY1097" s="99"/>
      <c r="DZ1097" s="99"/>
      <c r="EA1097" s="99"/>
      <c r="EB1097" s="99"/>
      <c r="EC1097" s="99"/>
      <c r="ED1097" s="99"/>
      <c r="EE1097" s="99"/>
      <c r="EF1097" s="99"/>
      <c r="EG1097" s="99"/>
      <c r="EH1097" s="99"/>
      <c r="EI1097" s="99"/>
      <c r="EJ1097" s="99"/>
      <c r="EK1097" s="99"/>
      <c r="EL1097" s="99"/>
      <c r="EM1097" s="99"/>
      <c r="EN1097" s="99"/>
      <c r="EO1097" s="99"/>
      <c r="EP1097" s="99"/>
      <c r="EQ1097" s="99"/>
      <c r="ER1097" s="99"/>
      <c r="ES1097" s="99"/>
      <c r="ET1097" s="99"/>
      <c r="EU1097" s="99"/>
      <c r="EV1097" s="99"/>
      <c r="EW1097" s="99"/>
      <c r="EX1097" s="99"/>
      <c r="EY1097" s="99"/>
      <c r="EZ1097" s="99"/>
      <c r="FA1097" s="99"/>
      <c r="FB1097" s="99"/>
      <c r="FC1097" s="99"/>
      <c r="FD1097" s="99"/>
      <c r="FE1097" s="99"/>
      <c r="FF1097" s="99"/>
      <c r="FG1097" s="99"/>
      <c r="FH1097" s="99"/>
      <c r="FI1097" s="99"/>
      <c r="FJ1097" s="99"/>
      <c r="FK1097" s="99"/>
      <c r="FL1097" s="99"/>
      <c r="FM1097" s="99"/>
      <c r="FN1097" s="99"/>
      <c r="FO1097" s="99"/>
      <c r="FP1097" s="99"/>
      <c r="FQ1097" s="99"/>
      <c r="FR1097" s="99"/>
      <c r="FS1097" s="99"/>
      <c r="FT1097" s="99"/>
      <c r="FU1097" s="99"/>
      <c r="FV1097" s="99"/>
      <c r="FW1097" s="99"/>
      <c r="FX1097" s="99"/>
      <c r="FY1097" s="99"/>
      <c r="FZ1097" s="99"/>
      <c r="GA1097" s="99"/>
      <c r="GB1097" s="99"/>
      <c r="GC1097" s="99"/>
      <c r="GD1097" s="99"/>
      <c r="GE1097" s="99"/>
      <c r="GF1097" s="99"/>
      <c r="GG1097" s="99"/>
      <c r="GH1097" s="99"/>
      <c r="GI1097" s="99"/>
      <c r="GJ1097" s="99"/>
      <c r="GK1097" s="99"/>
      <c r="GL1097" s="99"/>
      <c r="GM1097" s="99"/>
      <c r="GN1097" s="99"/>
      <c r="GO1097" s="99"/>
      <c r="GP1097" s="99"/>
      <c r="GQ1097" s="99"/>
      <c r="GR1097" s="99"/>
      <c r="GS1097" s="99"/>
      <c r="GT1097" s="99"/>
      <c r="GU1097" s="99"/>
      <c r="GV1097" s="99"/>
      <c r="GW1097" s="99"/>
      <c r="GX1097" s="99"/>
      <c r="GY1097" s="99"/>
    </row>
    <row r="1098" spans="1:207" s="15" customFormat="1" ht="25.15" customHeight="1" x14ac:dyDescent="0.25">
      <c r="A1098" s="172" t="s">
        <v>1525</v>
      </c>
      <c r="B1098" s="91" t="s">
        <v>603</v>
      </c>
      <c r="C1098" s="51">
        <v>1962</v>
      </c>
      <c r="D1098" s="136" t="s">
        <v>217</v>
      </c>
      <c r="E1098" s="136" t="s">
        <v>20</v>
      </c>
      <c r="F1098" s="28">
        <v>5</v>
      </c>
      <c r="G1098" s="28">
        <v>2</v>
      </c>
      <c r="H1098" s="41">
        <f>I1098+J1098</f>
        <v>1594.18</v>
      </c>
      <c r="I1098" s="238">
        <v>0</v>
      </c>
      <c r="J1098" s="41">
        <v>1594.18</v>
      </c>
      <c r="K1098" s="201">
        <f t="shared" si="325"/>
        <v>4378750</v>
      </c>
      <c r="L1098" s="171">
        <v>0</v>
      </c>
      <c r="M1098" s="171">
        <v>0</v>
      </c>
      <c r="N1098" s="171">
        <v>0</v>
      </c>
      <c r="O1098" s="41">
        <f>'[1]Прод. прилож (2)'!$C$309</f>
        <v>4378750</v>
      </c>
      <c r="P1098" s="171">
        <f t="shared" si="336"/>
        <v>2746.7099072877591</v>
      </c>
      <c r="Q1098" s="44">
        <v>9673</v>
      </c>
      <c r="R1098" s="62" t="s">
        <v>94</v>
      </c>
      <c r="S1098" s="50"/>
    </row>
    <row r="1099" spans="1:207" s="15" customFormat="1" ht="25.15" customHeight="1" x14ac:dyDescent="0.25">
      <c r="A1099" s="172" t="s">
        <v>1526</v>
      </c>
      <c r="B1099" s="91" t="s">
        <v>604</v>
      </c>
      <c r="C1099" s="51">
        <v>1963</v>
      </c>
      <c r="D1099" s="136" t="s">
        <v>217</v>
      </c>
      <c r="E1099" s="51" t="s">
        <v>20</v>
      </c>
      <c r="F1099" s="28">
        <v>5</v>
      </c>
      <c r="G1099" s="28">
        <v>3</v>
      </c>
      <c r="H1099" s="41">
        <f>I1099+J1099</f>
        <v>2528.65</v>
      </c>
      <c r="I1099" s="238">
        <v>0</v>
      </c>
      <c r="J1099" s="41">
        <v>2528.65</v>
      </c>
      <c r="K1099" s="201">
        <f t="shared" si="325"/>
        <v>6896725</v>
      </c>
      <c r="L1099" s="171">
        <v>0</v>
      </c>
      <c r="M1099" s="171">
        <v>0</v>
      </c>
      <c r="N1099" s="171">
        <v>0</v>
      </c>
      <c r="O1099" s="41">
        <f>'[1]Прод. прилож (2)'!$C$951</f>
        <v>6896725</v>
      </c>
      <c r="P1099" s="171">
        <f t="shared" si="336"/>
        <v>2727.4336108200027</v>
      </c>
      <c r="Q1099" s="44">
        <v>9673</v>
      </c>
      <c r="R1099" s="62" t="s">
        <v>95</v>
      </c>
      <c r="S1099" s="58"/>
      <c r="T1099" s="16"/>
      <c r="V1099" s="173"/>
      <c r="W1099" s="173"/>
      <c r="X1099" s="173"/>
      <c r="Y1099" s="133"/>
      <c r="Z1099" s="133"/>
      <c r="AA1099" s="133"/>
      <c r="AB1099" s="133"/>
      <c r="AC1099" s="133"/>
      <c r="AD1099" s="133"/>
      <c r="AE1099" s="133"/>
      <c r="AF1099" s="133"/>
      <c r="AG1099" s="133"/>
      <c r="AH1099" s="133"/>
      <c r="AI1099" s="133"/>
      <c r="AJ1099" s="133"/>
      <c r="AK1099" s="133"/>
      <c r="AL1099" s="133"/>
      <c r="AM1099" s="133"/>
      <c r="AN1099" s="133"/>
      <c r="AO1099" s="133"/>
      <c r="AP1099" s="133"/>
      <c r="AQ1099" s="133"/>
      <c r="AR1099" s="133"/>
      <c r="AS1099" s="133"/>
      <c r="AT1099" s="133"/>
      <c r="AU1099" s="133"/>
      <c r="AV1099" s="133"/>
      <c r="AW1099" s="133"/>
      <c r="AX1099" s="133"/>
      <c r="AY1099" s="133"/>
      <c r="AZ1099" s="133"/>
      <c r="BA1099" s="133"/>
      <c r="BB1099" s="133"/>
      <c r="BC1099" s="133"/>
      <c r="BD1099" s="133"/>
      <c r="BE1099" s="133"/>
      <c r="BF1099" s="133"/>
      <c r="BG1099" s="133"/>
      <c r="BH1099" s="133"/>
      <c r="BI1099" s="133"/>
      <c r="BJ1099" s="133"/>
      <c r="BK1099" s="133"/>
      <c r="BL1099" s="133"/>
      <c r="BM1099" s="133"/>
      <c r="BN1099" s="133"/>
      <c r="BO1099" s="133"/>
      <c r="BP1099" s="133"/>
      <c r="BQ1099" s="133"/>
      <c r="BR1099" s="133"/>
      <c r="BS1099" s="133"/>
      <c r="BT1099" s="133"/>
      <c r="BU1099" s="133"/>
      <c r="BV1099" s="133"/>
      <c r="BW1099" s="133"/>
      <c r="BX1099" s="133"/>
      <c r="BY1099" s="133"/>
      <c r="BZ1099" s="133"/>
      <c r="CA1099" s="133"/>
      <c r="CB1099" s="133"/>
      <c r="CC1099" s="133"/>
      <c r="CD1099" s="133"/>
      <c r="CE1099" s="133"/>
      <c r="CF1099" s="133"/>
      <c r="CG1099" s="133"/>
      <c r="CH1099" s="133"/>
      <c r="CI1099" s="133"/>
      <c r="CJ1099" s="133"/>
      <c r="CK1099" s="133"/>
      <c r="CL1099" s="133"/>
      <c r="CM1099" s="133"/>
      <c r="CN1099" s="133"/>
      <c r="CO1099" s="133"/>
      <c r="CP1099" s="133"/>
      <c r="CQ1099" s="133"/>
      <c r="CR1099" s="133"/>
      <c r="CS1099" s="133"/>
      <c r="CT1099" s="133"/>
      <c r="CU1099" s="133"/>
      <c r="CV1099" s="133"/>
      <c r="CW1099" s="133"/>
      <c r="CX1099" s="133"/>
      <c r="CY1099" s="133"/>
      <c r="CZ1099" s="133"/>
      <c r="DA1099" s="133"/>
      <c r="DB1099" s="133"/>
      <c r="DC1099" s="133"/>
      <c r="DD1099" s="133"/>
      <c r="DE1099" s="133"/>
      <c r="DF1099" s="133"/>
      <c r="DG1099" s="133"/>
      <c r="DH1099" s="133"/>
      <c r="DI1099" s="133"/>
      <c r="DJ1099" s="133"/>
      <c r="DK1099" s="133"/>
      <c r="DL1099" s="133"/>
      <c r="DM1099" s="133"/>
      <c r="DN1099" s="133"/>
      <c r="DO1099" s="133"/>
      <c r="DP1099" s="133"/>
      <c r="DQ1099" s="133"/>
      <c r="DR1099" s="133"/>
      <c r="DS1099" s="133"/>
      <c r="DT1099" s="133"/>
      <c r="DU1099" s="133"/>
      <c r="DV1099" s="133"/>
      <c r="DW1099" s="133"/>
      <c r="DX1099" s="133"/>
      <c r="DY1099" s="133"/>
      <c r="DZ1099" s="133"/>
      <c r="EA1099" s="133"/>
      <c r="EB1099" s="133"/>
      <c r="EC1099" s="133"/>
      <c r="ED1099" s="133"/>
      <c r="EE1099" s="133"/>
      <c r="EF1099" s="133"/>
      <c r="EG1099" s="133"/>
      <c r="EH1099" s="133"/>
      <c r="EI1099" s="133"/>
      <c r="EJ1099" s="133"/>
      <c r="EK1099" s="133"/>
      <c r="EL1099" s="133"/>
      <c r="EM1099" s="133"/>
      <c r="EN1099" s="133"/>
      <c r="EO1099" s="133"/>
      <c r="EP1099" s="133"/>
      <c r="EQ1099" s="133"/>
      <c r="ER1099" s="133"/>
      <c r="ES1099" s="133"/>
      <c r="ET1099" s="133"/>
      <c r="EU1099" s="133"/>
      <c r="EV1099" s="133"/>
      <c r="EW1099" s="133"/>
      <c r="EX1099" s="133"/>
      <c r="EY1099" s="133"/>
      <c r="EZ1099" s="133"/>
      <c r="FA1099" s="133"/>
      <c r="FB1099" s="133"/>
      <c r="FC1099" s="133"/>
      <c r="FD1099" s="133"/>
      <c r="FE1099" s="133"/>
      <c r="FF1099" s="133"/>
      <c r="FG1099" s="133"/>
      <c r="FH1099" s="133"/>
      <c r="FI1099" s="133"/>
      <c r="FJ1099" s="133"/>
      <c r="FK1099" s="133"/>
      <c r="FL1099" s="133"/>
      <c r="FM1099" s="133"/>
      <c r="FN1099" s="133"/>
      <c r="FO1099" s="133"/>
      <c r="FP1099" s="133"/>
      <c r="FQ1099" s="133"/>
      <c r="FR1099" s="133"/>
      <c r="FS1099" s="133"/>
      <c r="FT1099" s="133"/>
      <c r="FU1099" s="133"/>
      <c r="FV1099" s="133"/>
      <c r="FW1099" s="133"/>
      <c r="FX1099" s="133"/>
      <c r="FY1099" s="133"/>
      <c r="FZ1099" s="133"/>
      <c r="GA1099" s="133"/>
      <c r="GB1099" s="133"/>
      <c r="GC1099" s="133"/>
      <c r="GD1099" s="133"/>
      <c r="GE1099" s="133"/>
      <c r="GF1099" s="133"/>
      <c r="GG1099" s="133"/>
      <c r="GH1099" s="133"/>
      <c r="GI1099" s="133"/>
      <c r="GJ1099" s="133"/>
      <c r="GK1099" s="133"/>
      <c r="GL1099" s="133"/>
      <c r="GM1099" s="133"/>
      <c r="GN1099" s="133"/>
      <c r="GO1099" s="133"/>
      <c r="GP1099" s="133"/>
      <c r="GQ1099" s="133"/>
      <c r="GR1099" s="133"/>
      <c r="GS1099" s="133"/>
      <c r="GT1099" s="133"/>
      <c r="GU1099" s="133"/>
      <c r="GV1099" s="133"/>
      <c r="GW1099" s="133"/>
      <c r="GX1099" s="133"/>
      <c r="GY1099" s="133"/>
    </row>
    <row r="1100" spans="1:207" s="209" customFormat="1" ht="22.9" customHeight="1" x14ac:dyDescent="0.25">
      <c r="A1100" s="172" t="s">
        <v>1527</v>
      </c>
      <c r="B1100" s="91" t="s">
        <v>1842</v>
      </c>
      <c r="C1100" s="51">
        <v>1977</v>
      </c>
      <c r="D1100" s="136" t="s">
        <v>217</v>
      </c>
      <c r="E1100" s="51" t="s">
        <v>22</v>
      </c>
      <c r="F1100" s="28">
        <v>9</v>
      </c>
      <c r="G1100" s="28">
        <v>2</v>
      </c>
      <c r="H1100" s="41">
        <v>4831.1000000000004</v>
      </c>
      <c r="I1100" s="238">
        <v>0</v>
      </c>
      <c r="J1100" s="41">
        <v>2385.3000000000002</v>
      </c>
      <c r="K1100" s="201">
        <f t="shared" si="325"/>
        <v>9406123.6999999993</v>
      </c>
      <c r="L1100" s="171">
        <v>0</v>
      </c>
      <c r="M1100" s="171">
        <v>0</v>
      </c>
      <c r="N1100" s="171">
        <v>0</v>
      </c>
      <c r="O1100" s="41">
        <f>'[1]Прод. прилож (2)'!$C$952</f>
        <v>9406123.6999999993</v>
      </c>
      <c r="P1100" s="171">
        <f t="shared" si="336"/>
        <v>1946.9942042185007</v>
      </c>
      <c r="Q1100" s="44">
        <v>9673</v>
      </c>
      <c r="R1100" s="62" t="s">
        <v>95</v>
      </c>
      <c r="S1100" s="16"/>
      <c r="T1100" s="16"/>
      <c r="U1100" s="15"/>
      <c r="V1100" s="173"/>
      <c r="W1100" s="173"/>
      <c r="X1100" s="173"/>
      <c r="Y1100" s="180"/>
      <c r="Z1100" s="180"/>
      <c r="AA1100" s="180"/>
      <c r="AB1100" s="180"/>
      <c r="AC1100" s="180"/>
      <c r="AD1100" s="180"/>
      <c r="AE1100" s="180"/>
      <c r="AF1100" s="180"/>
      <c r="AG1100" s="180"/>
      <c r="AH1100" s="180"/>
      <c r="AI1100" s="180"/>
      <c r="AJ1100" s="180"/>
      <c r="AK1100" s="180"/>
      <c r="AL1100" s="180"/>
      <c r="AM1100" s="180"/>
      <c r="AN1100" s="180"/>
      <c r="AO1100" s="180"/>
      <c r="AP1100" s="180"/>
      <c r="AQ1100" s="180"/>
      <c r="AR1100" s="180"/>
      <c r="AS1100" s="180"/>
      <c r="AT1100" s="180"/>
      <c r="AU1100" s="180"/>
      <c r="AV1100" s="180"/>
      <c r="AW1100" s="180"/>
      <c r="AX1100" s="180"/>
      <c r="AY1100" s="180"/>
      <c r="AZ1100" s="180"/>
      <c r="BA1100" s="180"/>
      <c r="BB1100" s="180"/>
      <c r="BC1100" s="180"/>
      <c r="BD1100" s="180"/>
      <c r="BE1100" s="180"/>
      <c r="BF1100" s="180"/>
      <c r="BG1100" s="180"/>
      <c r="BH1100" s="180"/>
      <c r="BI1100" s="180"/>
      <c r="BJ1100" s="180"/>
      <c r="BK1100" s="180"/>
      <c r="BL1100" s="180"/>
      <c r="BM1100" s="180"/>
      <c r="BN1100" s="180"/>
      <c r="BO1100" s="180"/>
      <c r="BP1100" s="180"/>
      <c r="BQ1100" s="180"/>
      <c r="BR1100" s="180"/>
      <c r="BS1100" s="180"/>
      <c r="BT1100" s="180"/>
      <c r="BU1100" s="180"/>
      <c r="BV1100" s="180"/>
      <c r="BW1100" s="180"/>
      <c r="BX1100" s="180"/>
      <c r="BY1100" s="180"/>
      <c r="BZ1100" s="180"/>
      <c r="CA1100" s="180"/>
      <c r="CB1100" s="180"/>
      <c r="CC1100" s="180"/>
      <c r="CD1100" s="180"/>
      <c r="CE1100" s="180"/>
      <c r="CF1100" s="180"/>
      <c r="CG1100" s="180"/>
      <c r="CH1100" s="180"/>
      <c r="CI1100" s="180"/>
      <c r="CJ1100" s="180"/>
      <c r="CK1100" s="180"/>
      <c r="CL1100" s="180"/>
      <c r="CM1100" s="180"/>
      <c r="CN1100" s="180"/>
      <c r="CO1100" s="180"/>
      <c r="CP1100" s="180"/>
      <c r="CQ1100" s="180"/>
      <c r="CR1100" s="180"/>
      <c r="CS1100" s="180"/>
      <c r="CT1100" s="180"/>
      <c r="CU1100" s="180"/>
      <c r="CV1100" s="180"/>
      <c r="CW1100" s="180"/>
      <c r="CX1100" s="180"/>
      <c r="CY1100" s="180"/>
      <c r="CZ1100" s="180"/>
      <c r="DA1100" s="180"/>
      <c r="DB1100" s="180"/>
      <c r="DC1100" s="180"/>
      <c r="DD1100" s="180"/>
      <c r="DE1100" s="180"/>
      <c r="DF1100" s="180"/>
      <c r="DG1100" s="180"/>
      <c r="DH1100" s="180"/>
      <c r="DI1100" s="180"/>
      <c r="DJ1100" s="180"/>
      <c r="DK1100" s="180"/>
      <c r="DL1100" s="180"/>
      <c r="DM1100" s="180"/>
      <c r="DN1100" s="180"/>
      <c r="DO1100" s="180"/>
      <c r="DP1100" s="180"/>
      <c r="DQ1100" s="180"/>
      <c r="DR1100" s="180"/>
      <c r="DS1100" s="180"/>
      <c r="DT1100" s="180"/>
      <c r="DU1100" s="180"/>
      <c r="DV1100" s="180"/>
      <c r="DW1100" s="180"/>
      <c r="DX1100" s="180"/>
      <c r="DY1100" s="180"/>
      <c r="DZ1100" s="180"/>
      <c r="EA1100" s="180"/>
      <c r="EB1100" s="180"/>
      <c r="EC1100" s="180"/>
      <c r="ED1100" s="180"/>
      <c r="EE1100" s="180"/>
      <c r="EF1100" s="180"/>
      <c r="EG1100" s="180"/>
      <c r="EH1100" s="180"/>
      <c r="EI1100" s="180"/>
      <c r="EJ1100" s="180"/>
      <c r="EK1100" s="180"/>
      <c r="EL1100" s="180"/>
      <c r="EM1100" s="180"/>
      <c r="EN1100" s="180"/>
      <c r="EO1100" s="180"/>
      <c r="EP1100" s="180"/>
      <c r="EQ1100" s="180"/>
      <c r="ER1100" s="180"/>
      <c r="ES1100" s="180"/>
      <c r="ET1100" s="180"/>
      <c r="EU1100" s="180"/>
      <c r="EV1100" s="180"/>
      <c r="EW1100" s="180"/>
      <c r="EX1100" s="180"/>
      <c r="EY1100" s="180"/>
      <c r="EZ1100" s="180"/>
      <c r="FA1100" s="180"/>
      <c r="FB1100" s="180"/>
      <c r="FC1100" s="180"/>
      <c r="FD1100" s="180"/>
      <c r="FE1100" s="180"/>
      <c r="FF1100" s="180"/>
      <c r="FG1100" s="180"/>
      <c r="FH1100" s="180"/>
      <c r="FI1100" s="180"/>
      <c r="FJ1100" s="180"/>
      <c r="FK1100" s="180"/>
      <c r="FL1100" s="180"/>
      <c r="FM1100" s="180"/>
      <c r="FN1100" s="180"/>
      <c r="FO1100" s="180"/>
      <c r="FP1100" s="180"/>
      <c r="FQ1100" s="180"/>
      <c r="FR1100" s="180"/>
      <c r="FS1100" s="180"/>
      <c r="FT1100" s="180"/>
      <c r="FU1100" s="180"/>
      <c r="FV1100" s="180"/>
      <c r="FW1100" s="180"/>
      <c r="FX1100" s="180"/>
      <c r="FY1100" s="180"/>
      <c r="FZ1100" s="180"/>
      <c r="GA1100" s="180"/>
      <c r="GB1100" s="180"/>
      <c r="GC1100" s="180"/>
      <c r="GD1100" s="180"/>
      <c r="GE1100" s="180"/>
      <c r="GF1100" s="180"/>
      <c r="GG1100" s="180"/>
      <c r="GH1100" s="180"/>
      <c r="GI1100" s="180"/>
      <c r="GJ1100" s="180"/>
      <c r="GK1100" s="180"/>
      <c r="GL1100" s="180"/>
      <c r="GM1100" s="180"/>
      <c r="GN1100" s="180"/>
      <c r="GO1100" s="180"/>
      <c r="GP1100" s="180"/>
      <c r="GQ1100" s="180"/>
      <c r="GR1100" s="180"/>
      <c r="GS1100" s="180"/>
      <c r="GT1100" s="180"/>
      <c r="GU1100" s="180"/>
      <c r="GV1100" s="180"/>
      <c r="GW1100" s="180"/>
      <c r="GX1100" s="180"/>
      <c r="GY1100" s="180"/>
    </row>
    <row r="1101" spans="1:207" s="15" customFormat="1" ht="25.15" customHeight="1" x14ac:dyDescent="0.25">
      <c r="A1101" s="172" t="s">
        <v>1528</v>
      </c>
      <c r="B1101" s="91" t="s">
        <v>605</v>
      </c>
      <c r="C1101" s="51">
        <v>1966</v>
      </c>
      <c r="D1101" s="136" t="s">
        <v>217</v>
      </c>
      <c r="E1101" s="136" t="s">
        <v>22</v>
      </c>
      <c r="F1101" s="174">
        <v>5</v>
      </c>
      <c r="G1101" s="174">
        <v>4</v>
      </c>
      <c r="H1101" s="41">
        <f>I1101+J1101</f>
        <v>3545.31</v>
      </c>
      <c r="I1101" s="41">
        <v>0</v>
      </c>
      <c r="J1101" s="41">
        <v>3545.31</v>
      </c>
      <c r="K1101" s="201">
        <f t="shared" si="325"/>
        <v>913265.2</v>
      </c>
      <c r="L1101" s="171">
        <v>0</v>
      </c>
      <c r="M1101" s="171">
        <v>0</v>
      </c>
      <c r="N1101" s="171">
        <v>0</v>
      </c>
      <c r="O1101" s="41">
        <f>'[3]Прод. прилож'!$C$1323</f>
        <v>913265.2</v>
      </c>
      <c r="P1101" s="171">
        <f t="shared" si="336"/>
        <v>257.59812259012608</v>
      </c>
      <c r="Q1101" s="44">
        <v>9673</v>
      </c>
      <c r="R1101" s="62" t="s">
        <v>96</v>
      </c>
      <c r="S1101" s="50"/>
    </row>
    <row r="1102" spans="1:207" s="15" customFormat="1" ht="25.15" customHeight="1" x14ac:dyDescent="0.25">
      <c r="A1102" s="172" t="s">
        <v>1746</v>
      </c>
      <c r="B1102" s="166" t="s">
        <v>606</v>
      </c>
      <c r="C1102" s="136">
        <v>1962</v>
      </c>
      <c r="D1102" s="136" t="s">
        <v>217</v>
      </c>
      <c r="E1102" s="136" t="s">
        <v>20</v>
      </c>
      <c r="F1102" s="28">
        <v>5</v>
      </c>
      <c r="G1102" s="28">
        <v>2</v>
      </c>
      <c r="H1102" s="41">
        <v>1580.8</v>
      </c>
      <c r="I1102" s="238">
        <v>160</v>
      </c>
      <c r="J1102" s="41">
        <v>1712.18</v>
      </c>
      <c r="K1102" s="201">
        <f t="shared" si="325"/>
        <v>4340000</v>
      </c>
      <c r="L1102" s="171">
        <v>0</v>
      </c>
      <c r="M1102" s="171">
        <v>0</v>
      </c>
      <c r="N1102" s="171">
        <v>0</v>
      </c>
      <c r="O1102" s="41">
        <f>'[1]Прод. прилож (2)'!$C$310</f>
        <v>4340000</v>
      </c>
      <c r="P1102" s="171">
        <f t="shared" si="336"/>
        <v>2745.4453441295545</v>
      </c>
      <c r="Q1102" s="44">
        <v>9673</v>
      </c>
      <c r="R1102" s="62" t="s">
        <v>94</v>
      </c>
      <c r="S1102" s="50"/>
    </row>
    <row r="1103" spans="1:207" s="180" customFormat="1" ht="25.15" customHeight="1" x14ac:dyDescent="0.25">
      <c r="A1103" s="172" t="s">
        <v>1747</v>
      </c>
      <c r="B1103" s="166" t="s">
        <v>2595</v>
      </c>
      <c r="C1103" s="51">
        <v>1977</v>
      </c>
      <c r="D1103" s="136" t="s">
        <v>217</v>
      </c>
      <c r="E1103" s="51" t="s">
        <v>20</v>
      </c>
      <c r="F1103" s="28">
        <v>9</v>
      </c>
      <c r="G1103" s="28">
        <v>2</v>
      </c>
      <c r="H1103" s="41">
        <v>5516.26</v>
      </c>
      <c r="I1103" s="238">
        <v>0</v>
      </c>
      <c r="J1103" s="41">
        <v>5516.26</v>
      </c>
      <c r="K1103" s="201">
        <f t="shared" ref="K1103" si="338">SUM(L1103:O1103)</f>
        <v>7100000</v>
      </c>
      <c r="L1103" s="171">
        <v>0</v>
      </c>
      <c r="M1103" s="171">
        <v>0</v>
      </c>
      <c r="N1103" s="171">
        <v>0</v>
      </c>
      <c r="O1103" s="41">
        <f>'[1]Прод. прилож (2)'!$C$953</f>
        <v>7100000</v>
      </c>
      <c r="P1103" s="171">
        <f t="shared" si="336"/>
        <v>1287.1039436139704</v>
      </c>
      <c r="Q1103" s="44">
        <v>9673</v>
      </c>
      <c r="R1103" s="62" t="s">
        <v>95</v>
      </c>
      <c r="S1103" s="50"/>
      <c r="T1103" s="15"/>
      <c r="U1103" s="15"/>
      <c r="V1103" s="173"/>
      <c r="W1103" s="173"/>
      <c r="X1103" s="173"/>
    </row>
    <row r="1104" spans="1:207" s="15" customFormat="1" ht="25.15" customHeight="1" x14ac:dyDescent="0.25">
      <c r="A1104" s="172" t="s">
        <v>1529</v>
      </c>
      <c r="B1104" s="91" t="s">
        <v>607</v>
      </c>
      <c r="C1104" s="51">
        <v>1963</v>
      </c>
      <c r="D1104" s="136" t="s">
        <v>217</v>
      </c>
      <c r="E1104" s="51" t="s">
        <v>20</v>
      </c>
      <c r="F1104" s="28">
        <v>5</v>
      </c>
      <c r="G1104" s="28">
        <v>2</v>
      </c>
      <c r="H1104" s="41">
        <f>I1104+J1104</f>
        <v>1597.27</v>
      </c>
      <c r="I1104" s="238">
        <v>90.5</v>
      </c>
      <c r="J1104" s="41">
        <v>1506.77</v>
      </c>
      <c r="K1104" s="201">
        <f t="shared" si="325"/>
        <v>4430675</v>
      </c>
      <c r="L1104" s="171">
        <v>0</v>
      </c>
      <c r="M1104" s="171">
        <v>0</v>
      </c>
      <c r="N1104" s="171">
        <v>0</v>
      </c>
      <c r="O1104" s="41">
        <f>'[1]Прод. прилож (2)'!$C$954</f>
        <v>4430675</v>
      </c>
      <c r="P1104" s="171">
        <f t="shared" si="336"/>
        <v>2773.9048501505695</v>
      </c>
      <c r="Q1104" s="44">
        <v>9673</v>
      </c>
      <c r="R1104" s="62" t="s">
        <v>95</v>
      </c>
      <c r="S1104" s="50"/>
    </row>
    <row r="1105" spans="1:207" s="15" customFormat="1" ht="25.15" customHeight="1" x14ac:dyDescent="0.25">
      <c r="A1105" s="172" t="s">
        <v>1530</v>
      </c>
      <c r="B1105" s="166" t="s">
        <v>608</v>
      </c>
      <c r="C1105" s="136">
        <v>1962</v>
      </c>
      <c r="D1105" s="136" t="s">
        <v>217</v>
      </c>
      <c r="E1105" s="136" t="s">
        <v>20</v>
      </c>
      <c r="F1105" s="28">
        <v>5</v>
      </c>
      <c r="G1105" s="28">
        <v>2</v>
      </c>
      <c r="H1105" s="41">
        <v>1628.1</v>
      </c>
      <c r="I1105" s="238">
        <v>131</v>
      </c>
      <c r="J1105" s="41">
        <v>1628.06</v>
      </c>
      <c r="K1105" s="201">
        <f t="shared" si="325"/>
        <v>4425250</v>
      </c>
      <c r="L1105" s="171">
        <v>0</v>
      </c>
      <c r="M1105" s="171">
        <v>0</v>
      </c>
      <c r="N1105" s="171">
        <v>0</v>
      </c>
      <c r="O1105" s="41">
        <f>'[1]Прод. прилож (2)'!$C$311</f>
        <v>4425250</v>
      </c>
      <c r="P1105" s="171">
        <f t="shared" si="336"/>
        <v>2718.0455745961553</v>
      </c>
      <c r="Q1105" s="44">
        <v>9673</v>
      </c>
      <c r="R1105" s="62" t="s">
        <v>94</v>
      </c>
      <c r="S1105" s="50"/>
    </row>
    <row r="1106" spans="1:207" s="15" customFormat="1" ht="25.15" customHeight="1" x14ac:dyDescent="0.25">
      <c r="A1106" s="172" t="s">
        <v>1531</v>
      </c>
      <c r="B1106" s="91" t="s">
        <v>609</v>
      </c>
      <c r="C1106" s="51">
        <v>1963</v>
      </c>
      <c r="D1106" s="136" t="s">
        <v>217</v>
      </c>
      <c r="E1106" s="51" t="s">
        <v>20</v>
      </c>
      <c r="F1106" s="28">
        <v>5</v>
      </c>
      <c r="G1106" s="28">
        <v>2</v>
      </c>
      <c r="H1106" s="41">
        <f>I1106+J1106</f>
        <v>1607.8400000000001</v>
      </c>
      <c r="I1106" s="238">
        <v>72.7</v>
      </c>
      <c r="J1106" s="41">
        <v>1535.14</v>
      </c>
      <c r="K1106" s="201">
        <f t="shared" si="325"/>
        <v>4456250</v>
      </c>
      <c r="L1106" s="171">
        <v>0</v>
      </c>
      <c r="M1106" s="171">
        <v>0</v>
      </c>
      <c r="N1106" s="171">
        <v>0</v>
      </c>
      <c r="O1106" s="41">
        <f>'[1]Прод. прилож (2)'!$C$955</f>
        <v>4456250</v>
      </c>
      <c r="P1106" s="171">
        <f t="shared" si="336"/>
        <v>2771.5755299034727</v>
      </c>
      <c r="Q1106" s="44">
        <v>9673</v>
      </c>
      <c r="R1106" s="62" t="s">
        <v>95</v>
      </c>
      <c r="S1106" s="50"/>
    </row>
    <row r="1107" spans="1:207" s="15" customFormat="1" ht="25.15" customHeight="1" x14ac:dyDescent="0.25">
      <c r="A1107" s="172" t="s">
        <v>1532</v>
      </c>
      <c r="B1107" s="91" t="s">
        <v>610</v>
      </c>
      <c r="C1107" s="51">
        <v>1963</v>
      </c>
      <c r="D1107" s="136" t="s">
        <v>217</v>
      </c>
      <c r="E1107" s="51" t="s">
        <v>20</v>
      </c>
      <c r="F1107" s="28">
        <v>5</v>
      </c>
      <c r="G1107" s="28">
        <v>3</v>
      </c>
      <c r="H1107" s="41">
        <f>I1107+J1107</f>
        <v>2476.29</v>
      </c>
      <c r="I1107" s="238">
        <v>0</v>
      </c>
      <c r="J1107" s="41">
        <v>2476.29</v>
      </c>
      <c r="K1107" s="201">
        <f t="shared" si="325"/>
        <v>6882000</v>
      </c>
      <c r="L1107" s="171">
        <v>0</v>
      </c>
      <c r="M1107" s="171">
        <v>0</v>
      </c>
      <c r="N1107" s="171">
        <v>0</v>
      </c>
      <c r="O1107" s="41">
        <f>'[1]Прод. прилож (2)'!$C$956</f>
        <v>6882000</v>
      </c>
      <c r="P1107" s="171">
        <f t="shared" si="336"/>
        <v>2779.1575300146592</v>
      </c>
      <c r="Q1107" s="44">
        <v>9673</v>
      </c>
      <c r="R1107" s="62" t="s">
        <v>95</v>
      </c>
      <c r="S1107" s="50"/>
    </row>
    <row r="1108" spans="1:207" s="15" customFormat="1" ht="25.15" customHeight="1" x14ac:dyDescent="0.25">
      <c r="A1108" s="172" t="s">
        <v>1533</v>
      </c>
      <c r="B1108" s="166" t="s">
        <v>611</v>
      </c>
      <c r="C1108" s="136">
        <v>1962</v>
      </c>
      <c r="D1108" s="136" t="s">
        <v>217</v>
      </c>
      <c r="E1108" s="136" t="s">
        <v>20</v>
      </c>
      <c r="F1108" s="28">
        <v>5</v>
      </c>
      <c r="G1108" s="28">
        <v>2</v>
      </c>
      <c r="H1108" s="41">
        <v>1965.6</v>
      </c>
      <c r="I1108" s="238">
        <v>135</v>
      </c>
      <c r="J1108" s="41">
        <v>1603.9</v>
      </c>
      <c r="K1108" s="201">
        <f t="shared" si="325"/>
        <v>5482973.9899999993</v>
      </c>
      <c r="L1108" s="171">
        <v>0</v>
      </c>
      <c r="M1108" s="171">
        <v>0</v>
      </c>
      <c r="N1108" s="171">
        <v>0</v>
      </c>
      <c r="O1108" s="41">
        <f>'[1]Прод. прилож (2)'!$C$312</f>
        <v>5482973.9899999993</v>
      </c>
      <c r="P1108" s="171">
        <f t="shared" si="336"/>
        <v>2789.4658068783065</v>
      </c>
      <c r="Q1108" s="44">
        <v>9673</v>
      </c>
      <c r="R1108" s="62" t="s">
        <v>94</v>
      </c>
      <c r="S1108" s="50"/>
    </row>
    <row r="1109" spans="1:207" s="186" customFormat="1" ht="25.15" customHeight="1" x14ac:dyDescent="0.25">
      <c r="A1109" s="172" t="s">
        <v>1534</v>
      </c>
      <c r="B1109" s="91" t="s">
        <v>612</v>
      </c>
      <c r="C1109" s="51">
        <v>1964</v>
      </c>
      <c r="D1109" s="136" t="s">
        <v>217</v>
      </c>
      <c r="E1109" s="51" t="s">
        <v>20</v>
      </c>
      <c r="F1109" s="28">
        <v>5</v>
      </c>
      <c r="G1109" s="28">
        <v>3</v>
      </c>
      <c r="H1109" s="41">
        <f>I1109+J1109</f>
        <v>2974.73</v>
      </c>
      <c r="I1109" s="238">
        <v>0</v>
      </c>
      <c r="J1109" s="41">
        <v>2974.73</v>
      </c>
      <c r="K1109" s="201">
        <f t="shared" si="325"/>
        <v>8525000</v>
      </c>
      <c r="L1109" s="171">
        <v>0</v>
      </c>
      <c r="M1109" s="171">
        <v>0</v>
      </c>
      <c r="N1109" s="171">
        <v>0</v>
      </c>
      <c r="O1109" s="41">
        <f>'[1]Прод. прилож (2)'!$C$957</f>
        <v>8525000</v>
      </c>
      <c r="P1109" s="171">
        <f t="shared" si="336"/>
        <v>2865.8063084716932</v>
      </c>
      <c r="Q1109" s="44">
        <v>9673</v>
      </c>
      <c r="R1109" s="62" t="s">
        <v>95</v>
      </c>
      <c r="S1109" s="50"/>
      <c r="T1109" s="15"/>
      <c r="U1109" s="15"/>
      <c r="V1109" s="15"/>
      <c r="W1109" s="15"/>
      <c r="X1109" s="15"/>
    </row>
    <row r="1110" spans="1:207" s="209" customFormat="1" ht="27" customHeight="1" x14ac:dyDescent="0.25">
      <c r="A1110" s="172" t="s">
        <v>1535</v>
      </c>
      <c r="B1110" s="166" t="s">
        <v>1993</v>
      </c>
      <c r="C1110" s="174">
        <v>1959</v>
      </c>
      <c r="D1110" s="136" t="s">
        <v>217</v>
      </c>
      <c r="E1110" s="136" t="s">
        <v>20</v>
      </c>
      <c r="F1110" s="175">
        <v>3</v>
      </c>
      <c r="G1110" s="175">
        <v>2</v>
      </c>
      <c r="H1110" s="44">
        <v>981.8</v>
      </c>
      <c r="I1110" s="248">
        <v>0</v>
      </c>
      <c r="J1110" s="41">
        <v>981.8</v>
      </c>
      <c r="K1110" s="201">
        <f t="shared" ref="K1110" si="339">SUM(L1110:O1110)</f>
        <v>4876300</v>
      </c>
      <c r="L1110" s="41">
        <v>0</v>
      </c>
      <c r="M1110" s="41">
        <v>0</v>
      </c>
      <c r="N1110" s="41">
        <v>0</v>
      </c>
      <c r="O1110" s="171">
        <f>'[1]Прод. прилож (2)'!$C$958</f>
        <v>4876300</v>
      </c>
      <c r="P1110" s="44">
        <f t="shared" si="336"/>
        <v>4966.6938276634755</v>
      </c>
      <c r="Q1110" s="178">
        <v>9673</v>
      </c>
      <c r="R1110" s="134" t="s">
        <v>95</v>
      </c>
      <c r="S1110" s="99"/>
      <c r="T1110" s="99"/>
      <c r="U1110" s="99"/>
      <c r="V1110" s="99"/>
      <c r="W1110" s="99"/>
      <c r="X1110" s="99"/>
    </row>
    <row r="1111" spans="1:207" s="15" customFormat="1" ht="25.15" customHeight="1" x14ac:dyDescent="0.25">
      <c r="A1111" s="172" t="s">
        <v>1536</v>
      </c>
      <c r="B1111" s="166" t="s">
        <v>613</v>
      </c>
      <c r="C1111" s="51">
        <v>1950</v>
      </c>
      <c r="D1111" s="136" t="s">
        <v>217</v>
      </c>
      <c r="E1111" s="51" t="s">
        <v>20</v>
      </c>
      <c r="F1111" s="28">
        <v>2</v>
      </c>
      <c r="G1111" s="28">
        <v>1</v>
      </c>
      <c r="H1111" s="41">
        <f>I1111+J1111</f>
        <v>513.84</v>
      </c>
      <c r="I1111" s="238">
        <v>0</v>
      </c>
      <c r="J1111" s="41">
        <v>513.84</v>
      </c>
      <c r="K1111" s="201">
        <f t="shared" si="325"/>
        <v>2088282.44</v>
      </c>
      <c r="L1111" s="171">
        <v>0</v>
      </c>
      <c r="M1111" s="171">
        <v>0</v>
      </c>
      <c r="N1111" s="171">
        <v>0</v>
      </c>
      <c r="O1111" s="41">
        <f>'[1]Прод. прилож (2)'!$C$313</f>
        <v>2088282.44</v>
      </c>
      <c r="P1111" s="171">
        <f t="shared" si="336"/>
        <v>4064.0713840884318</v>
      </c>
      <c r="Q1111" s="44">
        <v>9673</v>
      </c>
      <c r="R1111" s="62" t="s">
        <v>94</v>
      </c>
      <c r="S1111" s="50"/>
    </row>
    <row r="1112" spans="1:207" s="15" customFormat="1" ht="25.15" customHeight="1" x14ac:dyDescent="0.25">
      <c r="A1112" s="172" t="s">
        <v>1537</v>
      </c>
      <c r="B1112" s="166" t="s">
        <v>1880</v>
      </c>
      <c r="C1112" s="174">
        <v>1951</v>
      </c>
      <c r="D1112" s="174" t="s">
        <v>217</v>
      </c>
      <c r="E1112" s="174" t="s">
        <v>20</v>
      </c>
      <c r="F1112" s="175">
        <v>2</v>
      </c>
      <c r="G1112" s="175">
        <v>3</v>
      </c>
      <c r="H1112" s="44">
        <v>1843.5</v>
      </c>
      <c r="I1112" s="248">
        <v>712.1</v>
      </c>
      <c r="J1112" s="41">
        <v>587.4</v>
      </c>
      <c r="K1112" s="44">
        <f t="shared" si="325"/>
        <v>4532084.58</v>
      </c>
      <c r="L1112" s="44">
        <v>0</v>
      </c>
      <c r="M1112" s="44">
        <v>0</v>
      </c>
      <c r="N1112" s="44">
        <v>0</v>
      </c>
      <c r="O1112" s="171">
        <f>'[1]Прод. прилож (2)'!$C$314</f>
        <v>4532084.58</v>
      </c>
      <c r="P1112" s="44">
        <f>O1112/H1112</f>
        <v>2458.4131163547599</v>
      </c>
      <c r="Q1112" s="44">
        <v>9673</v>
      </c>
      <c r="R1112" s="134" t="s">
        <v>94</v>
      </c>
      <c r="S1112" s="98"/>
      <c r="T1112" s="95"/>
      <c r="U1112" s="95"/>
      <c r="V1112" s="96"/>
      <c r="W1112" s="96"/>
      <c r="X1112" s="96"/>
      <c r="Y1112" s="96"/>
      <c r="Z1112" s="96"/>
      <c r="AA1112" s="96"/>
      <c r="AB1112" s="96"/>
      <c r="AC1112" s="96"/>
      <c r="AD1112" s="96"/>
      <c r="AE1112" s="96"/>
      <c r="AF1112" s="96"/>
      <c r="AG1112" s="96"/>
      <c r="AH1112" s="96"/>
      <c r="AI1112" s="96"/>
      <c r="AJ1112" s="96"/>
      <c r="AK1112" s="96"/>
      <c r="AL1112" s="96"/>
      <c r="AM1112" s="96"/>
      <c r="AN1112" s="96"/>
      <c r="AO1112" s="96"/>
      <c r="AP1112" s="96"/>
      <c r="AQ1112" s="96"/>
      <c r="AR1112" s="96"/>
      <c r="AS1112" s="96"/>
      <c r="AT1112" s="96"/>
      <c r="AU1112" s="96"/>
      <c r="AV1112" s="96"/>
      <c r="AW1112" s="96"/>
      <c r="AX1112" s="96"/>
      <c r="AY1112" s="96"/>
      <c r="AZ1112" s="96"/>
      <c r="BA1112" s="96"/>
      <c r="BB1112" s="96"/>
      <c r="BC1112" s="96"/>
      <c r="BD1112" s="96"/>
      <c r="BE1112" s="96"/>
      <c r="BF1112" s="96"/>
      <c r="BG1112" s="96"/>
      <c r="BH1112" s="96"/>
      <c r="BI1112" s="96"/>
      <c r="BJ1112" s="96"/>
      <c r="BK1112" s="96"/>
      <c r="BL1112" s="96"/>
      <c r="BM1112" s="96"/>
      <c r="BN1112" s="96"/>
      <c r="BO1112" s="96"/>
      <c r="BP1112" s="96"/>
      <c r="BQ1112" s="96"/>
      <c r="BR1112" s="96"/>
      <c r="BS1112" s="96"/>
      <c r="BT1112" s="96"/>
      <c r="BU1112" s="96"/>
      <c r="BV1112" s="96"/>
      <c r="BW1112" s="96"/>
      <c r="BX1112" s="96"/>
      <c r="BY1112" s="96"/>
      <c r="BZ1112" s="96"/>
      <c r="CA1112" s="96"/>
      <c r="CB1112" s="96"/>
      <c r="CC1112" s="96"/>
      <c r="CD1112" s="96"/>
      <c r="CE1112" s="96"/>
      <c r="CF1112" s="96"/>
      <c r="CG1112" s="96"/>
      <c r="CH1112" s="96"/>
      <c r="CI1112" s="96"/>
      <c r="CJ1112" s="96"/>
      <c r="CK1112" s="96"/>
      <c r="CL1112" s="96"/>
      <c r="CM1112" s="96"/>
      <c r="CN1112" s="96"/>
      <c r="CO1112" s="96"/>
      <c r="CP1112" s="96"/>
      <c r="CQ1112" s="96"/>
      <c r="CR1112" s="96"/>
      <c r="CS1112" s="96"/>
      <c r="CT1112" s="96"/>
      <c r="CU1112" s="96"/>
      <c r="CV1112" s="96"/>
      <c r="CW1112" s="96"/>
      <c r="CX1112" s="96"/>
      <c r="CY1112" s="96"/>
      <c r="CZ1112" s="96"/>
      <c r="DA1112" s="96"/>
      <c r="DB1112" s="96"/>
      <c r="DC1112" s="96"/>
      <c r="DD1112" s="96"/>
      <c r="DE1112" s="96"/>
      <c r="DF1112" s="96"/>
      <c r="DG1112" s="96"/>
      <c r="DH1112" s="96"/>
      <c r="DI1112" s="96"/>
      <c r="DJ1112" s="96"/>
      <c r="DK1112" s="96"/>
      <c r="DL1112" s="96"/>
      <c r="DM1112" s="96"/>
      <c r="DN1112" s="96"/>
      <c r="DO1112" s="96"/>
      <c r="DP1112" s="96"/>
      <c r="DQ1112" s="96"/>
      <c r="DR1112" s="96"/>
      <c r="DS1112" s="96"/>
      <c r="DT1112" s="96"/>
      <c r="DU1112" s="96"/>
      <c r="DV1112" s="96"/>
      <c r="DW1112" s="96"/>
      <c r="DX1112" s="96"/>
      <c r="DY1112" s="96"/>
      <c r="DZ1112" s="96"/>
      <c r="EA1112" s="96"/>
      <c r="EB1112" s="96"/>
      <c r="EC1112" s="96"/>
      <c r="ED1112" s="96"/>
      <c r="EE1112" s="96"/>
      <c r="EF1112" s="96"/>
      <c r="EG1112" s="96"/>
      <c r="EH1112" s="96"/>
      <c r="EI1112" s="96"/>
      <c r="EJ1112" s="96"/>
      <c r="EK1112" s="96"/>
      <c r="EL1112" s="96"/>
      <c r="EM1112" s="96"/>
      <c r="EN1112" s="96"/>
      <c r="EO1112" s="96"/>
      <c r="EP1112" s="96"/>
      <c r="EQ1112" s="96"/>
      <c r="ER1112" s="96"/>
      <c r="ES1112" s="96"/>
      <c r="ET1112" s="96"/>
      <c r="EU1112" s="96"/>
      <c r="EV1112" s="96"/>
      <c r="EW1112" s="96"/>
      <c r="EX1112" s="96"/>
      <c r="EY1112" s="96"/>
      <c r="EZ1112" s="96"/>
      <c r="FA1112" s="96"/>
      <c r="FB1112" s="96"/>
      <c r="FC1112" s="96"/>
      <c r="FD1112" s="96"/>
      <c r="FE1112" s="96"/>
      <c r="FF1112" s="96"/>
      <c r="FG1112" s="96"/>
      <c r="FH1112" s="96"/>
      <c r="FI1112" s="96"/>
      <c r="FJ1112" s="96"/>
      <c r="FK1112" s="96"/>
      <c r="FL1112" s="96"/>
      <c r="FM1112" s="96"/>
      <c r="FN1112" s="96"/>
      <c r="FO1112" s="96"/>
      <c r="FP1112" s="96"/>
      <c r="FQ1112" s="96"/>
      <c r="FR1112" s="96"/>
      <c r="FS1112" s="96"/>
      <c r="FT1112" s="96"/>
      <c r="FU1112" s="96"/>
      <c r="FV1112" s="96"/>
      <c r="FW1112" s="96"/>
      <c r="FX1112" s="96"/>
      <c r="FY1112" s="96"/>
      <c r="FZ1112" s="96"/>
      <c r="GA1112" s="96"/>
      <c r="GB1112" s="96"/>
      <c r="GC1112" s="96"/>
      <c r="GD1112" s="96"/>
      <c r="GE1112" s="96"/>
      <c r="GF1112" s="96"/>
      <c r="GG1112" s="96"/>
      <c r="GH1112" s="96"/>
      <c r="GI1112" s="96"/>
      <c r="GJ1112" s="96"/>
      <c r="GK1112" s="96"/>
      <c r="GL1112" s="96"/>
      <c r="GM1112" s="96"/>
      <c r="GN1112" s="96"/>
      <c r="GO1112" s="96"/>
      <c r="GP1112" s="96"/>
      <c r="GQ1112" s="96"/>
      <c r="GR1112" s="96"/>
      <c r="GS1112" s="96"/>
      <c r="GT1112" s="96"/>
      <c r="GU1112" s="96"/>
      <c r="GV1112" s="96"/>
      <c r="GW1112" s="96"/>
      <c r="GX1112" s="96"/>
      <c r="GY1112" s="96"/>
    </row>
    <row r="1113" spans="1:207" s="101" customFormat="1" ht="27" customHeight="1" x14ac:dyDescent="0.25">
      <c r="A1113" s="172" t="s">
        <v>1538</v>
      </c>
      <c r="B1113" s="166" t="s">
        <v>614</v>
      </c>
      <c r="C1113" s="159">
        <v>1950</v>
      </c>
      <c r="D1113" s="136" t="s">
        <v>217</v>
      </c>
      <c r="E1113" s="136" t="s">
        <v>20</v>
      </c>
      <c r="F1113" s="249">
        <v>2</v>
      </c>
      <c r="G1113" s="249">
        <v>1</v>
      </c>
      <c r="H1113" s="152">
        <v>513.5</v>
      </c>
      <c r="I1113" s="246">
        <v>48.8</v>
      </c>
      <c r="J1113" s="41">
        <v>325.2</v>
      </c>
      <c r="K1113" s="201">
        <f t="shared" si="325"/>
        <v>2138070</v>
      </c>
      <c r="L1113" s="171">
        <v>0</v>
      </c>
      <c r="M1113" s="171">
        <v>0</v>
      </c>
      <c r="N1113" s="171">
        <v>0</v>
      </c>
      <c r="O1113" s="41">
        <f>'[1]Прод. прилож (2)'!$C$315</f>
        <v>2138070</v>
      </c>
      <c r="P1113" s="171">
        <f t="shared" ref="P1113:P1162" si="340">K1113/H1113</f>
        <v>4163.7195715676726</v>
      </c>
      <c r="Q1113" s="44">
        <v>9673</v>
      </c>
      <c r="R1113" s="62" t="s">
        <v>94</v>
      </c>
      <c r="S1113" s="14"/>
      <c r="T1113" s="14"/>
      <c r="U1113" s="14"/>
      <c r="V1113" s="14"/>
      <c r="W1113" s="14"/>
      <c r="X1113" s="14"/>
      <c r="Y1113" s="14"/>
      <c r="Z1113" s="14"/>
      <c r="AA1113" s="14"/>
      <c r="AB1113" s="14"/>
      <c r="AC1113" s="14"/>
      <c r="AD1113" s="14"/>
      <c r="AE1113" s="14"/>
      <c r="AF1113" s="14"/>
      <c r="AG1113" s="14"/>
      <c r="AH1113" s="14"/>
      <c r="AI1113" s="14"/>
      <c r="AJ1113" s="14"/>
      <c r="AK1113" s="14"/>
      <c r="AL1113" s="14"/>
      <c r="AM1113" s="14"/>
      <c r="AN1113" s="14"/>
      <c r="AO1113" s="14"/>
      <c r="AP1113" s="14"/>
      <c r="AQ1113" s="14"/>
      <c r="AR1113" s="14"/>
      <c r="AS1113" s="14"/>
      <c r="AT1113" s="14"/>
      <c r="AU1113" s="14"/>
      <c r="AV1113" s="14"/>
      <c r="AW1113" s="14"/>
      <c r="AX1113" s="14"/>
      <c r="AY1113" s="14"/>
      <c r="AZ1113" s="14"/>
      <c r="BA1113" s="14"/>
      <c r="BB1113" s="14"/>
      <c r="BC1113" s="14"/>
      <c r="BD1113" s="14"/>
      <c r="BE1113" s="14"/>
      <c r="BF1113" s="14"/>
      <c r="BG1113" s="14"/>
      <c r="BH1113" s="14"/>
      <c r="BI1113" s="14"/>
      <c r="BJ1113" s="14"/>
      <c r="BK1113" s="14"/>
      <c r="BL1113" s="14"/>
      <c r="BM1113" s="14"/>
      <c r="BN1113" s="14"/>
      <c r="BO1113" s="14"/>
      <c r="BP1113" s="14"/>
      <c r="BQ1113" s="14"/>
      <c r="BR1113" s="14"/>
      <c r="BS1113" s="14"/>
      <c r="BT1113" s="14"/>
      <c r="BU1113" s="14"/>
      <c r="BV1113" s="14"/>
      <c r="BW1113" s="14"/>
      <c r="BX1113" s="14"/>
      <c r="BY1113" s="14"/>
      <c r="BZ1113" s="14"/>
      <c r="CA1113" s="14"/>
      <c r="CB1113" s="14"/>
      <c r="CC1113" s="14"/>
      <c r="CD1113" s="14"/>
      <c r="CE1113" s="14"/>
      <c r="CF1113" s="14"/>
      <c r="CG1113" s="14"/>
      <c r="CH1113" s="14"/>
      <c r="CI1113" s="14"/>
      <c r="CJ1113" s="14"/>
      <c r="CK1113" s="14"/>
      <c r="CL1113" s="14"/>
      <c r="CM1113" s="14"/>
      <c r="CN1113" s="14"/>
      <c r="CO1113" s="14"/>
      <c r="CP1113" s="14"/>
      <c r="CQ1113" s="14"/>
      <c r="CR1113" s="14"/>
      <c r="CS1113" s="14"/>
      <c r="CT1113" s="14"/>
      <c r="CU1113" s="14"/>
      <c r="CV1113" s="14"/>
      <c r="CW1113" s="14"/>
      <c r="CX1113" s="14"/>
      <c r="CY1113" s="14"/>
      <c r="CZ1113" s="14"/>
      <c r="DA1113" s="14"/>
      <c r="DB1113" s="14"/>
      <c r="DC1113" s="14"/>
      <c r="DD1113" s="14"/>
      <c r="DE1113" s="14"/>
      <c r="DF1113" s="14"/>
      <c r="DG1113" s="14"/>
      <c r="DH1113" s="14"/>
      <c r="DI1113" s="14"/>
      <c r="DJ1113" s="14"/>
      <c r="DK1113" s="14"/>
      <c r="DL1113" s="14"/>
      <c r="DM1113" s="14"/>
      <c r="DN1113" s="14"/>
      <c r="DO1113" s="14"/>
      <c r="DP1113" s="14"/>
      <c r="DQ1113" s="14"/>
      <c r="DR1113" s="14"/>
      <c r="DS1113" s="14"/>
      <c r="DT1113" s="14"/>
      <c r="DU1113" s="14"/>
      <c r="DV1113" s="14"/>
      <c r="DW1113" s="14"/>
      <c r="DX1113" s="14"/>
      <c r="DY1113" s="14"/>
      <c r="DZ1113" s="14"/>
      <c r="EA1113" s="14"/>
      <c r="EB1113" s="14"/>
      <c r="EC1113" s="14"/>
      <c r="ED1113" s="14"/>
      <c r="EE1113" s="14"/>
      <c r="EF1113" s="14"/>
      <c r="EG1113" s="14"/>
      <c r="EH1113" s="14"/>
      <c r="EI1113" s="14"/>
      <c r="EJ1113" s="14"/>
      <c r="EK1113" s="14"/>
      <c r="EL1113" s="14"/>
      <c r="EM1113" s="14"/>
      <c r="EN1113" s="14"/>
      <c r="EO1113" s="14"/>
      <c r="EP1113" s="14"/>
      <c r="EQ1113" s="14"/>
      <c r="ER1113" s="14"/>
      <c r="ES1113" s="14"/>
      <c r="ET1113" s="14"/>
      <c r="EU1113" s="14"/>
      <c r="EV1113" s="14"/>
      <c r="EW1113" s="14"/>
      <c r="EX1113" s="14"/>
      <c r="EY1113" s="14"/>
      <c r="EZ1113" s="14"/>
      <c r="FA1113" s="14"/>
      <c r="FB1113" s="14"/>
      <c r="FC1113" s="14"/>
      <c r="FD1113" s="14"/>
      <c r="FE1113" s="14"/>
      <c r="FF1113" s="14"/>
      <c r="FG1113" s="14"/>
      <c r="FH1113" s="14"/>
      <c r="FI1113" s="14"/>
      <c r="FJ1113" s="14"/>
      <c r="FK1113" s="14"/>
      <c r="FL1113" s="14"/>
      <c r="FM1113" s="14"/>
      <c r="FN1113" s="14"/>
      <c r="FO1113" s="14"/>
      <c r="FP1113" s="14"/>
      <c r="FQ1113" s="14"/>
      <c r="FR1113" s="14"/>
      <c r="FS1113" s="14"/>
      <c r="FT1113" s="14"/>
      <c r="FU1113" s="14"/>
      <c r="FV1113" s="14"/>
      <c r="FW1113" s="14"/>
      <c r="FX1113" s="14"/>
      <c r="FY1113" s="14"/>
      <c r="FZ1113" s="14"/>
      <c r="GA1113" s="14"/>
      <c r="GB1113" s="14"/>
      <c r="GC1113" s="14"/>
      <c r="GD1113" s="14"/>
      <c r="GE1113" s="14"/>
      <c r="GF1113" s="14"/>
      <c r="GG1113" s="14"/>
      <c r="GH1113" s="14"/>
      <c r="GI1113" s="14"/>
      <c r="GJ1113" s="14"/>
      <c r="GK1113" s="14"/>
      <c r="GL1113" s="14"/>
      <c r="GM1113" s="14"/>
      <c r="GN1113" s="14"/>
      <c r="GO1113" s="14"/>
      <c r="GP1113" s="14"/>
      <c r="GQ1113" s="14"/>
      <c r="GR1113" s="14"/>
      <c r="GS1113" s="14"/>
      <c r="GT1113" s="14"/>
      <c r="GU1113" s="14"/>
      <c r="GV1113" s="14"/>
      <c r="GW1113" s="14"/>
      <c r="GX1113" s="14"/>
      <c r="GY1113" s="14"/>
    </row>
    <row r="1114" spans="1:207" s="15" customFormat="1" ht="25.15" customHeight="1" x14ac:dyDescent="0.25">
      <c r="A1114" s="172" t="s">
        <v>1539</v>
      </c>
      <c r="B1114" s="166" t="s">
        <v>1889</v>
      </c>
      <c r="C1114" s="174">
        <v>1960</v>
      </c>
      <c r="D1114" s="136" t="s">
        <v>217</v>
      </c>
      <c r="E1114" s="136" t="s">
        <v>20</v>
      </c>
      <c r="F1114" s="175">
        <v>5</v>
      </c>
      <c r="G1114" s="175">
        <v>2</v>
      </c>
      <c r="H1114" s="44">
        <v>1955.6</v>
      </c>
      <c r="I1114" s="44">
        <v>234.8</v>
      </c>
      <c r="J1114" s="41">
        <v>1265.5899999999999</v>
      </c>
      <c r="K1114" s="201">
        <f t="shared" si="325"/>
        <v>4660442.2</v>
      </c>
      <c r="L1114" s="41">
        <v>0</v>
      </c>
      <c r="M1114" s="41">
        <v>0</v>
      </c>
      <c r="N1114" s="41">
        <v>0</v>
      </c>
      <c r="O1114" s="171">
        <f>'[3]Прод. прилож'!$C$1322</f>
        <v>4660442.2</v>
      </c>
      <c r="P1114" s="44">
        <f t="shared" si="340"/>
        <v>2383.1265084884435</v>
      </c>
      <c r="Q1114" s="178">
        <v>9673</v>
      </c>
      <c r="R1114" s="134" t="s">
        <v>96</v>
      </c>
      <c r="S1114" s="100"/>
      <c r="T1114" s="99"/>
      <c r="U1114" s="99"/>
      <c r="V1114" s="99"/>
      <c r="W1114" s="99"/>
      <c r="X1114" s="99"/>
      <c r="Y1114" s="99"/>
      <c r="Z1114" s="99"/>
      <c r="AA1114" s="99"/>
      <c r="AB1114" s="99"/>
      <c r="AC1114" s="99"/>
      <c r="AD1114" s="99"/>
      <c r="AE1114" s="99"/>
      <c r="AF1114" s="99"/>
      <c r="AG1114" s="99"/>
      <c r="AH1114" s="99"/>
      <c r="AI1114" s="99"/>
      <c r="AJ1114" s="99"/>
      <c r="AK1114" s="99"/>
      <c r="AL1114" s="99"/>
      <c r="AM1114" s="99"/>
      <c r="AN1114" s="99"/>
      <c r="AO1114" s="99"/>
      <c r="AP1114" s="99"/>
      <c r="AQ1114" s="99"/>
      <c r="AR1114" s="99"/>
      <c r="AS1114" s="99"/>
      <c r="AT1114" s="99"/>
      <c r="AU1114" s="99"/>
      <c r="AV1114" s="99"/>
      <c r="AW1114" s="99"/>
      <c r="AX1114" s="99"/>
      <c r="AY1114" s="99"/>
      <c r="AZ1114" s="99"/>
      <c r="BA1114" s="99"/>
      <c r="BB1114" s="99"/>
      <c r="BC1114" s="99"/>
      <c r="BD1114" s="99"/>
      <c r="BE1114" s="99"/>
      <c r="BF1114" s="99"/>
      <c r="BG1114" s="99"/>
      <c r="BH1114" s="99"/>
      <c r="BI1114" s="99"/>
      <c r="BJ1114" s="99"/>
      <c r="BK1114" s="99"/>
      <c r="BL1114" s="99"/>
      <c r="BM1114" s="99"/>
      <c r="BN1114" s="99"/>
      <c r="BO1114" s="99"/>
      <c r="BP1114" s="99"/>
      <c r="BQ1114" s="99"/>
      <c r="BR1114" s="99"/>
      <c r="BS1114" s="99"/>
      <c r="BT1114" s="99"/>
      <c r="BU1114" s="99"/>
      <c r="BV1114" s="99"/>
      <c r="BW1114" s="99"/>
      <c r="BX1114" s="99"/>
      <c r="BY1114" s="99"/>
      <c r="BZ1114" s="99"/>
      <c r="CA1114" s="99"/>
      <c r="CB1114" s="99"/>
      <c r="CC1114" s="99"/>
      <c r="CD1114" s="99"/>
      <c r="CE1114" s="99"/>
      <c r="CF1114" s="99"/>
      <c r="CG1114" s="99"/>
      <c r="CH1114" s="99"/>
      <c r="CI1114" s="99"/>
      <c r="CJ1114" s="99"/>
      <c r="CK1114" s="99"/>
      <c r="CL1114" s="99"/>
      <c r="CM1114" s="99"/>
      <c r="CN1114" s="99"/>
      <c r="CO1114" s="99"/>
      <c r="CP1114" s="99"/>
      <c r="CQ1114" s="99"/>
      <c r="CR1114" s="99"/>
      <c r="CS1114" s="99"/>
      <c r="CT1114" s="99"/>
      <c r="CU1114" s="99"/>
      <c r="CV1114" s="99"/>
      <c r="CW1114" s="99"/>
      <c r="CX1114" s="99"/>
      <c r="CY1114" s="99"/>
      <c r="CZ1114" s="99"/>
      <c r="DA1114" s="99"/>
      <c r="DB1114" s="99"/>
      <c r="DC1114" s="99"/>
      <c r="DD1114" s="99"/>
      <c r="DE1114" s="99"/>
      <c r="DF1114" s="99"/>
      <c r="DG1114" s="99"/>
      <c r="DH1114" s="99"/>
      <c r="DI1114" s="99"/>
      <c r="DJ1114" s="99"/>
      <c r="DK1114" s="99"/>
      <c r="DL1114" s="99"/>
      <c r="DM1114" s="99"/>
      <c r="DN1114" s="99"/>
      <c r="DO1114" s="99"/>
      <c r="DP1114" s="99"/>
      <c r="DQ1114" s="99"/>
      <c r="DR1114" s="99"/>
      <c r="DS1114" s="99"/>
      <c r="DT1114" s="99"/>
      <c r="DU1114" s="99"/>
      <c r="DV1114" s="99"/>
      <c r="DW1114" s="99"/>
      <c r="DX1114" s="99"/>
      <c r="DY1114" s="99"/>
      <c r="DZ1114" s="99"/>
      <c r="EA1114" s="99"/>
      <c r="EB1114" s="99"/>
      <c r="EC1114" s="99"/>
      <c r="ED1114" s="99"/>
      <c r="EE1114" s="99"/>
      <c r="EF1114" s="99"/>
      <c r="EG1114" s="99"/>
      <c r="EH1114" s="99"/>
      <c r="EI1114" s="99"/>
      <c r="EJ1114" s="99"/>
      <c r="EK1114" s="99"/>
      <c r="EL1114" s="99"/>
      <c r="EM1114" s="99"/>
      <c r="EN1114" s="99"/>
      <c r="EO1114" s="99"/>
      <c r="EP1114" s="99"/>
      <c r="EQ1114" s="99"/>
      <c r="ER1114" s="99"/>
      <c r="ES1114" s="99"/>
      <c r="ET1114" s="99"/>
      <c r="EU1114" s="99"/>
      <c r="EV1114" s="99"/>
      <c r="EW1114" s="99"/>
      <c r="EX1114" s="99"/>
      <c r="EY1114" s="99"/>
      <c r="EZ1114" s="99"/>
      <c r="FA1114" s="99"/>
      <c r="FB1114" s="99"/>
      <c r="FC1114" s="99"/>
      <c r="FD1114" s="99"/>
      <c r="FE1114" s="99"/>
      <c r="FF1114" s="99"/>
      <c r="FG1114" s="99"/>
      <c r="FH1114" s="99"/>
      <c r="FI1114" s="99"/>
      <c r="FJ1114" s="99"/>
      <c r="FK1114" s="99"/>
      <c r="FL1114" s="99"/>
      <c r="FM1114" s="99"/>
      <c r="FN1114" s="99"/>
      <c r="FO1114" s="99"/>
      <c r="FP1114" s="99"/>
      <c r="FQ1114" s="99"/>
      <c r="FR1114" s="99"/>
      <c r="FS1114" s="99"/>
      <c r="FT1114" s="99"/>
      <c r="FU1114" s="99"/>
      <c r="FV1114" s="99"/>
      <c r="FW1114" s="99"/>
      <c r="FX1114" s="99"/>
      <c r="FY1114" s="99"/>
      <c r="FZ1114" s="99"/>
      <c r="GA1114" s="99"/>
      <c r="GB1114" s="99"/>
      <c r="GC1114" s="99"/>
      <c r="GD1114" s="99"/>
      <c r="GE1114" s="99"/>
      <c r="GF1114" s="99"/>
      <c r="GG1114" s="99"/>
      <c r="GH1114" s="99"/>
      <c r="GI1114" s="99"/>
      <c r="GJ1114" s="99"/>
      <c r="GK1114" s="99"/>
      <c r="GL1114" s="99"/>
      <c r="GM1114" s="99"/>
      <c r="GN1114" s="99"/>
      <c r="GO1114" s="99"/>
      <c r="GP1114" s="99"/>
      <c r="GQ1114" s="99"/>
      <c r="GR1114" s="99"/>
      <c r="GS1114" s="99"/>
      <c r="GT1114" s="99"/>
      <c r="GU1114" s="99"/>
      <c r="GV1114" s="99"/>
      <c r="GW1114" s="99"/>
      <c r="GX1114" s="99"/>
      <c r="GY1114" s="99"/>
    </row>
    <row r="1115" spans="1:207" s="15" customFormat="1" ht="25.15" customHeight="1" x14ac:dyDescent="0.25">
      <c r="A1115" s="172" t="s">
        <v>1540</v>
      </c>
      <c r="B1115" s="166" t="s">
        <v>617</v>
      </c>
      <c r="C1115" s="136">
        <v>1963</v>
      </c>
      <c r="D1115" s="136" t="s">
        <v>217</v>
      </c>
      <c r="E1115" s="51" t="s">
        <v>20</v>
      </c>
      <c r="F1115" s="28">
        <v>5</v>
      </c>
      <c r="G1115" s="28">
        <v>3</v>
      </c>
      <c r="H1115" s="41">
        <f t="shared" ref="H1115:H1120" si="341">I1115+J1115</f>
        <v>2458</v>
      </c>
      <c r="I1115" s="238">
        <v>289.2</v>
      </c>
      <c r="J1115" s="41">
        <v>2168.8000000000002</v>
      </c>
      <c r="K1115" s="201">
        <f t="shared" si="325"/>
        <v>5727250</v>
      </c>
      <c r="L1115" s="171">
        <v>0</v>
      </c>
      <c r="M1115" s="171">
        <v>0</v>
      </c>
      <c r="N1115" s="171">
        <v>0</v>
      </c>
      <c r="O1115" s="41">
        <f>'[1]Прод. прилож (2)'!$C$960</f>
        <v>5727250</v>
      </c>
      <c r="P1115" s="171">
        <f t="shared" si="340"/>
        <v>2330.0447518307569</v>
      </c>
      <c r="Q1115" s="44">
        <v>9673</v>
      </c>
      <c r="R1115" s="62" t="s">
        <v>95</v>
      </c>
      <c r="S1115" s="50"/>
    </row>
    <row r="1116" spans="1:207" s="15" customFormat="1" ht="25.15" customHeight="1" x14ac:dyDescent="0.25">
      <c r="A1116" s="172" t="s">
        <v>1541</v>
      </c>
      <c r="B1116" s="166" t="s">
        <v>618</v>
      </c>
      <c r="C1116" s="136">
        <v>1966</v>
      </c>
      <c r="D1116" s="136" t="s">
        <v>217</v>
      </c>
      <c r="E1116" s="136" t="s">
        <v>20</v>
      </c>
      <c r="F1116" s="174">
        <v>5</v>
      </c>
      <c r="G1116" s="174">
        <v>4</v>
      </c>
      <c r="H1116" s="41">
        <f t="shared" si="341"/>
        <v>3172.76</v>
      </c>
      <c r="I1116" s="41">
        <v>640.29999999999995</v>
      </c>
      <c r="J1116" s="41">
        <v>2532.46</v>
      </c>
      <c r="K1116" s="201">
        <f t="shared" si="325"/>
        <v>4249627.2</v>
      </c>
      <c r="L1116" s="171">
        <v>0</v>
      </c>
      <c r="M1116" s="171">
        <v>0</v>
      </c>
      <c r="N1116" s="171">
        <v>0</v>
      </c>
      <c r="O1116" s="41">
        <f>'[3]Прод. прилож'!$C$1324</f>
        <v>4249627.2</v>
      </c>
      <c r="P1116" s="171">
        <f t="shared" si="340"/>
        <v>1339.4102295792936</v>
      </c>
      <c r="Q1116" s="44">
        <v>9673</v>
      </c>
      <c r="R1116" s="62" t="s">
        <v>96</v>
      </c>
      <c r="S1116" s="58"/>
      <c r="T1116" s="16"/>
    </row>
    <row r="1117" spans="1:207" s="15" customFormat="1" ht="25.15" customHeight="1" x14ac:dyDescent="0.25">
      <c r="A1117" s="172" t="s">
        <v>1542</v>
      </c>
      <c r="B1117" s="166" t="s">
        <v>619</v>
      </c>
      <c r="C1117" s="136">
        <v>1962</v>
      </c>
      <c r="D1117" s="136" t="s">
        <v>217</v>
      </c>
      <c r="E1117" s="136" t="s">
        <v>22</v>
      </c>
      <c r="F1117" s="28">
        <v>4</v>
      </c>
      <c r="G1117" s="28">
        <v>4</v>
      </c>
      <c r="H1117" s="41">
        <f t="shared" si="341"/>
        <v>2521.7599999999998</v>
      </c>
      <c r="I1117" s="238">
        <v>349.2</v>
      </c>
      <c r="J1117" s="41">
        <v>2172.56</v>
      </c>
      <c r="K1117" s="201">
        <f t="shared" si="325"/>
        <v>8398210</v>
      </c>
      <c r="L1117" s="171">
        <v>0</v>
      </c>
      <c r="M1117" s="171">
        <v>0</v>
      </c>
      <c r="N1117" s="171">
        <v>0</v>
      </c>
      <c r="O1117" s="41">
        <f>'[1]Прод. прилож (2)'!$C$316</f>
        <v>8398210</v>
      </c>
      <c r="P1117" s="171">
        <f t="shared" si="340"/>
        <v>3330.2970940930145</v>
      </c>
      <c r="Q1117" s="44">
        <v>9673</v>
      </c>
      <c r="R1117" s="62" t="s">
        <v>94</v>
      </c>
      <c r="S1117" s="50"/>
    </row>
    <row r="1118" spans="1:207" s="15" customFormat="1" ht="25.15" customHeight="1" x14ac:dyDescent="0.25">
      <c r="A1118" s="172" t="s">
        <v>1543</v>
      </c>
      <c r="B1118" s="166" t="s">
        <v>620</v>
      </c>
      <c r="C1118" s="51">
        <v>1963</v>
      </c>
      <c r="D1118" s="136" t="s">
        <v>217</v>
      </c>
      <c r="E1118" s="51" t="s">
        <v>20</v>
      </c>
      <c r="F1118" s="28">
        <v>5</v>
      </c>
      <c r="G1118" s="28">
        <v>4</v>
      </c>
      <c r="H1118" s="41">
        <f t="shared" si="341"/>
        <v>3454.0800000000004</v>
      </c>
      <c r="I1118" s="238">
        <v>261.3</v>
      </c>
      <c r="J1118" s="41">
        <v>3192.78</v>
      </c>
      <c r="K1118" s="201">
        <f t="shared" si="325"/>
        <v>7238500</v>
      </c>
      <c r="L1118" s="171">
        <v>0</v>
      </c>
      <c r="M1118" s="171">
        <v>0</v>
      </c>
      <c r="N1118" s="171">
        <v>0</v>
      </c>
      <c r="O1118" s="41">
        <f>'[1]Прод. прилож (2)'!$C$961</f>
        <v>7238500</v>
      </c>
      <c r="P1118" s="171">
        <f t="shared" si="340"/>
        <v>2095.6376227533815</v>
      </c>
      <c r="Q1118" s="44">
        <v>9673</v>
      </c>
      <c r="R1118" s="62" t="s">
        <v>95</v>
      </c>
      <c r="S1118" s="50"/>
    </row>
    <row r="1119" spans="1:207" s="15" customFormat="1" ht="25.15" customHeight="1" x14ac:dyDescent="0.25">
      <c r="A1119" s="172" t="s">
        <v>1544</v>
      </c>
      <c r="B1119" s="166" t="s">
        <v>621</v>
      </c>
      <c r="C1119" s="51">
        <v>1967</v>
      </c>
      <c r="D1119" s="136" t="s">
        <v>217</v>
      </c>
      <c r="E1119" s="136" t="s">
        <v>20</v>
      </c>
      <c r="F1119" s="174">
        <v>5</v>
      </c>
      <c r="G1119" s="174">
        <v>2</v>
      </c>
      <c r="H1119" s="41">
        <f t="shared" si="341"/>
        <v>1797.49</v>
      </c>
      <c r="I1119" s="41">
        <v>0</v>
      </c>
      <c r="J1119" s="41">
        <v>1797.49</v>
      </c>
      <c r="K1119" s="201">
        <f t="shared" si="325"/>
        <v>7223000</v>
      </c>
      <c r="L1119" s="171">
        <v>0</v>
      </c>
      <c r="M1119" s="171">
        <v>0</v>
      </c>
      <c r="N1119" s="171">
        <v>0</v>
      </c>
      <c r="O1119" s="41">
        <f>'[3]Прод. прилож'!$C$1325</f>
        <v>7223000</v>
      </c>
      <c r="P1119" s="171">
        <f t="shared" si="340"/>
        <v>4018.3811870997893</v>
      </c>
      <c r="Q1119" s="44">
        <v>9673</v>
      </c>
      <c r="R1119" s="62" t="s">
        <v>96</v>
      </c>
      <c r="S1119" s="50"/>
    </row>
    <row r="1120" spans="1:207" s="15" customFormat="1" ht="25.15" customHeight="1" x14ac:dyDescent="0.25">
      <c r="A1120" s="172" t="s">
        <v>1545</v>
      </c>
      <c r="B1120" s="166" t="s">
        <v>622</v>
      </c>
      <c r="C1120" s="136">
        <v>1963</v>
      </c>
      <c r="D1120" s="136" t="s">
        <v>217</v>
      </c>
      <c r="E1120" s="51" t="s">
        <v>20</v>
      </c>
      <c r="F1120" s="28">
        <v>5</v>
      </c>
      <c r="G1120" s="28">
        <v>4</v>
      </c>
      <c r="H1120" s="41">
        <f t="shared" si="341"/>
        <v>3130.8500000000004</v>
      </c>
      <c r="I1120" s="238">
        <v>589.79999999999995</v>
      </c>
      <c r="J1120" s="41">
        <v>2541.0500000000002</v>
      </c>
      <c r="K1120" s="201">
        <f t="shared" si="325"/>
        <v>7246250</v>
      </c>
      <c r="L1120" s="171">
        <v>0</v>
      </c>
      <c r="M1120" s="171">
        <v>0</v>
      </c>
      <c r="N1120" s="171">
        <v>0</v>
      </c>
      <c r="O1120" s="41">
        <f>'[1]Прод. прилож (2)'!$C$962</f>
        <v>7246250</v>
      </c>
      <c r="P1120" s="171">
        <f t="shared" si="340"/>
        <v>2314.4673171822346</v>
      </c>
      <c r="Q1120" s="44">
        <v>9673</v>
      </c>
      <c r="R1120" s="62" t="s">
        <v>95</v>
      </c>
      <c r="S1120" s="50"/>
    </row>
    <row r="1121" spans="1:207" s="186" customFormat="1" ht="25.15" customHeight="1" x14ac:dyDescent="0.25">
      <c r="A1121" s="349" t="s">
        <v>1546</v>
      </c>
      <c r="B1121" s="297" t="s">
        <v>850</v>
      </c>
      <c r="C1121" s="285">
        <v>1983</v>
      </c>
      <c r="D1121" s="285" t="s">
        <v>217</v>
      </c>
      <c r="E1121" s="299" t="s">
        <v>20</v>
      </c>
      <c r="F1121" s="287">
        <v>9</v>
      </c>
      <c r="G1121" s="287">
        <v>4</v>
      </c>
      <c r="H1121" s="293">
        <v>11378.5</v>
      </c>
      <c r="I1121" s="291">
        <v>0</v>
      </c>
      <c r="J1121" s="324">
        <v>7734.18</v>
      </c>
      <c r="K1121" s="201">
        <f t="shared" ref="K1121" si="342">SUM(L1121:O1121)</f>
        <v>6369489.79</v>
      </c>
      <c r="L1121" s="171">
        <v>0</v>
      </c>
      <c r="M1121" s="171">
        <v>0</v>
      </c>
      <c r="N1121" s="171">
        <v>0</v>
      </c>
      <c r="O1121" s="41">
        <f>'[1]Прод. прилож (2)'!$C$317</f>
        <v>6369489.79</v>
      </c>
      <c r="P1121" s="171">
        <f t="shared" ref="P1121" si="343">K1121/H1121</f>
        <v>559.78290547963263</v>
      </c>
      <c r="Q1121" s="44">
        <v>9673</v>
      </c>
      <c r="R1121" s="62" t="s">
        <v>94</v>
      </c>
      <c r="S1121" s="50"/>
      <c r="T1121" s="15"/>
      <c r="U1121" s="15"/>
      <c r="V1121" s="15"/>
      <c r="W1121" s="15"/>
      <c r="X1121" s="15"/>
    </row>
    <row r="1122" spans="1:207" s="186" customFormat="1" ht="25.15" customHeight="1" x14ac:dyDescent="0.25">
      <c r="A1122" s="350"/>
      <c r="B1122" s="298"/>
      <c r="C1122" s="286"/>
      <c r="D1122" s="286"/>
      <c r="E1122" s="300"/>
      <c r="F1122" s="288"/>
      <c r="G1122" s="288"/>
      <c r="H1122" s="294"/>
      <c r="I1122" s="292"/>
      <c r="J1122" s="319"/>
      <c r="K1122" s="201">
        <f t="shared" si="325"/>
        <v>14100000</v>
      </c>
      <c r="L1122" s="171">
        <v>0</v>
      </c>
      <c r="M1122" s="171">
        <v>0</v>
      </c>
      <c r="N1122" s="171">
        <v>0</v>
      </c>
      <c r="O1122" s="41">
        <f>'[1]Прод. прилож (2)'!$C$963</f>
        <v>14100000</v>
      </c>
      <c r="P1122" s="171">
        <f>O1122/H1121</f>
        <v>1239.1791536670034</v>
      </c>
      <c r="Q1122" s="44">
        <v>9673</v>
      </c>
      <c r="R1122" s="62" t="s">
        <v>95</v>
      </c>
      <c r="S1122" s="50"/>
      <c r="T1122" s="15"/>
      <c r="U1122" s="15"/>
      <c r="V1122" s="15"/>
      <c r="W1122" s="15"/>
      <c r="X1122" s="15"/>
    </row>
    <row r="1123" spans="1:207" s="15" customFormat="1" ht="25.15" customHeight="1" x14ac:dyDescent="0.25">
      <c r="A1123" s="172" t="s">
        <v>1547</v>
      </c>
      <c r="B1123" s="166" t="s">
        <v>623</v>
      </c>
      <c r="C1123" s="51">
        <v>1962</v>
      </c>
      <c r="D1123" s="136" t="s">
        <v>217</v>
      </c>
      <c r="E1123" s="136" t="s">
        <v>22</v>
      </c>
      <c r="F1123" s="28">
        <v>4</v>
      </c>
      <c r="G1123" s="28">
        <v>4</v>
      </c>
      <c r="H1123" s="41">
        <f>I1123+J1123</f>
        <v>2450</v>
      </c>
      <c r="I1123" s="238">
        <v>357.6</v>
      </c>
      <c r="J1123" s="222">
        <v>2092.4</v>
      </c>
      <c r="K1123" s="201">
        <f t="shared" si="325"/>
        <v>8197175</v>
      </c>
      <c r="L1123" s="171">
        <v>0</v>
      </c>
      <c r="M1123" s="171">
        <v>0</v>
      </c>
      <c r="N1123" s="171">
        <v>0</v>
      </c>
      <c r="O1123" s="41">
        <f>'[1]Прод. прилож (2)'!$C$318</f>
        <v>8197175</v>
      </c>
      <c r="P1123" s="171">
        <f t="shared" si="340"/>
        <v>3345.7857142857142</v>
      </c>
      <c r="Q1123" s="44">
        <v>9673</v>
      </c>
      <c r="R1123" s="62" t="s">
        <v>94</v>
      </c>
      <c r="S1123" s="50"/>
    </row>
    <row r="1124" spans="1:207" s="133" customFormat="1" ht="25.15" customHeight="1" x14ac:dyDescent="0.25">
      <c r="A1124" s="172" t="s">
        <v>1548</v>
      </c>
      <c r="B1124" s="166" t="s">
        <v>624</v>
      </c>
      <c r="C1124" s="51">
        <v>1963</v>
      </c>
      <c r="D1124" s="136" t="s">
        <v>217</v>
      </c>
      <c r="E1124" s="51" t="s">
        <v>20</v>
      </c>
      <c r="F1124" s="28">
        <v>5</v>
      </c>
      <c r="G1124" s="28">
        <v>4</v>
      </c>
      <c r="H1124" s="41">
        <v>4483</v>
      </c>
      <c r="I1124" s="238">
        <v>30.4</v>
      </c>
      <c r="J1124" s="222">
        <v>3182.79</v>
      </c>
      <c r="K1124" s="201">
        <f t="shared" si="325"/>
        <v>20516071.900000002</v>
      </c>
      <c r="L1124" s="171">
        <v>0</v>
      </c>
      <c r="M1124" s="171">
        <v>0</v>
      </c>
      <c r="N1124" s="171">
        <v>0</v>
      </c>
      <c r="O1124" s="41">
        <f>'[1]Прод. прилож (2)'!$C$319</f>
        <v>20516071.900000002</v>
      </c>
      <c r="P1124" s="171">
        <f t="shared" si="340"/>
        <v>4576.4157706892711</v>
      </c>
      <c r="Q1124" s="44">
        <v>9673</v>
      </c>
      <c r="R1124" s="62" t="s">
        <v>94</v>
      </c>
      <c r="S1124" s="50"/>
      <c r="T1124" s="15"/>
      <c r="U1124" s="15"/>
      <c r="V1124" s="15"/>
      <c r="W1124" s="15"/>
      <c r="X1124" s="15"/>
      <c r="Y1124" s="15"/>
      <c r="Z1124" s="15"/>
      <c r="AA1124" s="15"/>
      <c r="AB1124" s="15"/>
      <c r="AC1124" s="15"/>
      <c r="AD1124" s="15"/>
      <c r="AE1124" s="15"/>
      <c r="AF1124" s="15"/>
      <c r="AG1124" s="15"/>
      <c r="AH1124" s="15"/>
      <c r="AI1124" s="15"/>
      <c r="AJ1124" s="15"/>
      <c r="AK1124" s="15"/>
      <c r="AL1124" s="15"/>
      <c r="AM1124" s="15"/>
      <c r="AN1124" s="15"/>
      <c r="AO1124" s="15"/>
      <c r="AP1124" s="15"/>
      <c r="AQ1124" s="15"/>
      <c r="AR1124" s="15"/>
      <c r="AS1124" s="15"/>
      <c r="AT1124" s="15"/>
      <c r="AU1124" s="15"/>
      <c r="AV1124" s="15"/>
      <c r="AW1124" s="15"/>
      <c r="AX1124" s="15"/>
      <c r="AY1124" s="15"/>
      <c r="AZ1124" s="15"/>
      <c r="BA1124" s="15"/>
      <c r="BB1124" s="15"/>
      <c r="BC1124" s="15"/>
      <c r="BD1124" s="15"/>
      <c r="BE1124" s="15"/>
      <c r="BF1124" s="15"/>
      <c r="BG1124" s="15"/>
      <c r="BH1124" s="15"/>
      <c r="BI1124" s="15"/>
      <c r="BJ1124" s="15"/>
      <c r="BK1124" s="15"/>
      <c r="BL1124" s="15"/>
      <c r="BM1124" s="15"/>
      <c r="BN1124" s="15"/>
      <c r="BO1124" s="15"/>
      <c r="BP1124" s="15"/>
      <c r="BQ1124" s="15"/>
      <c r="BR1124" s="15"/>
      <c r="BS1124" s="15"/>
      <c r="BT1124" s="15"/>
      <c r="BU1124" s="15"/>
      <c r="BV1124" s="15"/>
      <c r="BW1124" s="15"/>
      <c r="BX1124" s="15"/>
      <c r="BY1124" s="15"/>
      <c r="BZ1124" s="15"/>
      <c r="CA1124" s="15"/>
      <c r="CB1124" s="15"/>
      <c r="CC1124" s="15"/>
      <c r="CD1124" s="15"/>
      <c r="CE1124" s="15"/>
      <c r="CF1124" s="15"/>
      <c r="CG1124" s="15"/>
      <c r="CH1124" s="15"/>
      <c r="CI1124" s="15"/>
      <c r="CJ1124" s="15"/>
      <c r="CK1124" s="15"/>
      <c r="CL1124" s="15"/>
      <c r="CM1124" s="15"/>
      <c r="CN1124" s="15"/>
      <c r="CO1124" s="15"/>
      <c r="CP1124" s="15"/>
      <c r="CQ1124" s="15"/>
      <c r="CR1124" s="15"/>
      <c r="CS1124" s="15"/>
      <c r="CT1124" s="15"/>
      <c r="CU1124" s="15"/>
      <c r="CV1124" s="15"/>
      <c r="CW1124" s="15"/>
      <c r="CX1124" s="15"/>
      <c r="CY1124" s="15"/>
      <c r="CZ1124" s="15"/>
      <c r="DA1124" s="15"/>
      <c r="DB1124" s="15"/>
      <c r="DC1124" s="15"/>
      <c r="DD1124" s="15"/>
      <c r="DE1124" s="15"/>
      <c r="DF1124" s="15"/>
      <c r="DG1124" s="15"/>
      <c r="DH1124" s="15"/>
      <c r="DI1124" s="15"/>
      <c r="DJ1124" s="15"/>
      <c r="DK1124" s="15"/>
      <c r="DL1124" s="15"/>
      <c r="DM1124" s="15"/>
      <c r="DN1124" s="15"/>
      <c r="DO1124" s="15"/>
      <c r="DP1124" s="15"/>
      <c r="DQ1124" s="15"/>
      <c r="DR1124" s="15"/>
      <c r="DS1124" s="15"/>
      <c r="DT1124" s="15"/>
      <c r="DU1124" s="15"/>
      <c r="DV1124" s="15"/>
      <c r="DW1124" s="15"/>
      <c r="DX1124" s="15"/>
      <c r="DY1124" s="15"/>
      <c r="DZ1124" s="15"/>
      <c r="EA1124" s="15"/>
      <c r="EB1124" s="15"/>
      <c r="EC1124" s="15"/>
      <c r="ED1124" s="15"/>
      <c r="EE1124" s="15"/>
      <c r="EF1124" s="15"/>
      <c r="EG1124" s="15"/>
      <c r="EH1124" s="15"/>
      <c r="EI1124" s="15"/>
      <c r="EJ1124" s="15"/>
      <c r="EK1124" s="15"/>
      <c r="EL1124" s="15"/>
      <c r="EM1124" s="15"/>
      <c r="EN1124" s="15"/>
      <c r="EO1124" s="15"/>
      <c r="EP1124" s="15"/>
      <c r="EQ1124" s="15"/>
      <c r="ER1124" s="15"/>
      <c r="ES1124" s="15"/>
      <c r="ET1124" s="15"/>
      <c r="EU1124" s="15"/>
      <c r="EV1124" s="15"/>
      <c r="EW1124" s="15"/>
      <c r="EX1124" s="15"/>
      <c r="EY1124" s="15"/>
      <c r="EZ1124" s="15"/>
      <c r="FA1124" s="15"/>
      <c r="FB1124" s="15"/>
      <c r="FC1124" s="15"/>
      <c r="FD1124" s="15"/>
      <c r="FE1124" s="15"/>
      <c r="FF1124" s="15"/>
      <c r="FG1124" s="15"/>
      <c r="FH1124" s="15"/>
      <c r="FI1124" s="15"/>
      <c r="FJ1124" s="15"/>
      <c r="FK1124" s="15"/>
      <c r="FL1124" s="15"/>
      <c r="FM1124" s="15"/>
      <c r="FN1124" s="15"/>
      <c r="FO1124" s="15"/>
      <c r="FP1124" s="15"/>
      <c r="FQ1124" s="15"/>
      <c r="FR1124" s="15"/>
      <c r="FS1124" s="15"/>
      <c r="FT1124" s="15"/>
      <c r="FU1124" s="15"/>
      <c r="FV1124" s="15"/>
      <c r="FW1124" s="15"/>
      <c r="FX1124" s="15"/>
      <c r="FY1124" s="15"/>
      <c r="FZ1124" s="15"/>
      <c r="GA1124" s="15"/>
      <c r="GB1124" s="15"/>
      <c r="GC1124" s="15"/>
      <c r="GD1124" s="15"/>
      <c r="GE1124" s="15"/>
      <c r="GF1124" s="15"/>
      <c r="GG1124" s="15"/>
      <c r="GH1124" s="15"/>
      <c r="GI1124" s="15"/>
      <c r="GJ1124" s="15"/>
      <c r="GK1124" s="15"/>
      <c r="GL1124" s="15"/>
      <c r="GM1124" s="15"/>
      <c r="GN1124" s="15"/>
      <c r="GO1124" s="15"/>
      <c r="GP1124" s="15"/>
      <c r="GQ1124" s="15"/>
      <c r="GR1124" s="15"/>
      <c r="GS1124" s="15"/>
      <c r="GT1124" s="15"/>
      <c r="GU1124" s="15"/>
      <c r="GV1124" s="15"/>
      <c r="GW1124" s="15"/>
      <c r="GX1124" s="15"/>
      <c r="GY1124" s="15"/>
    </row>
    <row r="1125" spans="1:207" s="15" customFormat="1" ht="25.15" customHeight="1" x14ac:dyDescent="0.25">
      <c r="A1125" s="172" t="s">
        <v>1549</v>
      </c>
      <c r="B1125" s="166" t="s">
        <v>615</v>
      </c>
      <c r="C1125" s="55">
        <v>1960</v>
      </c>
      <c r="D1125" s="174">
        <v>2020</v>
      </c>
      <c r="E1125" s="51" t="s">
        <v>20</v>
      </c>
      <c r="F1125" s="28">
        <v>5</v>
      </c>
      <c r="G1125" s="28">
        <v>4</v>
      </c>
      <c r="H1125" s="41">
        <v>4166</v>
      </c>
      <c r="I1125" s="222">
        <v>1147.7</v>
      </c>
      <c r="J1125" s="222">
        <v>2596.6</v>
      </c>
      <c r="K1125" s="201">
        <f t="shared" si="325"/>
        <v>1120476.72</v>
      </c>
      <c r="L1125" s="171">
        <v>0</v>
      </c>
      <c r="M1125" s="171">
        <v>0</v>
      </c>
      <c r="N1125" s="171">
        <v>0</v>
      </c>
      <c r="O1125" s="41">
        <f>'[1]Прод. прилож (2)'!$C$320</f>
        <v>1120476.72</v>
      </c>
      <c r="P1125" s="171">
        <f t="shared" si="340"/>
        <v>268.95744599135861</v>
      </c>
      <c r="Q1125" s="44">
        <v>9673</v>
      </c>
      <c r="R1125" s="62" t="s">
        <v>94</v>
      </c>
      <c r="S1125" s="50"/>
    </row>
    <row r="1126" spans="1:207" s="15" customFormat="1" ht="25.15" customHeight="1" x14ac:dyDescent="0.25">
      <c r="A1126" s="172" t="s">
        <v>1550</v>
      </c>
      <c r="B1126" s="166" t="s">
        <v>625</v>
      </c>
      <c r="C1126" s="51">
        <v>1962</v>
      </c>
      <c r="D1126" s="136" t="s">
        <v>217</v>
      </c>
      <c r="E1126" s="136" t="s">
        <v>22</v>
      </c>
      <c r="F1126" s="28">
        <v>5</v>
      </c>
      <c r="G1126" s="28">
        <v>4</v>
      </c>
      <c r="H1126" s="41">
        <f t="shared" ref="H1126:H1133" si="344">I1126+J1126</f>
        <v>3529.3399999999997</v>
      </c>
      <c r="I1126" s="238">
        <v>659.1</v>
      </c>
      <c r="J1126" s="222">
        <v>2870.24</v>
      </c>
      <c r="K1126" s="201">
        <f t="shared" si="325"/>
        <v>4508868.18</v>
      </c>
      <c r="L1126" s="171">
        <v>0</v>
      </c>
      <c r="M1126" s="171">
        <v>0</v>
      </c>
      <c r="N1126" s="171">
        <v>0</v>
      </c>
      <c r="O1126" s="41">
        <f>'[1]Прод. прилож (2)'!$C$321</f>
        <v>4508868.18</v>
      </c>
      <c r="P1126" s="171">
        <f t="shared" si="340"/>
        <v>1277.5386276187617</v>
      </c>
      <c r="Q1126" s="44">
        <v>9673</v>
      </c>
      <c r="R1126" s="62" t="s">
        <v>94</v>
      </c>
      <c r="S1126" s="50"/>
    </row>
    <row r="1127" spans="1:207" s="15" customFormat="1" ht="25.15" customHeight="1" x14ac:dyDescent="0.25">
      <c r="A1127" s="172" t="s">
        <v>1551</v>
      </c>
      <c r="B1127" s="166" t="s">
        <v>626</v>
      </c>
      <c r="C1127" s="51">
        <v>1962</v>
      </c>
      <c r="D1127" s="136" t="s">
        <v>217</v>
      </c>
      <c r="E1127" s="136" t="s">
        <v>22</v>
      </c>
      <c r="F1127" s="28">
        <v>5</v>
      </c>
      <c r="G1127" s="28">
        <v>4</v>
      </c>
      <c r="H1127" s="41">
        <f t="shared" si="344"/>
        <v>3444.99</v>
      </c>
      <c r="I1127" s="238">
        <v>554.29999999999995</v>
      </c>
      <c r="J1127" s="222">
        <v>2890.69</v>
      </c>
      <c r="K1127" s="201">
        <f t="shared" si="325"/>
        <v>4694716.13</v>
      </c>
      <c r="L1127" s="171">
        <v>0</v>
      </c>
      <c r="M1127" s="171">
        <v>0</v>
      </c>
      <c r="N1127" s="171">
        <v>0</v>
      </c>
      <c r="O1127" s="41">
        <f>'[1]Прод. прилож (2)'!$C$322</f>
        <v>4694716.13</v>
      </c>
      <c r="P1127" s="171">
        <f t="shared" si="340"/>
        <v>1362.7662576669309</v>
      </c>
      <c r="Q1127" s="44">
        <v>9673</v>
      </c>
      <c r="R1127" s="62" t="s">
        <v>94</v>
      </c>
      <c r="S1127" s="50"/>
    </row>
    <row r="1128" spans="1:207" s="15" customFormat="1" ht="25.15" customHeight="1" x14ac:dyDescent="0.25">
      <c r="A1128" s="172" t="s">
        <v>2522</v>
      </c>
      <c r="B1128" s="166" t="s">
        <v>627</v>
      </c>
      <c r="C1128" s="51">
        <v>1965</v>
      </c>
      <c r="D1128" s="136" t="s">
        <v>217</v>
      </c>
      <c r="E1128" s="51" t="s">
        <v>20</v>
      </c>
      <c r="F1128" s="174">
        <v>5</v>
      </c>
      <c r="G1128" s="174">
        <v>4</v>
      </c>
      <c r="H1128" s="41">
        <f t="shared" si="344"/>
        <v>2940.86</v>
      </c>
      <c r="I1128" s="41">
        <v>289</v>
      </c>
      <c r="J1128" s="222">
        <v>2651.86</v>
      </c>
      <c r="K1128" s="201">
        <f t="shared" si="325"/>
        <v>4696500</v>
      </c>
      <c r="L1128" s="171">
        <v>0</v>
      </c>
      <c r="M1128" s="171">
        <v>0</v>
      </c>
      <c r="N1128" s="171">
        <v>0</v>
      </c>
      <c r="O1128" s="41">
        <f>'[3]Прод. прилож'!$C$1326</f>
        <v>4696500</v>
      </c>
      <c r="P1128" s="171">
        <f t="shared" si="340"/>
        <v>1596.9818352454724</v>
      </c>
      <c r="Q1128" s="44">
        <v>9673</v>
      </c>
      <c r="R1128" s="62" t="s">
        <v>96</v>
      </c>
      <c r="S1128" s="58"/>
      <c r="T1128" s="16"/>
    </row>
    <row r="1129" spans="1:207" s="180" customFormat="1" ht="25.15" customHeight="1" x14ac:dyDescent="0.25">
      <c r="A1129" s="172" t="s">
        <v>1552</v>
      </c>
      <c r="B1129" s="166" t="s">
        <v>2596</v>
      </c>
      <c r="C1129" s="51">
        <v>1977</v>
      </c>
      <c r="D1129" s="136" t="s">
        <v>217</v>
      </c>
      <c r="E1129" s="51" t="s">
        <v>20</v>
      </c>
      <c r="F1129" s="28">
        <v>9</v>
      </c>
      <c r="G1129" s="28">
        <v>2</v>
      </c>
      <c r="H1129" s="41">
        <v>4821.9399999999996</v>
      </c>
      <c r="I1129" s="238">
        <v>0</v>
      </c>
      <c r="J1129" s="222">
        <v>4821.9399999999996</v>
      </c>
      <c r="K1129" s="201">
        <f t="shared" ref="K1129" si="345">SUM(L1129:O1129)</f>
        <v>7100000</v>
      </c>
      <c r="L1129" s="171">
        <v>0</v>
      </c>
      <c r="M1129" s="171">
        <v>0</v>
      </c>
      <c r="N1129" s="171">
        <v>0</v>
      </c>
      <c r="O1129" s="41">
        <f>'[1]Прод. прилож (2)'!$C$964</f>
        <v>7100000</v>
      </c>
      <c r="P1129" s="171">
        <f t="shared" ref="P1129" si="346">K1129/H1129</f>
        <v>1472.4364052642713</v>
      </c>
      <c r="Q1129" s="44">
        <v>9673</v>
      </c>
      <c r="R1129" s="62" t="s">
        <v>95</v>
      </c>
      <c r="S1129" s="50"/>
      <c r="T1129" s="15"/>
      <c r="U1129" s="15"/>
      <c r="V1129" s="173"/>
      <c r="W1129" s="173"/>
      <c r="X1129" s="173"/>
    </row>
    <row r="1130" spans="1:207" s="180" customFormat="1" ht="25.15" customHeight="1" x14ac:dyDescent="0.25">
      <c r="A1130" s="172" t="s">
        <v>1553</v>
      </c>
      <c r="B1130" s="166" t="s">
        <v>2597</v>
      </c>
      <c r="C1130" s="51">
        <v>1979</v>
      </c>
      <c r="D1130" s="136" t="s">
        <v>217</v>
      </c>
      <c r="E1130" s="51" t="s">
        <v>20</v>
      </c>
      <c r="F1130" s="28">
        <v>9</v>
      </c>
      <c r="G1130" s="28">
        <v>2</v>
      </c>
      <c r="H1130" s="41">
        <v>4613.3999999999996</v>
      </c>
      <c r="I1130" s="238">
        <v>0</v>
      </c>
      <c r="J1130" s="222">
        <v>4613.3999999999996</v>
      </c>
      <c r="K1130" s="201">
        <f t="shared" si="325"/>
        <v>7100000</v>
      </c>
      <c r="L1130" s="171">
        <v>0</v>
      </c>
      <c r="M1130" s="171">
        <v>0</v>
      </c>
      <c r="N1130" s="171">
        <v>0</v>
      </c>
      <c r="O1130" s="41">
        <f>'[1]Прод. прилож (2)'!$C$965</f>
        <v>7100000</v>
      </c>
      <c r="P1130" s="171">
        <f t="shared" si="340"/>
        <v>1538.9951012268609</v>
      </c>
      <c r="Q1130" s="44">
        <v>9673</v>
      </c>
      <c r="R1130" s="62" t="s">
        <v>95</v>
      </c>
      <c r="S1130" s="50"/>
      <c r="T1130" s="15"/>
      <c r="U1130" s="15"/>
      <c r="V1130" s="173"/>
      <c r="W1130" s="173"/>
      <c r="X1130" s="173"/>
    </row>
    <row r="1131" spans="1:207" s="15" customFormat="1" ht="25.15" customHeight="1" x14ac:dyDescent="0.25">
      <c r="A1131" s="172" t="s">
        <v>1554</v>
      </c>
      <c r="B1131" s="166" t="s">
        <v>616</v>
      </c>
      <c r="C1131" s="52">
        <v>1963</v>
      </c>
      <c r="D1131" s="136" t="s">
        <v>217</v>
      </c>
      <c r="E1131" s="51" t="s">
        <v>20</v>
      </c>
      <c r="F1131" s="28">
        <v>5</v>
      </c>
      <c r="G1131" s="28">
        <v>2</v>
      </c>
      <c r="H1131" s="41">
        <f t="shared" si="344"/>
        <v>1612.59</v>
      </c>
      <c r="I1131" s="238">
        <v>332.55</v>
      </c>
      <c r="J1131" s="222">
        <v>1280.04</v>
      </c>
      <c r="K1131" s="201">
        <f t="shared" si="325"/>
        <v>4035425.0000000005</v>
      </c>
      <c r="L1131" s="171">
        <v>0</v>
      </c>
      <c r="M1131" s="171">
        <v>0</v>
      </c>
      <c r="N1131" s="171">
        <v>0</v>
      </c>
      <c r="O1131" s="41">
        <f>'[1]Прод. прилож (2)'!$C$967</f>
        <v>4035425.0000000005</v>
      </c>
      <c r="P1131" s="171">
        <f t="shared" si="340"/>
        <v>2502.4494756881791</v>
      </c>
      <c r="Q1131" s="44">
        <v>9673</v>
      </c>
      <c r="R1131" s="62" t="s">
        <v>95</v>
      </c>
      <c r="S1131" s="50"/>
    </row>
    <row r="1132" spans="1:207" s="15" customFormat="1" ht="25.15" customHeight="1" x14ac:dyDescent="0.25">
      <c r="A1132" s="172" t="s">
        <v>1555</v>
      </c>
      <c r="B1132" s="166" t="s">
        <v>628</v>
      </c>
      <c r="C1132" s="51">
        <v>1965</v>
      </c>
      <c r="D1132" s="136" t="s">
        <v>217</v>
      </c>
      <c r="E1132" s="51" t="s">
        <v>20</v>
      </c>
      <c r="F1132" s="174">
        <v>5</v>
      </c>
      <c r="G1132" s="174">
        <v>3</v>
      </c>
      <c r="H1132" s="41">
        <f t="shared" si="344"/>
        <v>2523.0300000000002</v>
      </c>
      <c r="I1132" s="41">
        <v>29.5</v>
      </c>
      <c r="J1132" s="222">
        <v>2493.5300000000002</v>
      </c>
      <c r="K1132" s="201">
        <f t="shared" si="325"/>
        <v>8385500</v>
      </c>
      <c r="L1132" s="171">
        <v>0</v>
      </c>
      <c r="M1132" s="171">
        <v>0</v>
      </c>
      <c r="N1132" s="171">
        <v>0</v>
      </c>
      <c r="O1132" s="41">
        <f>'[3]Прод. прилож'!$C$1327</f>
        <v>8385500</v>
      </c>
      <c r="P1132" s="171">
        <f t="shared" si="340"/>
        <v>3323.5831520037414</v>
      </c>
      <c r="Q1132" s="44">
        <v>9673</v>
      </c>
      <c r="R1132" s="62" t="s">
        <v>96</v>
      </c>
      <c r="S1132" s="50"/>
    </row>
    <row r="1133" spans="1:207" s="15" customFormat="1" ht="25.15" customHeight="1" x14ac:dyDescent="0.25">
      <c r="A1133" s="172" t="s">
        <v>1556</v>
      </c>
      <c r="B1133" s="166" t="s">
        <v>629</v>
      </c>
      <c r="C1133" s="51">
        <v>1967</v>
      </c>
      <c r="D1133" s="136" t="s">
        <v>217</v>
      </c>
      <c r="E1133" s="136" t="s">
        <v>20</v>
      </c>
      <c r="F1133" s="174">
        <v>5</v>
      </c>
      <c r="G1133" s="174">
        <v>3</v>
      </c>
      <c r="H1133" s="41">
        <f t="shared" si="344"/>
        <v>2525.0899999999997</v>
      </c>
      <c r="I1133" s="41">
        <v>50.2</v>
      </c>
      <c r="J1133" s="222">
        <v>2474.89</v>
      </c>
      <c r="K1133" s="201">
        <f t="shared" si="325"/>
        <v>6648725</v>
      </c>
      <c r="L1133" s="171">
        <v>0</v>
      </c>
      <c r="M1133" s="171">
        <v>0</v>
      </c>
      <c r="N1133" s="171">
        <v>0</v>
      </c>
      <c r="O1133" s="41">
        <f>'[3]Прод. прилож'!$C$1328</f>
        <v>6648725</v>
      </c>
      <c r="P1133" s="171">
        <f t="shared" si="340"/>
        <v>2633.0645640353418</v>
      </c>
      <c r="Q1133" s="44">
        <v>9673</v>
      </c>
      <c r="R1133" s="62" t="s">
        <v>96</v>
      </c>
      <c r="S1133" s="58"/>
      <c r="T1133" s="16"/>
    </row>
    <row r="1134" spans="1:207" s="180" customFormat="1" ht="25.15" customHeight="1" x14ac:dyDescent="0.25">
      <c r="A1134" s="172" t="s">
        <v>1557</v>
      </c>
      <c r="B1134" s="166" t="s">
        <v>2619</v>
      </c>
      <c r="C1134" s="51">
        <v>1959</v>
      </c>
      <c r="D1134" s="136" t="s">
        <v>217</v>
      </c>
      <c r="E1134" s="51" t="s">
        <v>20</v>
      </c>
      <c r="F1134" s="28">
        <v>9</v>
      </c>
      <c r="G1134" s="28">
        <v>5</v>
      </c>
      <c r="H1134" s="41">
        <v>8494.81</v>
      </c>
      <c r="I1134" s="238">
        <v>0</v>
      </c>
      <c r="J1134" s="222">
        <v>8494.81</v>
      </c>
      <c r="K1134" s="201">
        <f t="shared" si="325"/>
        <v>16129300</v>
      </c>
      <c r="L1134" s="171">
        <v>0</v>
      </c>
      <c r="M1134" s="171">
        <v>0</v>
      </c>
      <c r="N1134" s="171">
        <v>0</v>
      </c>
      <c r="O1134" s="41">
        <f>'[1]Прод. прилож (2)'!$C$966</f>
        <v>16129300</v>
      </c>
      <c r="P1134" s="171">
        <f t="shared" si="340"/>
        <v>1898.7240444459619</v>
      </c>
      <c r="Q1134" s="44">
        <v>9673</v>
      </c>
      <c r="R1134" s="62" t="s">
        <v>95</v>
      </c>
      <c r="S1134" s="50"/>
      <c r="T1134" s="15"/>
      <c r="U1134" s="15"/>
      <c r="V1134" s="173"/>
      <c r="W1134" s="173"/>
      <c r="X1134" s="173"/>
    </row>
    <row r="1135" spans="1:207" s="180" customFormat="1" ht="33" customHeight="1" x14ac:dyDescent="0.25">
      <c r="A1135" s="172" t="s">
        <v>1558</v>
      </c>
      <c r="B1135" s="166" t="s">
        <v>2598</v>
      </c>
      <c r="C1135" s="51" t="s">
        <v>2642</v>
      </c>
      <c r="D1135" s="136" t="s">
        <v>217</v>
      </c>
      <c r="E1135" s="51" t="s">
        <v>20</v>
      </c>
      <c r="F1135" s="28">
        <v>9</v>
      </c>
      <c r="G1135" s="28">
        <v>5</v>
      </c>
      <c r="H1135" s="41">
        <v>13744.82</v>
      </c>
      <c r="I1135" s="238">
        <v>0</v>
      </c>
      <c r="J1135" s="222">
        <v>13744.82</v>
      </c>
      <c r="K1135" s="201">
        <f t="shared" ref="K1135" si="347">SUM(L1135:O1135)</f>
        <v>17600000</v>
      </c>
      <c r="L1135" s="171">
        <v>0</v>
      </c>
      <c r="M1135" s="171">
        <v>0</v>
      </c>
      <c r="N1135" s="171">
        <v>0</v>
      </c>
      <c r="O1135" s="41">
        <f>'[1]Прод. прилож (2)'!$C$968</f>
        <v>17600000</v>
      </c>
      <c r="P1135" s="171">
        <f t="shared" ref="P1135" si="348">K1135/H1135</f>
        <v>1280.4823926395545</v>
      </c>
      <c r="Q1135" s="44">
        <v>9673</v>
      </c>
      <c r="R1135" s="62" t="s">
        <v>95</v>
      </c>
      <c r="S1135" s="50"/>
      <c r="T1135" s="15"/>
      <c r="U1135" s="15"/>
      <c r="V1135" s="173"/>
      <c r="W1135" s="173"/>
      <c r="X1135" s="173"/>
    </row>
    <row r="1136" spans="1:207" s="15" customFormat="1" ht="25.15" customHeight="1" x14ac:dyDescent="0.25">
      <c r="A1136" s="172" t="s">
        <v>1559</v>
      </c>
      <c r="B1136" s="166" t="s">
        <v>630</v>
      </c>
      <c r="C1136" s="136">
        <v>1962</v>
      </c>
      <c r="D1136" s="136" t="s">
        <v>217</v>
      </c>
      <c r="E1136" s="51" t="s">
        <v>20</v>
      </c>
      <c r="F1136" s="28">
        <v>2</v>
      </c>
      <c r="G1136" s="28">
        <v>2</v>
      </c>
      <c r="H1136" s="41">
        <v>560.4</v>
      </c>
      <c r="I1136" s="238">
        <v>46</v>
      </c>
      <c r="J1136" s="222">
        <v>372.43</v>
      </c>
      <c r="K1136" s="201">
        <f t="shared" si="325"/>
        <v>5760098</v>
      </c>
      <c r="L1136" s="171">
        <v>0</v>
      </c>
      <c r="M1136" s="171">
        <v>0</v>
      </c>
      <c r="N1136" s="171">
        <v>0</v>
      </c>
      <c r="O1136" s="41">
        <f>'[1]Прод. прилож (2)'!$C$323</f>
        <v>5760098</v>
      </c>
      <c r="P1136" s="171">
        <f t="shared" si="340"/>
        <v>10278.547466095646</v>
      </c>
      <c r="Q1136" s="44">
        <v>9673</v>
      </c>
      <c r="R1136" s="62" t="s">
        <v>94</v>
      </c>
      <c r="S1136" s="50"/>
    </row>
    <row r="1137" spans="1:207" s="15" customFormat="1" ht="25.15" customHeight="1" x14ac:dyDescent="0.25">
      <c r="A1137" s="172" t="s">
        <v>1560</v>
      </c>
      <c r="B1137" s="166" t="s">
        <v>631</v>
      </c>
      <c r="C1137" s="51">
        <v>1964</v>
      </c>
      <c r="D1137" s="136" t="s">
        <v>217</v>
      </c>
      <c r="E1137" s="51" t="s">
        <v>20</v>
      </c>
      <c r="F1137" s="28">
        <v>5</v>
      </c>
      <c r="G1137" s="28">
        <v>4</v>
      </c>
      <c r="H1137" s="41">
        <f>I1137+J1137</f>
        <v>3170.22</v>
      </c>
      <c r="I1137" s="238">
        <v>72.599999999999994</v>
      </c>
      <c r="J1137" s="222">
        <v>3097.62</v>
      </c>
      <c r="K1137" s="201">
        <f t="shared" si="325"/>
        <v>8346750</v>
      </c>
      <c r="L1137" s="171">
        <v>0</v>
      </c>
      <c r="M1137" s="171">
        <v>0</v>
      </c>
      <c r="N1137" s="171">
        <v>0</v>
      </c>
      <c r="O1137" s="41">
        <f>'[1]Прод. прилож (2)'!$C$969</f>
        <v>8346750</v>
      </c>
      <c r="P1137" s="171">
        <f t="shared" si="340"/>
        <v>2632.8614417926833</v>
      </c>
      <c r="Q1137" s="44">
        <v>9673</v>
      </c>
      <c r="R1137" s="62" t="s">
        <v>95</v>
      </c>
      <c r="S1137" s="50"/>
    </row>
    <row r="1138" spans="1:207" s="15" customFormat="1" ht="25.15" customHeight="1" x14ac:dyDescent="0.25">
      <c r="A1138" s="172" t="s">
        <v>1561</v>
      </c>
      <c r="B1138" s="166" t="s">
        <v>632</v>
      </c>
      <c r="C1138" s="51">
        <v>1966</v>
      </c>
      <c r="D1138" s="136" t="s">
        <v>217</v>
      </c>
      <c r="E1138" s="136" t="s">
        <v>20</v>
      </c>
      <c r="F1138" s="174">
        <v>5</v>
      </c>
      <c r="G1138" s="174">
        <v>3</v>
      </c>
      <c r="H1138" s="41">
        <f>I1138+J1138</f>
        <v>2539.34</v>
      </c>
      <c r="I1138" s="41">
        <v>124.3</v>
      </c>
      <c r="J1138" s="222">
        <v>2415.04</v>
      </c>
      <c r="K1138" s="201">
        <f t="shared" si="325"/>
        <v>6792875</v>
      </c>
      <c r="L1138" s="171">
        <v>0</v>
      </c>
      <c r="M1138" s="171">
        <v>0</v>
      </c>
      <c r="N1138" s="171">
        <v>0</v>
      </c>
      <c r="O1138" s="41">
        <f>'[3]Прод. прилож'!$C$1329</f>
        <v>6792875</v>
      </c>
      <c r="P1138" s="171">
        <f t="shared" si="340"/>
        <v>2675.0553293375442</v>
      </c>
      <c r="Q1138" s="44">
        <v>9673</v>
      </c>
      <c r="R1138" s="62" t="s">
        <v>96</v>
      </c>
      <c r="S1138" s="50"/>
      <c r="U1138" s="16"/>
    </row>
    <row r="1139" spans="1:207" s="15" customFormat="1" ht="25.15" customHeight="1" x14ac:dyDescent="0.25">
      <c r="A1139" s="172" t="s">
        <v>1562</v>
      </c>
      <c r="B1139" s="166" t="s">
        <v>633</v>
      </c>
      <c r="C1139" s="51">
        <v>1962</v>
      </c>
      <c r="D1139" s="136" t="s">
        <v>217</v>
      </c>
      <c r="E1139" s="136" t="s">
        <v>22</v>
      </c>
      <c r="F1139" s="28">
        <v>5</v>
      </c>
      <c r="G1139" s="28">
        <v>4</v>
      </c>
      <c r="H1139" s="41">
        <f>I1139+J1139</f>
        <v>3487.97</v>
      </c>
      <c r="I1139" s="238">
        <v>153.6</v>
      </c>
      <c r="J1139" s="222">
        <v>3334.37</v>
      </c>
      <c r="K1139" s="201">
        <f t="shared" si="325"/>
        <v>8379647.6500000004</v>
      </c>
      <c r="L1139" s="171">
        <v>0</v>
      </c>
      <c r="M1139" s="171">
        <v>0</v>
      </c>
      <c r="N1139" s="171">
        <v>0</v>
      </c>
      <c r="O1139" s="41">
        <f>'[1]Прод. прилож (2)'!$C$324</f>
        <v>8379647.6500000004</v>
      </c>
      <c r="P1139" s="171">
        <f t="shared" si="340"/>
        <v>2402.4425812148615</v>
      </c>
      <c r="Q1139" s="44">
        <v>9673</v>
      </c>
      <c r="R1139" s="62" t="s">
        <v>94</v>
      </c>
      <c r="S1139" s="50"/>
    </row>
    <row r="1140" spans="1:207" s="15" customFormat="1" ht="25.15" customHeight="1" x14ac:dyDescent="0.25">
      <c r="A1140" s="172" t="s">
        <v>1563</v>
      </c>
      <c r="B1140" s="166" t="s">
        <v>634</v>
      </c>
      <c r="C1140" s="51">
        <v>1963</v>
      </c>
      <c r="D1140" s="136" t="s">
        <v>217</v>
      </c>
      <c r="E1140" s="136" t="s">
        <v>22</v>
      </c>
      <c r="F1140" s="28">
        <v>5</v>
      </c>
      <c r="G1140" s="28">
        <v>4</v>
      </c>
      <c r="H1140" s="41">
        <f>I1140+J1140</f>
        <v>3532.16</v>
      </c>
      <c r="I1140" s="238">
        <v>42.1</v>
      </c>
      <c r="J1140" s="222">
        <v>3490.06</v>
      </c>
      <c r="K1140" s="201">
        <f t="shared" si="325"/>
        <v>8346750</v>
      </c>
      <c r="L1140" s="171">
        <v>0</v>
      </c>
      <c r="M1140" s="171">
        <v>0</v>
      </c>
      <c r="N1140" s="171">
        <v>0</v>
      </c>
      <c r="O1140" s="41">
        <f>'[1]Прод. прилож (2)'!$C$970</f>
        <v>8346750</v>
      </c>
      <c r="P1140" s="171">
        <f t="shared" si="340"/>
        <v>2363.0724542489584</v>
      </c>
      <c r="Q1140" s="44">
        <v>9673</v>
      </c>
      <c r="R1140" s="62" t="s">
        <v>95</v>
      </c>
      <c r="S1140" s="50"/>
    </row>
    <row r="1141" spans="1:207" s="99" customFormat="1" ht="22.9" customHeight="1" x14ac:dyDescent="0.25">
      <c r="A1141" s="295" t="s">
        <v>1564</v>
      </c>
      <c r="B1141" s="297" t="s">
        <v>635</v>
      </c>
      <c r="C1141" s="355">
        <v>1959</v>
      </c>
      <c r="D1141" s="285" t="s">
        <v>217</v>
      </c>
      <c r="E1141" s="299" t="s">
        <v>20</v>
      </c>
      <c r="F1141" s="287">
        <v>4</v>
      </c>
      <c r="G1141" s="287">
        <v>1</v>
      </c>
      <c r="H1141" s="293">
        <v>2525.6</v>
      </c>
      <c r="I1141" s="324">
        <v>2533.3000000000002</v>
      </c>
      <c r="J1141" s="291">
        <v>489.5</v>
      </c>
      <c r="K1141" s="201">
        <f t="shared" ref="K1141" si="349">SUM(L1141:O1141)</f>
        <v>5808202.7599999998</v>
      </c>
      <c r="L1141" s="171">
        <v>0</v>
      </c>
      <c r="M1141" s="171">
        <v>0</v>
      </c>
      <c r="N1141" s="171">
        <v>0</v>
      </c>
      <c r="O1141" s="41">
        <f>'[1]Прод. прилож (2)'!$C$325</f>
        <v>5808202.7599999998</v>
      </c>
      <c r="P1141" s="171">
        <f t="shared" ref="P1141" si="350">K1141/H1141</f>
        <v>2299.7318498574596</v>
      </c>
      <c r="Q1141" s="44">
        <v>9673</v>
      </c>
      <c r="R1141" s="62" t="s">
        <v>94</v>
      </c>
      <c r="S1141" s="16"/>
      <c r="T1141" s="16"/>
      <c r="U1141" s="15"/>
      <c r="V1141" s="15"/>
      <c r="W1141" s="15"/>
      <c r="X1141" s="15"/>
      <c r="Y1141" s="15"/>
      <c r="Z1141" s="15"/>
      <c r="AA1141" s="15"/>
      <c r="AB1141" s="15"/>
      <c r="AC1141" s="15"/>
      <c r="AD1141" s="15"/>
      <c r="AE1141" s="15"/>
      <c r="AF1141" s="15"/>
      <c r="AG1141" s="15"/>
      <c r="AH1141" s="15"/>
      <c r="AI1141" s="15"/>
      <c r="AJ1141" s="15"/>
      <c r="AK1141" s="15"/>
      <c r="AL1141" s="15"/>
      <c r="AM1141" s="15"/>
      <c r="AN1141" s="15"/>
      <c r="AO1141" s="15"/>
      <c r="AP1141" s="15"/>
      <c r="AQ1141" s="15"/>
      <c r="AR1141" s="15"/>
      <c r="AS1141" s="15"/>
      <c r="AT1141" s="15"/>
      <c r="AU1141" s="15"/>
      <c r="AV1141" s="15"/>
      <c r="AW1141" s="15"/>
      <c r="AX1141" s="15"/>
      <c r="AY1141" s="15"/>
      <c r="AZ1141" s="15"/>
      <c r="BA1141" s="15"/>
      <c r="BB1141" s="15"/>
      <c r="BC1141" s="15"/>
      <c r="BD1141" s="15"/>
      <c r="BE1141" s="15"/>
      <c r="BF1141" s="15"/>
      <c r="BG1141" s="15"/>
      <c r="BH1141" s="15"/>
      <c r="BI1141" s="15"/>
      <c r="BJ1141" s="15"/>
      <c r="BK1141" s="15"/>
      <c r="BL1141" s="15"/>
      <c r="BM1141" s="15"/>
      <c r="BN1141" s="15"/>
      <c r="BO1141" s="15"/>
      <c r="BP1141" s="15"/>
      <c r="BQ1141" s="15"/>
      <c r="BR1141" s="15"/>
      <c r="BS1141" s="15"/>
      <c r="BT1141" s="15"/>
      <c r="BU1141" s="15"/>
      <c r="BV1141" s="15"/>
      <c r="BW1141" s="15"/>
      <c r="BX1141" s="15"/>
      <c r="BY1141" s="15"/>
      <c r="BZ1141" s="15"/>
      <c r="CA1141" s="15"/>
      <c r="CB1141" s="15"/>
      <c r="CC1141" s="15"/>
      <c r="CD1141" s="15"/>
      <c r="CE1141" s="15"/>
      <c r="CF1141" s="15"/>
      <c r="CG1141" s="15"/>
      <c r="CH1141" s="15"/>
      <c r="CI1141" s="15"/>
      <c r="CJ1141" s="15"/>
      <c r="CK1141" s="15"/>
      <c r="CL1141" s="15"/>
      <c r="CM1141" s="15"/>
      <c r="CN1141" s="15"/>
      <c r="CO1141" s="15"/>
      <c r="CP1141" s="15"/>
      <c r="CQ1141" s="15"/>
      <c r="CR1141" s="15"/>
      <c r="CS1141" s="15"/>
      <c r="CT1141" s="15"/>
      <c r="CU1141" s="15"/>
      <c r="CV1141" s="15"/>
      <c r="CW1141" s="15"/>
      <c r="CX1141" s="15"/>
      <c r="CY1141" s="15"/>
      <c r="CZ1141" s="15"/>
      <c r="DA1141" s="15"/>
      <c r="DB1141" s="15"/>
      <c r="DC1141" s="15"/>
      <c r="DD1141" s="15"/>
      <c r="DE1141" s="15"/>
      <c r="DF1141" s="15"/>
      <c r="DG1141" s="15"/>
      <c r="DH1141" s="15"/>
      <c r="DI1141" s="15"/>
      <c r="DJ1141" s="15"/>
      <c r="DK1141" s="15"/>
      <c r="DL1141" s="15"/>
      <c r="DM1141" s="15"/>
      <c r="DN1141" s="15"/>
      <c r="DO1141" s="15"/>
      <c r="DP1141" s="15"/>
      <c r="DQ1141" s="15"/>
      <c r="DR1141" s="15"/>
      <c r="DS1141" s="15"/>
      <c r="DT1141" s="15"/>
      <c r="DU1141" s="15"/>
      <c r="DV1141" s="15"/>
      <c r="DW1141" s="15"/>
      <c r="DX1141" s="15"/>
      <c r="DY1141" s="15"/>
      <c r="DZ1141" s="15"/>
      <c r="EA1141" s="15"/>
      <c r="EB1141" s="15"/>
      <c r="EC1141" s="15"/>
      <c r="ED1141" s="15"/>
      <c r="EE1141" s="15"/>
      <c r="EF1141" s="15"/>
      <c r="EG1141" s="15"/>
      <c r="EH1141" s="15"/>
      <c r="EI1141" s="15"/>
      <c r="EJ1141" s="15"/>
      <c r="EK1141" s="15"/>
      <c r="EL1141" s="15"/>
      <c r="EM1141" s="15"/>
      <c r="EN1141" s="15"/>
      <c r="EO1141" s="15"/>
      <c r="EP1141" s="15"/>
      <c r="EQ1141" s="15"/>
      <c r="ER1141" s="15"/>
      <c r="ES1141" s="15"/>
      <c r="ET1141" s="15"/>
      <c r="EU1141" s="15"/>
      <c r="EV1141" s="15"/>
      <c r="EW1141" s="15"/>
      <c r="EX1141" s="15"/>
      <c r="EY1141" s="15"/>
      <c r="EZ1141" s="15"/>
      <c r="FA1141" s="15"/>
      <c r="FB1141" s="15"/>
      <c r="FC1141" s="15"/>
      <c r="FD1141" s="15"/>
      <c r="FE1141" s="15"/>
      <c r="FF1141" s="15"/>
      <c r="FG1141" s="15"/>
      <c r="FH1141" s="15"/>
      <c r="FI1141" s="15"/>
      <c r="FJ1141" s="15"/>
      <c r="FK1141" s="15"/>
      <c r="FL1141" s="15"/>
      <c r="FM1141" s="15"/>
      <c r="FN1141" s="15"/>
      <c r="FO1141" s="15"/>
      <c r="FP1141" s="15"/>
      <c r="FQ1141" s="15"/>
      <c r="FR1141" s="15"/>
      <c r="FS1141" s="15"/>
      <c r="FT1141" s="15"/>
      <c r="FU1141" s="15"/>
      <c r="FV1141" s="15"/>
      <c r="FW1141" s="15"/>
      <c r="FX1141" s="15"/>
      <c r="FY1141" s="15"/>
      <c r="FZ1141" s="15"/>
      <c r="GA1141" s="15"/>
      <c r="GB1141" s="15"/>
      <c r="GC1141" s="15"/>
      <c r="GD1141" s="15"/>
      <c r="GE1141" s="15"/>
      <c r="GF1141" s="15"/>
      <c r="GG1141" s="15"/>
      <c r="GH1141" s="15"/>
      <c r="GI1141" s="15"/>
      <c r="GJ1141" s="15"/>
      <c r="GK1141" s="15"/>
      <c r="GL1141" s="15"/>
      <c r="GM1141" s="15"/>
      <c r="GN1141" s="15"/>
      <c r="GO1141" s="15"/>
      <c r="GP1141" s="15"/>
      <c r="GQ1141" s="15"/>
      <c r="GR1141" s="15"/>
      <c r="GS1141" s="15"/>
      <c r="GT1141" s="15"/>
      <c r="GU1141" s="15"/>
      <c r="GV1141" s="15"/>
      <c r="GW1141" s="15"/>
      <c r="GX1141" s="15"/>
      <c r="GY1141" s="15"/>
    </row>
    <row r="1142" spans="1:207" s="99" customFormat="1" ht="22.9" customHeight="1" x14ac:dyDescent="0.25">
      <c r="A1142" s="296"/>
      <c r="B1142" s="298"/>
      <c r="C1142" s="356"/>
      <c r="D1142" s="286"/>
      <c r="E1142" s="300"/>
      <c r="F1142" s="288"/>
      <c r="G1142" s="288"/>
      <c r="H1142" s="294"/>
      <c r="I1142" s="319"/>
      <c r="J1142" s="292"/>
      <c r="K1142" s="201">
        <f t="shared" si="325"/>
        <v>16263449.999999998</v>
      </c>
      <c r="L1142" s="171">
        <v>0</v>
      </c>
      <c r="M1142" s="171">
        <v>0</v>
      </c>
      <c r="N1142" s="171">
        <v>0</v>
      </c>
      <c r="O1142" s="41">
        <f>'[1]Прод. прилож (2)'!$C$971</f>
        <v>16263449.999999998</v>
      </c>
      <c r="P1142" s="171">
        <f>K1142/H1141</f>
        <v>6439.4401330376932</v>
      </c>
      <c r="Q1142" s="44">
        <v>9673</v>
      </c>
      <c r="R1142" s="62" t="s">
        <v>95</v>
      </c>
      <c r="S1142" s="16"/>
      <c r="T1142" s="16"/>
      <c r="U1142" s="15"/>
      <c r="V1142" s="15"/>
      <c r="W1142" s="15"/>
      <c r="X1142" s="15"/>
      <c r="Y1142" s="15"/>
      <c r="Z1142" s="15"/>
      <c r="AA1142" s="15"/>
      <c r="AB1142" s="15"/>
      <c r="AC1142" s="15"/>
      <c r="AD1142" s="15"/>
      <c r="AE1142" s="15"/>
      <c r="AF1142" s="15"/>
      <c r="AG1142" s="15"/>
      <c r="AH1142" s="15"/>
      <c r="AI1142" s="15"/>
      <c r="AJ1142" s="15"/>
      <c r="AK1142" s="15"/>
      <c r="AL1142" s="15"/>
      <c r="AM1142" s="15"/>
      <c r="AN1142" s="15"/>
      <c r="AO1142" s="15"/>
      <c r="AP1142" s="15"/>
      <c r="AQ1142" s="15"/>
      <c r="AR1142" s="15"/>
      <c r="AS1142" s="15"/>
      <c r="AT1142" s="15"/>
      <c r="AU1142" s="15"/>
      <c r="AV1142" s="15"/>
      <c r="AW1142" s="15"/>
      <c r="AX1142" s="15"/>
      <c r="AY1142" s="15"/>
      <c r="AZ1142" s="15"/>
      <c r="BA1142" s="15"/>
      <c r="BB1142" s="15"/>
      <c r="BC1142" s="15"/>
      <c r="BD1142" s="15"/>
      <c r="BE1142" s="15"/>
      <c r="BF1142" s="15"/>
      <c r="BG1142" s="15"/>
      <c r="BH1142" s="15"/>
      <c r="BI1142" s="15"/>
      <c r="BJ1142" s="15"/>
      <c r="BK1142" s="15"/>
      <c r="BL1142" s="15"/>
      <c r="BM1142" s="15"/>
      <c r="BN1142" s="15"/>
      <c r="BO1142" s="15"/>
      <c r="BP1142" s="15"/>
      <c r="BQ1142" s="15"/>
      <c r="BR1142" s="15"/>
      <c r="BS1142" s="15"/>
      <c r="BT1142" s="15"/>
      <c r="BU1142" s="15"/>
      <c r="BV1142" s="15"/>
      <c r="BW1142" s="15"/>
      <c r="BX1142" s="15"/>
      <c r="BY1142" s="15"/>
      <c r="BZ1142" s="15"/>
      <c r="CA1142" s="15"/>
      <c r="CB1142" s="15"/>
      <c r="CC1142" s="15"/>
      <c r="CD1142" s="15"/>
      <c r="CE1142" s="15"/>
      <c r="CF1142" s="15"/>
      <c r="CG1142" s="15"/>
      <c r="CH1142" s="15"/>
      <c r="CI1142" s="15"/>
      <c r="CJ1142" s="15"/>
      <c r="CK1142" s="15"/>
      <c r="CL1142" s="15"/>
      <c r="CM1142" s="15"/>
      <c r="CN1142" s="15"/>
      <c r="CO1142" s="15"/>
      <c r="CP1142" s="15"/>
      <c r="CQ1142" s="15"/>
      <c r="CR1142" s="15"/>
      <c r="CS1142" s="15"/>
      <c r="CT1142" s="15"/>
      <c r="CU1142" s="15"/>
      <c r="CV1142" s="15"/>
      <c r="CW1142" s="15"/>
      <c r="CX1142" s="15"/>
      <c r="CY1142" s="15"/>
      <c r="CZ1142" s="15"/>
      <c r="DA1142" s="15"/>
      <c r="DB1142" s="15"/>
      <c r="DC1142" s="15"/>
      <c r="DD1142" s="15"/>
      <c r="DE1142" s="15"/>
      <c r="DF1142" s="15"/>
      <c r="DG1142" s="15"/>
      <c r="DH1142" s="15"/>
      <c r="DI1142" s="15"/>
      <c r="DJ1142" s="15"/>
      <c r="DK1142" s="15"/>
      <c r="DL1142" s="15"/>
      <c r="DM1142" s="15"/>
      <c r="DN1142" s="15"/>
      <c r="DO1142" s="15"/>
      <c r="DP1142" s="15"/>
      <c r="DQ1142" s="15"/>
      <c r="DR1142" s="15"/>
      <c r="DS1142" s="15"/>
      <c r="DT1142" s="15"/>
      <c r="DU1142" s="15"/>
      <c r="DV1142" s="15"/>
      <c r="DW1142" s="15"/>
      <c r="DX1142" s="15"/>
      <c r="DY1142" s="15"/>
      <c r="DZ1142" s="15"/>
      <c r="EA1142" s="15"/>
      <c r="EB1142" s="15"/>
      <c r="EC1142" s="15"/>
      <c r="ED1142" s="15"/>
      <c r="EE1142" s="15"/>
      <c r="EF1142" s="15"/>
      <c r="EG1142" s="15"/>
      <c r="EH1142" s="15"/>
      <c r="EI1142" s="15"/>
      <c r="EJ1142" s="15"/>
      <c r="EK1142" s="15"/>
      <c r="EL1142" s="15"/>
      <c r="EM1142" s="15"/>
      <c r="EN1142" s="15"/>
      <c r="EO1142" s="15"/>
      <c r="EP1142" s="15"/>
      <c r="EQ1142" s="15"/>
      <c r="ER1142" s="15"/>
      <c r="ES1142" s="15"/>
      <c r="ET1142" s="15"/>
      <c r="EU1142" s="15"/>
      <c r="EV1142" s="15"/>
      <c r="EW1142" s="15"/>
      <c r="EX1142" s="15"/>
      <c r="EY1142" s="15"/>
      <c r="EZ1142" s="15"/>
      <c r="FA1142" s="15"/>
      <c r="FB1142" s="15"/>
      <c r="FC1142" s="15"/>
      <c r="FD1142" s="15"/>
      <c r="FE1142" s="15"/>
      <c r="FF1142" s="15"/>
      <c r="FG1142" s="15"/>
      <c r="FH1142" s="15"/>
      <c r="FI1142" s="15"/>
      <c r="FJ1142" s="15"/>
      <c r="FK1142" s="15"/>
      <c r="FL1142" s="15"/>
      <c r="FM1142" s="15"/>
      <c r="FN1142" s="15"/>
      <c r="FO1142" s="15"/>
      <c r="FP1142" s="15"/>
      <c r="FQ1142" s="15"/>
      <c r="FR1142" s="15"/>
      <c r="FS1142" s="15"/>
      <c r="FT1142" s="15"/>
      <c r="FU1142" s="15"/>
      <c r="FV1142" s="15"/>
      <c r="FW1142" s="15"/>
      <c r="FX1142" s="15"/>
      <c r="FY1142" s="15"/>
      <c r="FZ1142" s="15"/>
      <c r="GA1142" s="15"/>
      <c r="GB1142" s="15"/>
      <c r="GC1142" s="15"/>
      <c r="GD1142" s="15"/>
      <c r="GE1142" s="15"/>
      <c r="GF1142" s="15"/>
      <c r="GG1142" s="15"/>
      <c r="GH1142" s="15"/>
      <c r="GI1142" s="15"/>
      <c r="GJ1142" s="15"/>
      <c r="GK1142" s="15"/>
      <c r="GL1142" s="15"/>
      <c r="GM1142" s="15"/>
      <c r="GN1142" s="15"/>
      <c r="GO1142" s="15"/>
      <c r="GP1142" s="15"/>
      <c r="GQ1142" s="15"/>
      <c r="GR1142" s="15"/>
      <c r="GS1142" s="15"/>
      <c r="GT1142" s="15"/>
      <c r="GU1142" s="15"/>
      <c r="GV1142" s="15"/>
      <c r="GW1142" s="15"/>
      <c r="GX1142" s="15"/>
      <c r="GY1142" s="15"/>
    </row>
    <row r="1143" spans="1:207" s="15" customFormat="1" ht="25.15" customHeight="1" x14ac:dyDescent="0.25">
      <c r="A1143" s="172" t="s">
        <v>1565</v>
      </c>
      <c r="B1143" s="166" t="s">
        <v>636</v>
      </c>
      <c r="C1143" s="136">
        <v>1967</v>
      </c>
      <c r="D1143" s="136" t="s">
        <v>217</v>
      </c>
      <c r="E1143" s="136" t="s">
        <v>22</v>
      </c>
      <c r="F1143" s="174">
        <v>5</v>
      </c>
      <c r="G1143" s="174">
        <v>4</v>
      </c>
      <c r="H1143" s="41">
        <v>2581.04</v>
      </c>
      <c r="I1143" s="41">
        <v>853.7</v>
      </c>
      <c r="J1143" s="222">
        <v>1727.34</v>
      </c>
      <c r="K1143" s="201">
        <f t="shared" si="325"/>
        <v>8432000</v>
      </c>
      <c r="L1143" s="171">
        <v>0</v>
      </c>
      <c r="M1143" s="171">
        <v>0</v>
      </c>
      <c r="N1143" s="171">
        <v>0</v>
      </c>
      <c r="O1143" s="41">
        <f>'[3]Прод. прилож'!$C$1330</f>
        <v>8432000</v>
      </c>
      <c r="P1143" s="171">
        <f t="shared" si="340"/>
        <v>3266.9001642748658</v>
      </c>
      <c r="Q1143" s="44">
        <v>9673</v>
      </c>
      <c r="R1143" s="62" t="s">
        <v>96</v>
      </c>
      <c r="S1143" s="50"/>
    </row>
    <row r="1144" spans="1:207" s="15" customFormat="1" ht="25.15" customHeight="1" x14ac:dyDescent="0.25">
      <c r="A1144" s="172" t="s">
        <v>1566</v>
      </c>
      <c r="B1144" s="166" t="s">
        <v>637</v>
      </c>
      <c r="C1144" s="51">
        <v>1966</v>
      </c>
      <c r="D1144" s="136" t="s">
        <v>217</v>
      </c>
      <c r="E1144" s="51" t="s">
        <v>22</v>
      </c>
      <c r="F1144" s="174">
        <v>5</v>
      </c>
      <c r="G1144" s="174">
        <v>3</v>
      </c>
      <c r="H1144" s="41">
        <f>I1144+J1144</f>
        <v>2620.2599999999998</v>
      </c>
      <c r="I1144" s="41">
        <v>131.6</v>
      </c>
      <c r="J1144" s="222">
        <v>2488.66</v>
      </c>
      <c r="K1144" s="201">
        <f t="shared" si="325"/>
        <v>3100032</v>
      </c>
      <c r="L1144" s="171">
        <v>0</v>
      </c>
      <c r="M1144" s="171">
        <v>0</v>
      </c>
      <c r="N1144" s="171">
        <v>0</v>
      </c>
      <c r="O1144" s="41">
        <f>'[3]Прод. прилож'!$C$1331</f>
        <v>3100032</v>
      </c>
      <c r="P1144" s="171">
        <f t="shared" si="340"/>
        <v>1183.1009136497905</v>
      </c>
      <c r="Q1144" s="44">
        <v>9673</v>
      </c>
      <c r="R1144" s="62" t="s">
        <v>96</v>
      </c>
      <c r="S1144" s="50"/>
    </row>
    <row r="1145" spans="1:207" s="15" customFormat="1" ht="25.15" customHeight="1" x14ac:dyDescent="0.25">
      <c r="A1145" s="172" t="s">
        <v>1567</v>
      </c>
      <c r="B1145" s="166" t="s">
        <v>638</v>
      </c>
      <c r="C1145" s="136">
        <v>1966</v>
      </c>
      <c r="D1145" s="136" t="s">
        <v>217</v>
      </c>
      <c r="E1145" s="136" t="s">
        <v>22</v>
      </c>
      <c r="F1145" s="174">
        <v>5</v>
      </c>
      <c r="G1145" s="174">
        <v>4</v>
      </c>
      <c r="H1145" s="41">
        <v>2631.13</v>
      </c>
      <c r="I1145" s="41">
        <v>867.9</v>
      </c>
      <c r="J1145" s="222">
        <v>1763.23</v>
      </c>
      <c r="K1145" s="201">
        <f t="shared" ref="K1145:K1227" si="351">SUM(L1145:O1145)</f>
        <v>3422952</v>
      </c>
      <c r="L1145" s="171">
        <v>0</v>
      </c>
      <c r="M1145" s="171">
        <v>0</v>
      </c>
      <c r="N1145" s="171">
        <v>0</v>
      </c>
      <c r="O1145" s="41">
        <f>'[3]Прод. прилож'!$C$1332</f>
        <v>3422952</v>
      </c>
      <c r="P1145" s="171">
        <f t="shared" si="340"/>
        <v>1300.9437009953897</v>
      </c>
      <c r="Q1145" s="44">
        <v>9673</v>
      </c>
      <c r="R1145" s="62" t="s">
        <v>96</v>
      </c>
      <c r="S1145" s="50"/>
    </row>
    <row r="1146" spans="1:207" s="180" customFormat="1" ht="25.15" customHeight="1" x14ac:dyDescent="0.25">
      <c r="A1146" s="172" t="s">
        <v>1568</v>
      </c>
      <c r="B1146" s="166" t="s">
        <v>2599</v>
      </c>
      <c r="C1146" s="51">
        <v>1978</v>
      </c>
      <c r="D1146" s="136" t="s">
        <v>217</v>
      </c>
      <c r="E1146" s="51" t="s">
        <v>20</v>
      </c>
      <c r="F1146" s="28">
        <v>9</v>
      </c>
      <c r="G1146" s="28">
        <v>2</v>
      </c>
      <c r="H1146" s="41">
        <v>5141.3999999999996</v>
      </c>
      <c r="I1146" s="238">
        <v>0</v>
      </c>
      <c r="J1146" s="222">
        <v>5141.3999999999996</v>
      </c>
      <c r="K1146" s="201">
        <f t="shared" si="351"/>
        <v>7100000</v>
      </c>
      <c r="L1146" s="171">
        <v>0</v>
      </c>
      <c r="M1146" s="171">
        <v>0</v>
      </c>
      <c r="N1146" s="171">
        <v>0</v>
      </c>
      <c r="O1146" s="41">
        <f>'[1]Прод. прилож (2)'!$C$972</f>
        <v>7100000</v>
      </c>
      <c r="P1146" s="171">
        <f t="shared" si="340"/>
        <v>1380.9468238223053</v>
      </c>
      <c r="Q1146" s="44">
        <v>9673</v>
      </c>
      <c r="R1146" s="62" t="s">
        <v>95</v>
      </c>
      <c r="S1146" s="50"/>
      <c r="T1146" s="15"/>
      <c r="U1146" s="15"/>
      <c r="V1146" s="173"/>
      <c r="W1146" s="173"/>
      <c r="X1146" s="173"/>
    </row>
    <row r="1147" spans="1:207" s="15" customFormat="1" ht="25.15" customHeight="1" x14ac:dyDescent="0.25">
      <c r="A1147" s="172" t="s">
        <v>1569</v>
      </c>
      <c r="B1147" s="166" t="s">
        <v>639</v>
      </c>
      <c r="C1147" s="136">
        <v>1966</v>
      </c>
      <c r="D1147" s="136" t="s">
        <v>217</v>
      </c>
      <c r="E1147" s="136" t="s">
        <v>22</v>
      </c>
      <c r="F1147" s="174">
        <v>5</v>
      </c>
      <c r="G1147" s="174">
        <v>4</v>
      </c>
      <c r="H1147" s="41">
        <v>2607.41</v>
      </c>
      <c r="I1147" s="41">
        <v>752.35</v>
      </c>
      <c r="J1147" s="222">
        <v>1855.06</v>
      </c>
      <c r="K1147" s="201">
        <f t="shared" si="351"/>
        <v>15566066.949999999</v>
      </c>
      <c r="L1147" s="171">
        <v>0</v>
      </c>
      <c r="M1147" s="171">
        <v>0</v>
      </c>
      <c r="N1147" s="171">
        <v>0</v>
      </c>
      <c r="O1147" s="41">
        <f>'[3]Прод. прилож'!$C$1333</f>
        <v>15566066.949999999</v>
      </c>
      <c r="P1147" s="171">
        <f t="shared" si="340"/>
        <v>5969.9345135594322</v>
      </c>
      <c r="Q1147" s="44">
        <v>9673</v>
      </c>
      <c r="R1147" s="62" t="s">
        <v>96</v>
      </c>
      <c r="S1147" s="50"/>
    </row>
    <row r="1148" spans="1:207" s="15" customFormat="1" ht="25.15" customHeight="1" x14ac:dyDescent="0.25">
      <c r="A1148" s="172" t="s">
        <v>2523</v>
      </c>
      <c r="B1148" s="166" t="s">
        <v>640</v>
      </c>
      <c r="C1148" s="136">
        <v>1964</v>
      </c>
      <c r="D1148" s="136" t="s">
        <v>217</v>
      </c>
      <c r="E1148" s="136" t="s">
        <v>22</v>
      </c>
      <c r="F1148" s="28">
        <v>5</v>
      </c>
      <c r="G1148" s="28">
        <v>3</v>
      </c>
      <c r="H1148" s="41">
        <v>2811.02</v>
      </c>
      <c r="I1148" s="238">
        <v>0</v>
      </c>
      <c r="J1148" s="222">
        <v>2604.7199999999998</v>
      </c>
      <c r="K1148" s="201">
        <f t="shared" si="351"/>
        <v>3875040</v>
      </c>
      <c r="L1148" s="171">
        <v>0</v>
      </c>
      <c r="M1148" s="171">
        <v>0</v>
      </c>
      <c r="N1148" s="171">
        <v>0</v>
      </c>
      <c r="O1148" s="41">
        <f>'[1]Прод. прилож (2)'!$C$973</f>
        <v>3875040</v>
      </c>
      <c r="P1148" s="171">
        <f t="shared" si="340"/>
        <v>1378.5174064930168</v>
      </c>
      <c r="Q1148" s="44">
        <v>9673</v>
      </c>
      <c r="R1148" s="62" t="s">
        <v>95</v>
      </c>
      <c r="S1148" s="50"/>
    </row>
    <row r="1149" spans="1:207" s="180" customFormat="1" ht="25.15" customHeight="1" x14ac:dyDescent="0.25">
      <c r="A1149" s="172" t="s">
        <v>1570</v>
      </c>
      <c r="B1149" s="166" t="s">
        <v>2629</v>
      </c>
      <c r="C1149" s="51">
        <v>1993</v>
      </c>
      <c r="D1149" s="136" t="s">
        <v>217</v>
      </c>
      <c r="E1149" s="51" t="s">
        <v>20</v>
      </c>
      <c r="F1149" s="28">
        <v>9</v>
      </c>
      <c r="G1149" s="28">
        <v>2</v>
      </c>
      <c r="H1149" s="41">
        <v>12114.72</v>
      </c>
      <c r="I1149" s="238">
        <v>0</v>
      </c>
      <c r="J1149" s="222">
        <v>12114.72</v>
      </c>
      <c r="K1149" s="201">
        <f t="shared" ref="K1149" si="352">SUM(L1149:O1149)</f>
        <v>6393816</v>
      </c>
      <c r="L1149" s="171">
        <v>0</v>
      </c>
      <c r="M1149" s="171">
        <v>0</v>
      </c>
      <c r="N1149" s="171">
        <v>0</v>
      </c>
      <c r="O1149" s="41">
        <f>'[1]Прод. прилож (2)'!$C$974</f>
        <v>6393816</v>
      </c>
      <c r="P1149" s="171">
        <f t="shared" ref="P1149" si="353">K1149/H1149</f>
        <v>527.77249494829437</v>
      </c>
      <c r="Q1149" s="44">
        <v>9673</v>
      </c>
      <c r="R1149" s="62" t="s">
        <v>95</v>
      </c>
      <c r="S1149" s="50"/>
      <c r="T1149" s="15"/>
      <c r="U1149" s="15"/>
      <c r="V1149" s="173"/>
      <c r="W1149" s="173"/>
      <c r="X1149" s="173"/>
    </row>
    <row r="1150" spans="1:207" s="15" customFormat="1" ht="25.15" customHeight="1" x14ac:dyDescent="0.25">
      <c r="A1150" s="172" t="s">
        <v>1571</v>
      </c>
      <c r="B1150" s="166" t="s">
        <v>641</v>
      </c>
      <c r="C1150" s="136">
        <v>1967</v>
      </c>
      <c r="D1150" s="136" t="s">
        <v>217</v>
      </c>
      <c r="E1150" s="136" t="s">
        <v>22</v>
      </c>
      <c r="F1150" s="174">
        <v>5</v>
      </c>
      <c r="G1150" s="174">
        <v>3</v>
      </c>
      <c r="H1150" s="41">
        <v>2622.76</v>
      </c>
      <c r="I1150" s="41">
        <v>861.6</v>
      </c>
      <c r="J1150" s="222">
        <v>1761.18</v>
      </c>
      <c r="K1150" s="201">
        <f t="shared" si="351"/>
        <v>15472954.25</v>
      </c>
      <c r="L1150" s="171">
        <v>0</v>
      </c>
      <c r="M1150" s="171">
        <v>0</v>
      </c>
      <c r="N1150" s="171">
        <v>0</v>
      </c>
      <c r="O1150" s="41">
        <f>'[3]Прод. прилож'!$C$1334</f>
        <v>15472954.25</v>
      </c>
      <c r="P1150" s="171">
        <f t="shared" si="340"/>
        <v>5899.4929959279534</v>
      </c>
      <c r="Q1150" s="44">
        <v>9673</v>
      </c>
      <c r="R1150" s="62" t="s">
        <v>96</v>
      </c>
      <c r="S1150" s="50"/>
    </row>
    <row r="1151" spans="1:207" s="180" customFormat="1" ht="25.15" customHeight="1" x14ac:dyDescent="0.25">
      <c r="A1151" s="172" t="s">
        <v>1572</v>
      </c>
      <c r="B1151" s="166" t="s">
        <v>2600</v>
      </c>
      <c r="C1151" s="51">
        <v>1980</v>
      </c>
      <c r="D1151" s="136" t="s">
        <v>217</v>
      </c>
      <c r="E1151" s="51" t="s">
        <v>20</v>
      </c>
      <c r="F1151" s="28">
        <v>9</v>
      </c>
      <c r="G1151" s="28">
        <v>3</v>
      </c>
      <c r="H1151" s="41">
        <v>8794.2999999999993</v>
      </c>
      <c r="I1151" s="238">
        <v>0</v>
      </c>
      <c r="J1151" s="222">
        <v>8794.2999999999993</v>
      </c>
      <c r="K1151" s="201">
        <f t="shared" ref="K1151" si="354">SUM(L1151:O1151)</f>
        <v>10600000</v>
      </c>
      <c r="L1151" s="171">
        <v>0</v>
      </c>
      <c r="M1151" s="171">
        <v>0</v>
      </c>
      <c r="N1151" s="171">
        <v>0</v>
      </c>
      <c r="O1151" s="41">
        <f>'[1]Прод. прилож (2)'!$C$975</f>
        <v>10600000</v>
      </c>
      <c r="P1151" s="171">
        <f t="shared" ref="P1151" si="355">K1151/H1151</f>
        <v>1205.3261771829482</v>
      </c>
      <c r="Q1151" s="44">
        <v>9673</v>
      </c>
      <c r="R1151" s="62" t="s">
        <v>95</v>
      </c>
      <c r="S1151" s="50"/>
      <c r="T1151" s="15"/>
      <c r="U1151" s="15"/>
      <c r="V1151" s="173"/>
      <c r="W1151" s="173"/>
      <c r="X1151" s="173"/>
    </row>
    <row r="1152" spans="1:207" s="15" customFormat="1" ht="25.15" customHeight="1" x14ac:dyDescent="0.25">
      <c r="A1152" s="172" t="s">
        <v>1573</v>
      </c>
      <c r="B1152" s="166" t="s">
        <v>642</v>
      </c>
      <c r="C1152" s="136">
        <v>1965</v>
      </c>
      <c r="D1152" s="136" t="s">
        <v>217</v>
      </c>
      <c r="E1152" s="51" t="s">
        <v>20</v>
      </c>
      <c r="F1152" s="174">
        <v>5</v>
      </c>
      <c r="G1152" s="174">
        <v>4</v>
      </c>
      <c r="H1152" s="41">
        <v>4101.5</v>
      </c>
      <c r="I1152" s="41">
        <v>1543.4</v>
      </c>
      <c r="J1152" s="222">
        <v>2558.1</v>
      </c>
      <c r="K1152" s="201">
        <f t="shared" si="351"/>
        <v>18672499.130000003</v>
      </c>
      <c r="L1152" s="171">
        <v>0</v>
      </c>
      <c r="M1152" s="171">
        <v>0</v>
      </c>
      <c r="N1152" s="171">
        <v>0</v>
      </c>
      <c r="O1152" s="41">
        <f>'[3]Прод. прилож'!$C$1335</f>
        <v>18672499.130000003</v>
      </c>
      <c r="P1152" s="171">
        <f t="shared" si="340"/>
        <v>4552.6024942094364</v>
      </c>
      <c r="Q1152" s="44">
        <v>9673</v>
      </c>
      <c r="R1152" s="62" t="s">
        <v>96</v>
      </c>
      <c r="S1152" s="50"/>
    </row>
    <row r="1153" spans="1:207" s="15" customFormat="1" ht="25.15" customHeight="1" x14ac:dyDescent="0.25">
      <c r="A1153" s="172" t="s">
        <v>1574</v>
      </c>
      <c r="B1153" s="166" t="s">
        <v>643</v>
      </c>
      <c r="C1153" s="51">
        <v>1964</v>
      </c>
      <c r="D1153" s="136" t="s">
        <v>217</v>
      </c>
      <c r="E1153" s="51" t="s">
        <v>20</v>
      </c>
      <c r="F1153" s="28">
        <v>5</v>
      </c>
      <c r="G1153" s="28">
        <v>2</v>
      </c>
      <c r="H1153" s="41">
        <f>I1153+J1153</f>
        <v>1651.72</v>
      </c>
      <c r="I1153" s="238">
        <v>383</v>
      </c>
      <c r="J1153" s="222">
        <v>1268.72</v>
      </c>
      <c r="K1153" s="201">
        <f t="shared" si="351"/>
        <v>3665750</v>
      </c>
      <c r="L1153" s="171">
        <v>0</v>
      </c>
      <c r="M1153" s="171">
        <v>0</v>
      </c>
      <c r="N1153" s="171">
        <v>0</v>
      </c>
      <c r="O1153" s="41">
        <f>'[1]Прод. прилож (2)'!$C$976</f>
        <v>3665750</v>
      </c>
      <c r="P1153" s="171">
        <f t="shared" si="340"/>
        <v>2219.3531591310875</v>
      </c>
      <c r="Q1153" s="44">
        <v>9673</v>
      </c>
      <c r="R1153" s="62" t="s">
        <v>95</v>
      </c>
      <c r="S1153" s="50"/>
    </row>
    <row r="1154" spans="1:207" s="15" customFormat="1" ht="25.15" customHeight="1" x14ac:dyDescent="0.25">
      <c r="A1154" s="172" t="s">
        <v>1575</v>
      </c>
      <c r="B1154" s="166" t="s">
        <v>644</v>
      </c>
      <c r="C1154" s="51">
        <v>1962</v>
      </c>
      <c r="D1154" s="136" t="s">
        <v>217</v>
      </c>
      <c r="E1154" s="51" t="s">
        <v>22</v>
      </c>
      <c r="F1154" s="28">
        <v>5</v>
      </c>
      <c r="G1154" s="28">
        <v>3</v>
      </c>
      <c r="H1154" s="41">
        <f>I1154+J1154</f>
        <v>2483.2600000000002</v>
      </c>
      <c r="I1154" s="238">
        <v>452.58</v>
      </c>
      <c r="J1154" s="222">
        <v>2030.68</v>
      </c>
      <c r="K1154" s="201">
        <f t="shared" si="351"/>
        <v>5889380</v>
      </c>
      <c r="L1154" s="171">
        <v>0</v>
      </c>
      <c r="M1154" s="171">
        <v>0</v>
      </c>
      <c r="N1154" s="171">
        <v>0</v>
      </c>
      <c r="O1154" s="41">
        <f>'[1]Прод. прилож (2)'!$C$326</f>
        <v>5889380</v>
      </c>
      <c r="P1154" s="171">
        <f t="shared" si="340"/>
        <v>2371.6324508911671</v>
      </c>
      <c r="Q1154" s="44">
        <v>9673</v>
      </c>
      <c r="R1154" s="62" t="s">
        <v>94</v>
      </c>
      <c r="S1154" s="50"/>
    </row>
    <row r="1155" spans="1:207" s="180" customFormat="1" ht="25.15" customHeight="1" x14ac:dyDescent="0.25">
      <c r="A1155" s="172" t="s">
        <v>1576</v>
      </c>
      <c r="B1155" s="166" t="s">
        <v>2643</v>
      </c>
      <c r="C1155" s="51">
        <v>1969</v>
      </c>
      <c r="D1155" s="136" t="s">
        <v>217</v>
      </c>
      <c r="E1155" s="51" t="s">
        <v>20</v>
      </c>
      <c r="F1155" s="28">
        <v>9</v>
      </c>
      <c r="G1155" s="28">
        <v>1</v>
      </c>
      <c r="H1155" s="41">
        <v>2491.7199999999998</v>
      </c>
      <c r="I1155" s="238">
        <v>0</v>
      </c>
      <c r="J1155" s="222">
        <v>2491.7199999999998</v>
      </c>
      <c r="K1155" s="201">
        <f t="shared" si="351"/>
        <v>3600000</v>
      </c>
      <c r="L1155" s="171">
        <v>0</v>
      </c>
      <c r="M1155" s="171">
        <v>0</v>
      </c>
      <c r="N1155" s="171">
        <v>0</v>
      </c>
      <c r="O1155" s="41">
        <f>'[1]Прод. прилож (2)'!$C$977</f>
        <v>3600000</v>
      </c>
      <c r="P1155" s="171">
        <f t="shared" si="340"/>
        <v>1444.7851283450791</v>
      </c>
      <c r="Q1155" s="44">
        <v>9673</v>
      </c>
      <c r="R1155" s="62" t="s">
        <v>95</v>
      </c>
      <c r="S1155" s="50"/>
      <c r="T1155" s="15"/>
      <c r="U1155" s="15"/>
      <c r="V1155" s="173"/>
      <c r="W1155" s="173"/>
      <c r="X1155" s="173"/>
    </row>
    <row r="1156" spans="1:207" s="15" customFormat="1" ht="25.15" customHeight="1" x14ac:dyDescent="0.25">
      <c r="A1156" s="295" t="s">
        <v>1577</v>
      </c>
      <c r="B1156" s="297" t="s">
        <v>1686</v>
      </c>
      <c r="C1156" s="285">
        <v>1968</v>
      </c>
      <c r="D1156" s="285" t="s">
        <v>217</v>
      </c>
      <c r="E1156" s="285" t="s">
        <v>350</v>
      </c>
      <c r="F1156" s="287">
        <v>5</v>
      </c>
      <c r="G1156" s="287">
        <v>2</v>
      </c>
      <c r="H1156" s="293">
        <v>2481.6999999999998</v>
      </c>
      <c r="I1156" s="291">
        <v>0</v>
      </c>
      <c r="J1156" s="324">
        <v>1812.95</v>
      </c>
      <c r="K1156" s="201">
        <f t="shared" ref="K1156" si="356">SUM(L1156:O1156)</f>
        <v>13124791.780000001</v>
      </c>
      <c r="L1156" s="171">
        <v>0</v>
      </c>
      <c r="M1156" s="171">
        <v>0</v>
      </c>
      <c r="N1156" s="171">
        <v>0</v>
      </c>
      <c r="O1156" s="41">
        <f>'[1]Прод. прилож (2)'!$C$327</f>
        <v>13124791.780000001</v>
      </c>
      <c r="P1156" s="171">
        <f t="shared" ref="P1156" si="357">K1156/H1156</f>
        <v>5288.6294797920791</v>
      </c>
      <c r="Q1156" s="44">
        <v>9673</v>
      </c>
      <c r="R1156" s="62" t="s">
        <v>94</v>
      </c>
      <c r="S1156" s="50"/>
    </row>
    <row r="1157" spans="1:207" s="15" customFormat="1" ht="25.15" customHeight="1" x14ac:dyDescent="0.25">
      <c r="A1157" s="296"/>
      <c r="B1157" s="298"/>
      <c r="C1157" s="286"/>
      <c r="D1157" s="286"/>
      <c r="E1157" s="286"/>
      <c r="F1157" s="288"/>
      <c r="G1157" s="288"/>
      <c r="H1157" s="294"/>
      <c r="I1157" s="292"/>
      <c r="J1157" s="319"/>
      <c r="K1157" s="201">
        <f t="shared" si="351"/>
        <v>1158953.8999999999</v>
      </c>
      <c r="L1157" s="171">
        <v>0</v>
      </c>
      <c r="M1157" s="171">
        <v>0</v>
      </c>
      <c r="N1157" s="171">
        <v>0</v>
      </c>
      <c r="O1157" s="41">
        <f>'[1]Прод. прилож (2)'!$C$978</f>
        <v>1158953.8999999999</v>
      </c>
      <c r="P1157" s="171">
        <f>K1157/H1156</f>
        <v>467</v>
      </c>
      <c r="Q1157" s="44">
        <v>9673</v>
      </c>
      <c r="R1157" s="62" t="s">
        <v>95</v>
      </c>
      <c r="S1157" s="50"/>
    </row>
    <row r="1158" spans="1:207" s="15" customFormat="1" ht="25.15" customHeight="1" x14ac:dyDescent="0.25">
      <c r="A1158" s="172" t="s">
        <v>1578</v>
      </c>
      <c r="B1158" s="166" t="s">
        <v>645</v>
      </c>
      <c r="C1158" s="136">
        <v>1962</v>
      </c>
      <c r="D1158" s="136" t="s">
        <v>217</v>
      </c>
      <c r="E1158" s="136" t="s">
        <v>350</v>
      </c>
      <c r="F1158" s="28">
        <v>5</v>
      </c>
      <c r="G1158" s="28">
        <v>4</v>
      </c>
      <c r="H1158" s="41">
        <v>4063</v>
      </c>
      <c r="I1158" s="222">
        <v>1090.7</v>
      </c>
      <c r="J1158" s="41">
        <v>2972.3</v>
      </c>
      <c r="K1158" s="201">
        <f t="shared" ref="K1158" si="358">SUM(L1158:O1158)</f>
        <v>15579206.039999999</v>
      </c>
      <c r="L1158" s="171">
        <v>0</v>
      </c>
      <c r="M1158" s="171">
        <v>0</v>
      </c>
      <c r="N1158" s="171">
        <v>0</v>
      </c>
      <c r="O1158" s="41">
        <f>'[1]Прод. прилож (2)'!$C$328</f>
        <v>15579206.039999999</v>
      </c>
      <c r="P1158" s="171">
        <f t="shared" ref="P1158" si="359">K1158/H1158</f>
        <v>3834.4095594388382</v>
      </c>
      <c r="Q1158" s="44">
        <v>9673</v>
      </c>
      <c r="R1158" s="62" t="s">
        <v>94</v>
      </c>
      <c r="S1158" s="50"/>
    </row>
    <row r="1159" spans="1:207" s="15" customFormat="1" ht="25.15" customHeight="1" x14ac:dyDescent="0.25">
      <c r="A1159" s="172" t="s">
        <v>1579</v>
      </c>
      <c r="B1159" s="166" t="s">
        <v>645</v>
      </c>
      <c r="C1159" s="136">
        <v>1962</v>
      </c>
      <c r="D1159" s="136" t="s">
        <v>217</v>
      </c>
      <c r="E1159" s="136" t="s">
        <v>350</v>
      </c>
      <c r="F1159" s="28">
        <v>5</v>
      </c>
      <c r="G1159" s="28">
        <v>4</v>
      </c>
      <c r="H1159" s="41">
        <v>4063</v>
      </c>
      <c r="I1159" s="222">
        <v>1090.7</v>
      </c>
      <c r="J1159" s="41">
        <v>2972.3</v>
      </c>
      <c r="K1159" s="201">
        <f t="shared" si="351"/>
        <v>10360650</v>
      </c>
      <c r="L1159" s="171">
        <v>0</v>
      </c>
      <c r="M1159" s="171">
        <v>0</v>
      </c>
      <c r="N1159" s="171">
        <v>0</v>
      </c>
      <c r="O1159" s="41">
        <f>'[1]Прод. прилож (2)'!$C$979</f>
        <v>10360650</v>
      </c>
      <c r="P1159" s="171">
        <f t="shared" si="340"/>
        <v>2550</v>
      </c>
      <c r="Q1159" s="44">
        <v>9673</v>
      </c>
      <c r="R1159" s="62" t="s">
        <v>95</v>
      </c>
      <c r="S1159" s="50"/>
    </row>
    <row r="1160" spans="1:207" s="15" customFormat="1" ht="25.15" customHeight="1" x14ac:dyDescent="0.25">
      <c r="A1160" s="172" t="s">
        <v>1580</v>
      </c>
      <c r="B1160" s="166" t="s">
        <v>1890</v>
      </c>
      <c r="C1160" s="174">
        <v>1960</v>
      </c>
      <c r="D1160" s="136" t="s">
        <v>217</v>
      </c>
      <c r="E1160" s="136" t="s">
        <v>20</v>
      </c>
      <c r="F1160" s="175">
        <v>5</v>
      </c>
      <c r="G1160" s="175">
        <v>10</v>
      </c>
      <c r="H1160" s="44">
        <v>15869.9</v>
      </c>
      <c r="I1160" s="222">
        <v>3139.7</v>
      </c>
      <c r="J1160" s="41">
        <v>10103.9</v>
      </c>
      <c r="K1160" s="201">
        <f t="shared" si="351"/>
        <v>1391086.8</v>
      </c>
      <c r="L1160" s="41">
        <v>0</v>
      </c>
      <c r="M1160" s="41">
        <v>0</v>
      </c>
      <c r="N1160" s="41">
        <v>0</v>
      </c>
      <c r="O1160" s="171">
        <f>'[1]Прод. прилож (2)'!$C$329</f>
        <v>1391086.8</v>
      </c>
      <c r="P1160" s="44">
        <f t="shared" si="340"/>
        <v>87.655675209043537</v>
      </c>
      <c r="Q1160" s="178">
        <v>9673</v>
      </c>
      <c r="R1160" s="134" t="s">
        <v>94</v>
      </c>
      <c r="S1160" s="100"/>
      <c r="T1160" s="99"/>
      <c r="U1160" s="99"/>
      <c r="V1160" s="99"/>
      <c r="W1160" s="99"/>
      <c r="X1160" s="99"/>
      <c r="Y1160" s="99"/>
      <c r="Z1160" s="99"/>
      <c r="AA1160" s="99"/>
      <c r="AB1160" s="99"/>
      <c r="AC1160" s="99"/>
      <c r="AD1160" s="99"/>
      <c r="AE1160" s="99"/>
      <c r="AF1160" s="99"/>
      <c r="AG1160" s="99"/>
      <c r="AH1160" s="99"/>
      <c r="AI1160" s="99"/>
      <c r="AJ1160" s="99"/>
      <c r="AK1160" s="99"/>
      <c r="AL1160" s="99"/>
      <c r="AM1160" s="99"/>
      <c r="AN1160" s="99"/>
      <c r="AO1160" s="99"/>
      <c r="AP1160" s="99"/>
      <c r="AQ1160" s="99"/>
      <c r="AR1160" s="99"/>
      <c r="AS1160" s="99"/>
      <c r="AT1160" s="99"/>
      <c r="AU1160" s="99"/>
      <c r="AV1160" s="99"/>
      <c r="AW1160" s="99"/>
      <c r="AX1160" s="99"/>
      <c r="AY1160" s="99"/>
      <c r="AZ1160" s="99"/>
      <c r="BA1160" s="99"/>
      <c r="BB1160" s="99"/>
      <c r="BC1160" s="99"/>
      <c r="BD1160" s="99"/>
      <c r="BE1160" s="99"/>
      <c r="BF1160" s="99"/>
      <c r="BG1160" s="99"/>
      <c r="BH1160" s="99"/>
      <c r="BI1160" s="99"/>
      <c r="BJ1160" s="99"/>
      <c r="BK1160" s="99"/>
      <c r="BL1160" s="99"/>
      <c r="BM1160" s="99"/>
      <c r="BN1160" s="99"/>
      <c r="BO1160" s="99"/>
      <c r="BP1160" s="99"/>
      <c r="BQ1160" s="99"/>
      <c r="BR1160" s="99"/>
      <c r="BS1160" s="99"/>
      <c r="BT1160" s="99"/>
      <c r="BU1160" s="99"/>
      <c r="BV1160" s="99"/>
      <c r="BW1160" s="99"/>
      <c r="BX1160" s="99"/>
      <c r="BY1160" s="99"/>
      <c r="BZ1160" s="99"/>
      <c r="CA1160" s="99"/>
      <c r="CB1160" s="99"/>
      <c r="CC1160" s="99"/>
      <c r="CD1160" s="99"/>
      <c r="CE1160" s="99"/>
      <c r="CF1160" s="99"/>
      <c r="CG1160" s="99"/>
      <c r="CH1160" s="99"/>
      <c r="CI1160" s="99"/>
      <c r="CJ1160" s="99"/>
      <c r="CK1160" s="99"/>
      <c r="CL1160" s="99"/>
      <c r="CM1160" s="99"/>
      <c r="CN1160" s="99"/>
      <c r="CO1160" s="99"/>
      <c r="CP1160" s="99"/>
      <c r="CQ1160" s="99"/>
      <c r="CR1160" s="99"/>
      <c r="CS1160" s="99"/>
      <c r="CT1160" s="99"/>
      <c r="CU1160" s="99"/>
      <c r="CV1160" s="99"/>
      <c r="CW1160" s="99"/>
      <c r="CX1160" s="99"/>
      <c r="CY1160" s="99"/>
      <c r="CZ1160" s="99"/>
      <c r="DA1160" s="99"/>
      <c r="DB1160" s="99"/>
      <c r="DC1160" s="99"/>
      <c r="DD1160" s="99"/>
      <c r="DE1160" s="99"/>
      <c r="DF1160" s="99"/>
      <c r="DG1160" s="99"/>
      <c r="DH1160" s="99"/>
      <c r="DI1160" s="99"/>
      <c r="DJ1160" s="99"/>
      <c r="DK1160" s="99"/>
      <c r="DL1160" s="99"/>
      <c r="DM1160" s="99"/>
      <c r="DN1160" s="99"/>
      <c r="DO1160" s="99"/>
      <c r="DP1160" s="99"/>
      <c r="DQ1160" s="99"/>
      <c r="DR1160" s="99"/>
      <c r="DS1160" s="99"/>
      <c r="DT1160" s="99"/>
      <c r="DU1160" s="99"/>
      <c r="DV1160" s="99"/>
      <c r="DW1160" s="99"/>
      <c r="DX1160" s="99"/>
      <c r="DY1160" s="99"/>
      <c r="DZ1160" s="99"/>
      <c r="EA1160" s="99"/>
      <c r="EB1160" s="99"/>
      <c r="EC1160" s="99"/>
      <c r="ED1160" s="99"/>
      <c r="EE1160" s="99"/>
      <c r="EF1160" s="99"/>
      <c r="EG1160" s="99"/>
      <c r="EH1160" s="99"/>
      <c r="EI1160" s="99"/>
      <c r="EJ1160" s="99"/>
      <c r="EK1160" s="99"/>
      <c r="EL1160" s="99"/>
      <c r="EM1160" s="99"/>
      <c r="EN1160" s="99"/>
      <c r="EO1160" s="99"/>
      <c r="EP1160" s="99"/>
      <c r="EQ1160" s="99"/>
      <c r="ER1160" s="99"/>
      <c r="ES1160" s="99"/>
      <c r="ET1160" s="99"/>
      <c r="EU1160" s="99"/>
      <c r="EV1160" s="99"/>
      <c r="EW1160" s="99"/>
      <c r="EX1160" s="99"/>
      <c r="EY1160" s="99"/>
      <c r="EZ1160" s="99"/>
      <c r="FA1160" s="99"/>
      <c r="FB1160" s="99"/>
      <c r="FC1160" s="99"/>
      <c r="FD1160" s="99"/>
      <c r="FE1160" s="99"/>
      <c r="FF1160" s="99"/>
      <c r="FG1160" s="99"/>
      <c r="FH1160" s="99"/>
      <c r="FI1160" s="99"/>
      <c r="FJ1160" s="99"/>
      <c r="FK1160" s="99"/>
      <c r="FL1160" s="99"/>
      <c r="FM1160" s="99"/>
      <c r="FN1160" s="99"/>
      <c r="FO1160" s="99"/>
      <c r="FP1160" s="99"/>
      <c r="FQ1160" s="99"/>
      <c r="FR1160" s="99"/>
      <c r="FS1160" s="99"/>
      <c r="FT1160" s="99"/>
      <c r="FU1160" s="99"/>
      <c r="FV1160" s="99"/>
      <c r="FW1160" s="99"/>
      <c r="FX1160" s="99"/>
      <c r="FY1160" s="99"/>
      <c r="FZ1160" s="99"/>
      <c r="GA1160" s="99"/>
      <c r="GB1160" s="99"/>
      <c r="GC1160" s="99"/>
      <c r="GD1160" s="99"/>
      <c r="GE1160" s="99"/>
      <c r="GF1160" s="99"/>
      <c r="GG1160" s="99"/>
      <c r="GH1160" s="99"/>
      <c r="GI1160" s="99"/>
      <c r="GJ1160" s="99"/>
      <c r="GK1160" s="99"/>
      <c r="GL1160" s="99"/>
      <c r="GM1160" s="99"/>
      <c r="GN1160" s="99"/>
      <c r="GO1160" s="99"/>
      <c r="GP1160" s="99"/>
      <c r="GQ1160" s="99"/>
      <c r="GR1160" s="99"/>
      <c r="GS1160" s="99"/>
      <c r="GT1160" s="99"/>
      <c r="GU1160" s="99"/>
      <c r="GV1160" s="99"/>
      <c r="GW1160" s="99"/>
      <c r="GX1160" s="99"/>
      <c r="GY1160" s="99"/>
    </row>
    <row r="1161" spans="1:207" s="180" customFormat="1" ht="25.15" customHeight="1" x14ac:dyDescent="0.25">
      <c r="A1161" s="172" t="s">
        <v>1581</v>
      </c>
      <c r="B1161" s="166" t="s">
        <v>2601</v>
      </c>
      <c r="C1161" s="51">
        <v>1978</v>
      </c>
      <c r="D1161" s="136" t="s">
        <v>217</v>
      </c>
      <c r="E1161" s="51" t="s">
        <v>20</v>
      </c>
      <c r="F1161" s="28">
        <v>9</v>
      </c>
      <c r="G1161" s="28">
        <v>1</v>
      </c>
      <c r="H1161" s="41">
        <v>5850.6</v>
      </c>
      <c r="I1161" s="238">
        <v>0</v>
      </c>
      <c r="J1161" s="41">
        <v>5850.6</v>
      </c>
      <c r="K1161" s="201">
        <f t="shared" ref="K1161" si="360">SUM(L1161:O1161)</f>
        <v>7100000</v>
      </c>
      <c r="L1161" s="171">
        <v>0</v>
      </c>
      <c r="M1161" s="171">
        <v>0</v>
      </c>
      <c r="N1161" s="171">
        <v>0</v>
      </c>
      <c r="O1161" s="41">
        <f>'[1]Прод. прилож (2)'!$C$981</f>
        <v>7100000</v>
      </c>
      <c r="P1161" s="171">
        <f t="shared" ref="P1161" si="361">K1161/H1161</f>
        <v>1213.5507469319384</v>
      </c>
      <c r="Q1161" s="44">
        <v>9673</v>
      </c>
      <c r="R1161" s="62" t="s">
        <v>95</v>
      </c>
      <c r="S1161" s="50"/>
      <c r="T1161" s="15"/>
      <c r="U1161" s="15"/>
      <c r="V1161" s="173"/>
      <c r="W1161" s="173"/>
      <c r="X1161" s="173"/>
    </row>
    <row r="1162" spans="1:207" s="15" customFormat="1" ht="25.15" customHeight="1" x14ac:dyDescent="0.25">
      <c r="A1162" s="172" t="s">
        <v>1582</v>
      </c>
      <c r="B1162" s="116" t="s">
        <v>2546</v>
      </c>
      <c r="C1162" s="62">
        <v>1958</v>
      </c>
      <c r="D1162" s="106" t="s">
        <v>217</v>
      </c>
      <c r="E1162" s="106" t="s">
        <v>20</v>
      </c>
      <c r="F1162" s="108" t="s">
        <v>2549</v>
      </c>
      <c r="G1162" s="108" t="s">
        <v>2548</v>
      </c>
      <c r="H1162" s="44">
        <v>4321.6899999999996</v>
      </c>
      <c r="I1162" s="248">
        <v>0</v>
      </c>
      <c r="J1162" s="41">
        <v>3151.9</v>
      </c>
      <c r="K1162" s="201">
        <f>SUM(L1162:O1162)</f>
        <v>8725029.2300000004</v>
      </c>
      <c r="L1162" s="41">
        <v>0</v>
      </c>
      <c r="M1162" s="41">
        <v>0</v>
      </c>
      <c r="N1162" s="41">
        <v>0</v>
      </c>
      <c r="O1162" s="171">
        <f>'[1]Прод. прилож (2)'!$C$982</f>
        <v>8725029.2300000004</v>
      </c>
      <c r="P1162" s="44">
        <f t="shared" si="340"/>
        <v>2018.892893752213</v>
      </c>
      <c r="Q1162" s="178">
        <v>9673</v>
      </c>
      <c r="R1162" s="134" t="s">
        <v>95</v>
      </c>
      <c r="S1162" s="100"/>
      <c r="T1162" s="99"/>
      <c r="U1162" s="99"/>
      <c r="V1162" s="99"/>
      <c r="W1162" s="99"/>
      <c r="X1162" s="99"/>
      <c r="Y1162" s="99"/>
      <c r="Z1162" s="99"/>
      <c r="AA1162" s="99"/>
      <c r="AB1162" s="99"/>
      <c r="AC1162" s="99"/>
      <c r="AD1162" s="99"/>
      <c r="AE1162" s="99"/>
      <c r="AF1162" s="99"/>
      <c r="AG1162" s="99"/>
      <c r="AH1162" s="99"/>
      <c r="AI1162" s="99"/>
      <c r="AJ1162" s="99"/>
      <c r="AK1162" s="99"/>
      <c r="AL1162" s="99"/>
      <c r="AM1162" s="99"/>
      <c r="AN1162" s="99"/>
      <c r="AO1162" s="99"/>
      <c r="AP1162" s="99"/>
      <c r="AQ1162" s="99"/>
      <c r="AR1162" s="99"/>
      <c r="AS1162" s="99"/>
      <c r="AT1162" s="99"/>
      <c r="AU1162" s="99"/>
      <c r="AV1162" s="99"/>
      <c r="AW1162" s="99"/>
      <c r="AX1162" s="99"/>
      <c r="AY1162" s="99"/>
      <c r="AZ1162" s="99"/>
      <c r="BA1162" s="99"/>
      <c r="BB1162" s="99"/>
      <c r="BC1162" s="99"/>
      <c r="BD1162" s="99"/>
      <c r="BE1162" s="99"/>
      <c r="BF1162" s="99"/>
      <c r="BG1162" s="99"/>
      <c r="BH1162" s="99"/>
      <c r="BI1162" s="99"/>
      <c r="BJ1162" s="99"/>
      <c r="BK1162" s="99"/>
      <c r="BL1162" s="99"/>
      <c r="BM1162" s="99"/>
      <c r="BN1162" s="99"/>
      <c r="BO1162" s="99"/>
      <c r="BP1162" s="99"/>
      <c r="BQ1162" s="99"/>
      <c r="BR1162" s="99"/>
      <c r="BS1162" s="99"/>
      <c r="BT1162" s="99"/>
      <c r="BU1162" s="99"/>
      <c r="BV1162" s="99"/>
      <c r="BW1162" s="99"/>
      <c r="BX1162" s="99"/>
      <c r="BY1162" s="99"/>
      <c r="BZ1162" s="99"/>
      <c r="CA1162" s="99"/>
      <c r="CB1162" s="99"/>
      <c r="CC1162" s="99"/>
      <c r="CD1162" s="99"/>
      <c r="CE1162" s="99"/>
      <c r="CF1162" s="99"/>
      <c r="CG1162" s="99"/>
      <c r="CH1162" s="99"/>
      <c r="CI1162" s="99"/>
      <c r="CJ1162" s="99"/>
      <c r="CK1162" s="99"/>
      <c r="CL1162" s="99"/>
      <c r="CM1162" s="99"/>
      <c r="CN1162" s="99"/>
      <c r="CO1162" s="99"/>
      <c r="CP1162" s="99"/>
      <c r="CQ1162" s="99"/>
      <c r="CR1162" s="99"/>
      <c r="CS1162" s="99"/>
      <c r="CT1162" s="99"/>
      <c r="CU1162" s="99"/>
      <c r="CV1162" s="99"/>
      <c r="CW1162" s="99"/>
      <c r="CX1162" s="99"/>
      <c r="CY1162" s="99"/>
      <c r="CZ1162" s="99"/>
      <c r="DA1162" s="99"/>
      <c r="DB1162" s="99"/>
      <c r="DC1162" s="99"/>
      <c r="DD1162" s="99"/>
      <c r="DE1162" s="99"/>
      <c r="DF1162" s="99"/>
      <c r="DG1162" s="99"/>
      <c r="DH1162" s="99"/>
      <c r="DI1162" s="99"/>
      <c r="DJ1162" s="99"/>
      <c r="DK1162" s="99"/>
      <c r="DL1162" s="99"/>
      <c r="DM1162" s="99"/>
      <c r="DN1162" s="99"/>
      <c r="DO1162" s="99"/>
      <c r="DP1162" s="99"/>
      <c r="DQ1162" s="99"/>
      <c r="DR1162" s="99"/>
      <c r="DS1162" s="99"/>
      <c r="DT1162" s="99"/>
      <c r="DU1162" s="99"/>
      <c r="DV1162" s="99"/>
      <c r="DW1162" s="99"/>
      <c r="DX1162" s="99"/>
      <c r="DY1162" s="99"/>
      <c r="DZ1162" s="99"/>
      <c r="EA1162" s="99"/>
      <c r="EB1162" s="99"/>
      <c r="EC1162" s="99"/>
      <c r="ED1162" s="99"/>
      <c r="EE1162" s="99"/>
      <c r="EF1162" s="99"/>
      <c r="EG1162" s="99"/>
      <c r="EH1162" s="99"/>
      <c r="EI1162" s="99"/>
      <c r="EJ1162" s="99"/>
      <c r="EK1162" s="99"/>
      <c r="EL1162" s="99"/>
      <c r="EM1162" s="99"/>
      <c r="EN1162" s="99"/>
      <c r="EO1162" s="99"/>
      <c r="EP1162" s="99"/>
      <c r="EQ1162" s="99"/>
      <c r="ER1162" s="99"/>
      <c r="ES1162" s="99"/>
      <c r="ET1162" s="99"/>
      <c r="EU1162" s="99"/>
      <c r="EV1162" s="99"/>
      <c r="EW1162" s="99"/>
      <c r="EX1162" s="99"/>
      <c r="EY1162" s="99"/>
      <c r="EZ1162" s="99"/>
      <c r="FA1162" s="99"/>
      <c r="FB1162" s="99"/>
      <c r="FC1162" s="99"/>
      <c r="FD1162" s="99"/>
      <c r="FE1162" s="99"/>
      <c r="FF1162" s="99"/>
      <c r="FG1162" s="99"/>
      <c r="FH1162" s="99"/>
      <c r="FI1162" s="99"/>
      <c r="FJ1162" s="99"/>
      <c r="FK1162" s="99"/>
      <c r="FL1162" s="99"/>
      <c r="FM1162" s="99"/>
      <c r="FN1162" s="99"/>
      <c r="FO1162" s="99"/>
      <c r="FP1162" s="99"/>
      <c r="FQ1162" s="99"/>
      <c r="FR1162" s="99"/>
      <c r="FS1162" s="99"/>
      <c r="FT1162" s="99"/>
      <c r="FU1162" s="99"/>
      <c r="FV1162" s="99"/>
      <c r="FW1162" s="99"/>
      <c r="FX1162" s="99"/>
      <c r="FY1162" s="99"/>
      <c r="FZ1162" s="99"/>
      <c r="GA1162" s="99"/>
      <c r="GB1162" s="99"/>
      <c r="GC1162" s="99"/>
      <c r="GD1162" s="99"/>
      <c r="GE1162" s="99"/>
      <c r="GF1162" s="99"/>
      <c r="GG1162" s="99"/>
      <c r="GH1162" s="99"/>
      <c r="GI1162" s="99"/>
      <c r="GJ1162" s="99"/>
      <c r="GK1162" s="99"/>
      <c r="GL1162" s="99"/>
      <c r="GM1162" s="99"/>
      <c r="GN1162" s="99"/>
      <c r="GO1162" s="99"/>
      <c r="GP1162" s="99"/>
      <c r="GQ1162" s="99"/>
      <c r="GR1162" s="99"/>
      <c r="GS1162" s="99"/>
      <c r="GT1162" s="99"/>
      <c r="GU1162" s="99"/>
      <c r="GV1162" s="99"/>
      <c r="GW1162" s="99"/>
      <c r="GX1162" s="99"/>
      <c r="GY1162" s="99"/>
    </row>
    <row r="1163" spans="1:207" s="15" customFormat="1" ht="25.15" customHeight="1" x14ac:dyDescent="0.25">
      <c r="A1163" s="172" t="s">
        <v>1583</v>
      </c>
      <c r="B1163" s="116" t="s">
        <v>1881</v>
      </c>
      <c r="C1163" s="62">
        <v>1958</v>
      </c>
      <c r="D1163" s="106" t="s">
        <v>217</v>
      </c>
      <c r="E1163" s="106" t="s">
        <v>20</v>
      </c>
      <c r="F1163" s="108">
        <v>2</v>
      </c>
      <c r="G1163" s="108">
        <v>2</v>
      </c>
      <c r="H1163" s="44">
        <v>281.91000000000003</v>
      </c>
      <c r="I1163" s="248">
        <v>0</v>
      </c>
      <c r="J1163" s="41">
        <v>281.91000000000003</v>
      </c>
      <c r="K1163" s="201">
        <f t="shared" si="351"/>
        <v>2170000</v>
      </c>
      <c r="L1163" s="41">
        <v>0</v>
      </c>
      <c r="M1163" s="41">
        <v>0</v>
      </c>
      <c r="N1163" s="41">
        <v>0</v>
      </c>
      <c r="O1163" s="171">
        <f>'[1]Прод. прилож (2)'!$C$983</f>
        <v>2170000</v>
      </c>
      <c r="P1163" s="44">
        <f>O1163/H1163</f>
        <v>7697.4921074101658</v>
      </c>
      <c r="Q1163" s="178">
        <v>9673</v>
      </c>
      <c r="R1163" s="134" t="s">
        <v>95</v>
      </c>
      <c r="S1163" s="100"/>
      <c r="T1163" s="99"/>
      <c r="U1163" s="99"/>
      <c r="V1163" s="99"/>
      <c r="W1163" s="99"/>
      <c r="X1163" s="99"/>
      <c r="Y1163" s="99"/>
      <c r="Z1163" s="99"/>
      <c r="AA1163" s="99"/>
      <c r="AB1163" s="99"/>
      <c r="AC1163" s="99"/>
      <c r="AD1163" s="99"/>
      <c r="AE1163" s="99"/>
      <c r="AF1163" s="99"/>
      <c r="AG1163" s="99"/>
      <c r="AH1163" s="99"/>
      <c r="AI1163" s="99"/>
      <c r="AJ1163" s="99"/>
      <c r="AK1163" s="99"/>
      <c r="AL1163" s="99"/>
      <c r="AM1163" s="99"/>
      <c r="AN1163" s="99"/>
      <c r="AO1163" s="99"/>
      <c r="AP1163" s="99"/>
      <c r="AQ1163" s="99"/>
      <c r="AR1163" s="99"/>
      <c r="AS1163" s="99"/>
      <c r="AT1163" s="99"/>
      <c r="AU1163" s="99"/>
      <c r="AV1163" s="99"/>
      <c r="AW1163" s="99"/>
      <c r="AX1163" s="99"/>
      <c r="AY1163" s="99"/>
      <c r="AZ1163" s="99"/>
      <c r="BA1163" s="99"/>
      <c r="BB1163" s="99"/>
      <c r="BC1163" s="99"/>
      <c r="BD1163" s="99"/>
      <c r="BE1163" s="99"/>
      <c r="BF1163" s="99"/>
      <c r="BG1163" s="99"/>
      <c r="BH1163" s="99"/>
      <c r="BI1163" s="99"/>
      <c r="BJ1163" s="99"/>
      <c r="BK1163" s="99"/>
      <c r="BL1163" s="99"/>
      <c r="BM1163" s="99"/>
      <c r="BN1163" s="99"/>
      <c r="BO1163" s="99"/>
      <c r="BP1163" s="99"/>
      <c r="BQ1163" s="99"/>
      <c r="BR1163" s="99"/>
      <c r="BS1163" s="99"/>
      <c r="BT1163" s="99"/>
      <c r="BU1163" s="99"/>
      <c r="BV1163" s="99"/>
      <c r="BW1163" s="99"/>
      <c r="BX1163" s="99"/>
      <c r="BY1163" s="99"/>
      <c r="BZ1163" s="99"/>
      <c r="CA1163" s="99"/>
      <c r="CB1163" s="99"/>
      <c r="CC1163" s="99"/>
      <c r="CD1163" s="99"/>
      <c r="CE1163" s="99"/>
      <c r="CF1163" s="99"/>
      <c r="CG1163" s="99"/>
      <c r="CH1163" s="99"/>
      <c r="CI1163" s="99"/>
      <c r="CJ1163" s="99"/>
      <c r="CK1163" s="99"/>
      <c r="CL1163" s="99"/>
      <c r="CM1163" s="99"/>
      <c r="CN1163" s="99"/>
      <c r="CO1163" s="99"/>
      <c r="CP1163" s="99"/>
      <c r="CQ1163" s="99"/>
      <c r="CR1163" s="99"/>
      <c r="CS1163" s="99"/>
      <c r="CT1163" s="99"/>
      <c r="CU1163" s="99"/>
      <c r="CV1163" s="99"/>
      <c r="CW1163" s="99"/>
      <c r="CX1163" s="99"/>
      <c r="CY1163" s="99"/>
      <c r="CZ1163" s="99"/>
      <c r="DA1163" s="99"/>
      <c r="DB1163" s="99"/>
      <c r="DC1163" s="99"/>
      <c r="DD1163" s="99"/>
      <c r="DE1163" s="99"/>
      <c r="DF1163" s="99"/>
      <c r="DG1163" s="99"/>
      <c r="DH1163" s="99"/>
      <c r="DI1163" s="99"/>
      <c r="DJ1163" s="99"/>
      <c r="DK1163" s="99"/>
      <c r="DL1163" s="99"/>
      <c r="DM1163" s="99"/>
      <c r="DN1163" s="99"/>
      <c r="DO1163" s="99"/>
      <c r="DP1163" s="99"/>
      <c r="DQ1163" s="99"/>
      <c r="DR1163" s="99"/>
      <c r="DS1163" s="99"/>
      <c r="DT1163" s="99"/>
      <c r="DU1163" s="99"/>
      <c r="DV1163" s="99"/>
      <c r="DW1163" s="99"/>
      <c r="DX1163" s="99"/>
      <c r="DY1163" s="99"/>
      <c r="DZ1163" s="99"/>
      <c r="EA1163" s="99"/>
      <c r="EB1163" s="99"/>
      <c r="EC1163" s="99"/>
      <c r="ED1163" s="99"/>
      <c r="EE1163" s="99"/>
      <c r="EF1163" s="99"/>
      <c r="EG1163" s="99"/>
      <c r="EH1163" s="99"/>
      <c r="EI1163" s="99"/>
      <c r="EJ1163" s="99"/>
      <c r="EK1163" s="99"/>
      <c r="EL1163" s="99"/>
      <c r="EM1163" s="99"/>
      <c r="EN1163" s="99"/>
      <c r="EO1163" s="99"/>
      <c r="EP1163" s="99"/>
      <c r="EQ1163" s="99"/>
      <c r="ER1163" s="99"/>
      <c r="ES1163" s="99"/>
      <c r="ET1163" s="99"/>
      <c r="EU1163" s="99"/>
      <c r="EV1163" s="99"/>
      <c r="EW1163" s="99"/>
      <c r="EX1163" s="99"/>
      <c r="EY1163" s="99"/>
      <c r="EZ1163" s="99"/>
      <c r="FA1163" s="99"/>
      <c r="FB1163" s="99"/>
      <c r="FC1163" s="99"/>
      <c r="FD1163" s="99"/>
      <c r="FE1163" s="99"/>
      <c r="FF1163" s="99"/>
      <c r="FG1163" s="99"/>
      <c r="FH1163" s="99"/>
      <c r="FI1163" s="99"/>
      <c r="FJ1163" s="99"/>
      <c r="FK1163" s="99"/>
      <c r="FL1163" s="99"/>
      <c r="FM1163" s="99"/>
      <c r="FN1163" s="99"/>
      <c r="FO1163" s="99"/>
      <c r="FP1163" s="99"/>
      <c r="FQ1163" s="99"/>
      <c r="FR1163" s="99"/>
      <c r="FS1163" s="99"/>
      <c r="FT1163" s="99"/>
      <c r="FU1163" s="99"/>
      <c r="FV1163" s="99"/>
      <c r="FW1163" s="99"/>
      <c r="FX1163" s="99"/>
      <c r="FY1163" s="99"/>
      <c r="FZ1163" s="99"/>
      <c r="GA1163" s="99"/>
      <c r="GB1163" s="99"/>
      <c r="GC1163" s="99"/>
      <c r="GD1163" s="99"/>
      <c r="GE1163" s="99"/>
      <c r="GF1163" s="99"/>
      <c r="GG1163" s="99"/>
      <c r="GH1163" s="99"/>
      <c r="GI1163" s="99"/>
      <c r="GJ1163" s="99"/>
      <c r="GK1163" s="99"/>
      <c r="GL1163" s="99"/>
      <c r="GM1163" s="99"/>
      <c r="GN1163" s="99"/>
      <c r="GO1163" s="99"/>
      <c r="GP1163" s="99"/>
      <c r="GQ1163" s="99"/>
      <c r="GR1163" s="99"/>
      <c r="GS1163" s="99"/>
      <c r="GT1163" s="99"/>
      <c r="GU1163" s="99"/>
      <c r="GV1163" s="99"/>
      <c r="GW1163" s="99"/>
      <c r="GX1163" s="99"/>
      <c r="GY1163" s="99"/>
    </row>
    <row r="1164" spans="1:207" s="180" customFormat="1" ht="25.15" customHeight="1" x14ac:dyDescent="0.25">
      <c r="A1164" s="172" t="s">
        <v>1584</v>
      </c>
      <c r="B1164" s="166" t="s">
        <v>2602</v>
      </c>
      <c r="C1164" s="51">
        <v>1978</v>
      </c>
      <c r="D1164" s="136" t="s">
        <v>217</v>
      </c>
      <c r="E1164" s="51" t="s">
        <v>20</v>
      </c>
      <c r="F1164" s="28">
        <v>9</v>
      </c>
      <c r="G1164" s="28">
        <v>4</v>
      </c>
      <c r="H1164" s="41">
        <v>10185.9</v>
      </c>
      <c r="I1164" s="238">
        <v>0</v>
      </c>
      <c r="J1164" s="41">
        <v>10185.9</v>
      </c>
      <c r="K1164" s="201">
        <f t="shared" ref="K1164" si="362">SUM(L1164:O1164)</f>
        <v>14100000</v>
      </c>
      <c r="L1164" s="171">
        <v>0</v>
      </c>
      <c r="M1164" s="171">
        <v>0</v>
      </c>
      <c r="N1164" s="171">
        <v>0</v>
      </c>
      <c r="O1164" s="41">
        <f>'[1]Прод. прилож (2)'!$C$984</f>
        <v>14100000</v>
      </c>
      <c r="P1164" s="171">
        <f>K1164/H1164</f>
        <v>1384.266486024799</v>
      </c>
      <c r="Q1164" s="44">
        <v>9673</v>
      </c>
      <c r="R1164" s="62" t="s">
        <v>95</v>
      </c>
      <c r="S1164" s="50"/>
      <c r="T1164" s="15"/>
      <c r="U1164" s="15"/>
      <c r="V1164" s="173"/>
      <c r="W1164" s="173"/>
      <c r="X1164" s="173"/>
    </row>
    <row r="1165" spans="1:207" s="15" customFormat="1" ht="25.15" customHeight="1" x14ac:dyDescent="0.25">
      <c r="A1165" s="172" t="s">
        <v>1585</v>
      </c>
      <c r="B1165" s="166" t="s">
        <v>646</v>
      </c>
      <c r="C1165" s="51">
        <v>1962</v>
      </c>
      <c r="D1165" s="136" t="s">
        <v>217</v>
      </c>
      <c r="E1165" s="51" t="s">
        <v>20</v>
      </c>
      <c r="F1165" s="255">
        <v>5</v>
      </c>
      <c r="G1165" s="255">
        <v>2</v>
      </c>
      <c r="H1165" s="41">
        <f t="shared" ref="H1165:H1180" si="363">I1165+J1165</f>
        <v>1615.08</v>
      </c>
      <c r="I1165" s="238">
        <v>72</v>
      </c>
      <c r="J1165" s="41">
        <v>1543.08</v>
      </c>
      <c r="K1165" s="201">
        <f t="shared" si="351"/>
        <v>2396116.08</v>
      </c>
      <c r="L1165" s="171">
        <v>0</v>
      </c>
      <c r="M1165" s="171">
        <v>0</v>
      </c>
      <c r="N1165" s="171">
        <v>0</v>
      </c>
      <c r="O1165" s="41">
        <f>'[1]Прод. прилож (2)'!$C$330</f>
        <v>2396116.08</v>
      </c>
      <c r="P1165" s="171">
        <f t="shared" ref="P1165:P1194" si="364">K1165/H1165</f>
        <v>1483.5897169180475</v>
      </c>
      <c r="Q1165" s="44">
        <v>9673</v>
      </c>
      <c r="R1165" s="62" t="s">
        <v>94</v>
      </c>
      <c r="S1165" s="50"/>
    </row>
    <row r="1166" spans="1:207" s="15" customFormat="1" ht="25.15" customHeight="1" x14ac:dyDescent="0.25">
      <c r="A1166" s="172" t="s">
        <v>1586</v>
      </c>
      <c r="B1166" s="166" t="s">
        <v>647</v>
      </c>
      <c r="C1166" s="51">
        <v>1962</v>
      </c>
      <c r="D1166" s="136" t="s">
        <v>217</v>
      </c>
      <c r="E1166" s="51" t="s">
        <v>20</v>
      </c>
      <c r="F1166" s="255">
        <v>5</v>
      </c>
      <c r="G1166" s="255">
        <v>2</v>
      </c>
      <c r="H1166" s="41">
        <f t="shared" si="363"/>
        <v>1621.73</v>
      </c>
      <c r="I1166" s="238">
        <v>72.400000000000006</v>
      </c>
      <c r="J1166" s="41">
        <v>1549.33</v>
      </c>
      <c r="K1166" s="201">
        <f t="shared" si="351"/>
        <v>2326859.94</v>
      </c>
      <c r="L1166" s="171">
        <v>0</v>
      </c>
      <c r="M1166" s="171">
        <v>0</v>
      </c>
      <c r="N1166" s="171">
        <v>0</v>
      </c>
      <c r="O1166" s="41">
        <f>'[1]Прод. прилож (2)'!$C$331</f>
        <v>2326859.94</v>
      </c>
      <c r="P1166" s="171">
        <f t="shared" si="364"/>
        <v>1434.8010704617907</v>
      </c>
      <c r="Q1166" s="44">
        <v>9673</v>
      </c>
      <c r="R1166" s="62" t="s">
        <v>94</v>
      </c>
      <c r="S1166" s="50"/>
    </row>
    <row r="1167" spans="1:207" s="15" customFormat="1" ht="25.15" customHeight="1" x14ac:dyDescent="0.25">
      <c r="A1167" s="172" t="s">
        <v>1587</v>
      </c>
      <c r="B1167" s="166" t="s">
        <v>648</v>
      </c>
      <c r="C1167" s="51">
        <v>1963</v>
      </c>
      <c r="D1167" s="136" t="s">
        <v>217</v>
      </c>
      <c r="E1167" s="136" t="s">
        <v>22</v>
      </c>
      <c r="F1167" s="255">
        <v>5</v>
      </c>
      <c r="G1167" s="255">
        <v>4</v>
      </c>
      <c r="H1167" s="41">
        <f t="shared" si="363"/>
        <v>3552.17</v>
      </c>
      <c r="I1167" s="238">
        <v>0</v>
      </c>
      <c r="J1167" s="41">
        <v>3552.17</v>
      </c>
      <c r="K1167" s="201">
        <f t="shared" si="351"/>
        <v>4769280</v>
      </c>
      <c r="L1167" s="171">
        <v>0</v>
      </c>
      <c r="M1167" s="171">
        <v>0</v>
      </c>
      <c r="N1167" s="171">
        <v>0</v>
      </c>
      <c r="O1167" s="41">
        <f>'[1]Прод. прилож (2)'!$C$986</f>
        <v>4769280</v>
      </c>
      <c r="P1167" s="171">
        <f t="shared" si="364"/>
        <v>1342.6384435429611</v>
      </c>
      <c r="Q1167" s="44">
        <v>9673</v>
      </c>
      <c r="R1167" s="62" t="s">
        <v>95</v>
      </c>
      <c r="S1167" s="50"/>
    </row>
    <row r="1168" spans="1:207" s="15" customFormat="1" ht="25.15" customHeight="1" x14ac:dyDescent="0.25">
      <c r="A1168" s="172" t="s">
        <v>1588</v>
      </c>
      <c r="B1168" s="166" t="s">
        <v>649</v>
      </c>
      <c r="C1168" s="51">
        <v>1963</v>
      </c>
      <c r="D1168" s="136" t="s">
        <v>217</v>
      </c>
      <c r="E1168" s="136" t="s">
        <v>22</v>
      </c>
      <c r="F1168" s="255">
        <v>5</v>
      </c>
      <c r="G1168" s="255">
        <v>4</v>
      </c>
      <c r="H1168" s="41">
        <f t="shared" si="363"/>
        <v>3553.03</v>
      </c>
      <c r="I1168" s="238">
        <v>0</v>
      </c>
      <c r="J1168" s="41">
        <v>3553.03</v>
      </c>
      <c r="K1168" s="201">
        <f t="shared" si="351"/>
        <v>4769280</v>
      </c>
      <c r="L1168" s="171">
        <v>0</v>
      </c>
      <c r="M1168" s="171">
        <v>0</v>
      </c>
      <c r="N1168" s="171">
        <v>0</v>
      </c>
      <c r="O1168" s="41">
        <f>'[1]Прод. прилож (2)'!$C$987</f>
        <v>4769280</v>
      </c>
      <c r="P1168" s="171">
        <f t="shared" si="364"/>
        <v>1342.3134620309988</v>
      </c>
      <c r="Q1168" s="44">
        <v>9673</v>
      </c>
      <c r="R1168" s="62" t="s">
        <v>95</v>
      </c>
      <c r="S1168" s="50"/>
    </row>
    <row r="1169" spans="1:207" s="180" customFormat="1" ht="33" customHeight="1" x14ac:dyDescent="0.25">
      <c r="A1169" s="172" t="s">
        <v>1589</v>
      </c>
      <c r="B1169" s="166" t="s">
        <v>2603</v>
      </c>
      <c r="C1169" s="51" t="s">
        <v>2644</v>
      </c>
      <c r="D1169" s="136" t="s">
        <v>217</v>
      </c>
      <c r="E1169" s="51" t="s">
        <v>20</v>
      </c>
      <c r="F1169" s="28">
        <v>9</v>
      </c>
      <c r="G1169" s="28">
        <v>2</v>
      </c>
      <c r="H1169" s="41">
        <v>17132.599999999999</v>
      </c>
      <c r="I1169" s="238">
        <v>0</v>
      </c>
      <c r="J1169" s="41">
        <v>15132.6</v>
      </c>
      <c r="K1169" s="201">
        <f t="shared" si="351"/>
        <v>21100000</v>
      </c>
      <c r="L1169" s="171">
        <v>0</v>
      </c>
      <c r="M1169" s="171">
        <v>0</v>
      </c>
      <c r="N1169" s="171">
        <v>0</v>
      </c>
      <c r="O1169" s="41">
        <f>'[1]Прод. прилож (2)'!$C$985</f>
        <v>21100000</v>
      </c>
      <c r="P1169" s="171">
        <f t="shared" si="364"/>
        <v>1231.5702228500054</v>
      </c>
      <c r="Q1169" s="44">
        <v>9673</v>
      </c>
      <c r="R1169" s="62" t="s">
        <v>95</v>
      </c>
      <c r="S1169" s="50"/>
      <c r="T1169" s="15"/>
      <c r="U1169" s="15"/>
      <c r="V1169" s="173"/>
      <c r="W1169" s="173"/>
      <c r="X1169" s="173"/>
    </row>
    <row r="1170" spans="1:207" s="15" customFormat="1" ht="25.15" customHeight="1" x14ac:dyDescent="0.25">
      <c r="A1170" s="172" t="s">
        <v>1590</v>
      </c>
      <c r="B1170" s="166" t="s">
        <v>650</v>
      </c>
      <c r="C1170" s="51">
        <v>1966</v>
      </c>
      <c r="D1170" s="136" t="s">
        <v>217</v>
      </c>
      <c r="E1170" s="51" t="s">
        <v>20</v>
      </c>
      <c r="F1170" s="67">
        <v>5</v>
      </c>
      <c r="G1170" s="67">
        <v>2</v>
      </c>
      <c r="H1170" s="41">
        <f t="shared" si="363"/>
        <v>1628.7800000000002</v>
      </c>
      <c r="I1170" s="41">
        <v>78.400000000000006</v>
      </c>
      <c r="J1170" s="41">
        <v>1550.38</v>
      </c>
      <c r="K1170" s="201">
        <f t="shared" si="351"/>
        <v>41521171.5</v>
      </c>
      <c r="L1170" s="171">
        <v>0</v>
      </c>
      <c r="M1170" s="171">
        <v>0</v>
      </c>
      <c r="N1170" s="171">
        <v>0</v>
      </c>
      <c r="O1170" s="41">
        <f>'[3]Прод. прилож'!$C$1336</f>
        <v>41521171.5</v>
      </c>
      <c r="P1170" s="171">
        <f t="shared" si="364"/>
        <v>25492.191394786278</v>
      </c>
      <c r="Q1170" s="44">
        <v>9673</v>
      </c>
      <c r="R1170" s="62" t="s">
        <v>96</v>
      </c>
      <c r="S1170" s="50"/>
    </row>
    <row r="1171" spans="1:207" s="15" customFormat="1" ht="25.15" customHeight="1" x14ac:dyDescent="0.25">
      <c r="A1171" s="172" t="s">
        <v>1591</v>
      </c>
      <c r="B1171" s="166" t="s">
        <v>651</v>
      </c>
      <c r="C1171" s="51">
        <v>1964</v>
      </c>
      <c r="D1171" s="136" t="s">
        <v>217</v>
      </c>
      <c r="E1171" s="51" t="s">
        <v>22</v>
      </c>
      <c r="F1171" s="255">
        <v>5</v>
      </c>
      <c r="G1171" s="255">
        <v>4</v>
      </c>
      <c r="H1171" s="41">
        <f t="shared" si="363"/>
        <v>35259.199999999997</v>
      </c>
      <c r="I1171" s="238">
        <v>0</v>
      </c>
      <c r="J1171" s="41">
        <v>35259.199999999997</v>
      </c>
      <c r="K1171" s="201">
        <f t="shared" si="351"/>
        <v>4769280</v>
      </c>
      <c r="L1171" s="171">
        <v>0</v>
      </c>
      <c r="M1171" s="171">
        <v>0</v>
      </c>
      <c r="N1171" s="171">
        <v>0</v>
      </c>
      <c r="O1171" s="41">
        <f>'[1]Прод. прилож (2)'!$C$988</f>
        <v>4769280</v>
      </c>
      <c r="P1171" s="171">
        <f t="shared" si="364"/>
        <v>135.26342061079094</v>
      </c>
      <c r="Q1171" s="44">
        <v>9673</v>
      </c>
      <c r="R1171" s="62" t="s">
        <v>95</v>
      </c>
      <c r="S1171" s="50"/>
    </row>
    <row r="1172" spans="1:207" s="15" customFormat="1" ht="25.15" customHeight="1" x14ac:dyDescent="0.25">
      <c r="A1172" s="172" t="s">
        <v>1592</v>
      </c>
      <c r="B1172" s="166" t="s">
        <v>652</v>
      </c>
      <c r="C1172" s="51">
        <v>1965</v>
      </c>
      <c r="D1172" s="136" t="s">
        <v>217</v>
      </c>
      <c r="E1172" s="51" t="s">
        <v>22</v>
      </c>
      <c r="F1172" s="67">
        <v>5</v>
      </c>
      <c r="G1172" s="67">
        <v>4</v>
      </c>
      <c r="H1172" s="41">
        <f t="shared" si="363"/>
        <v>3551.82</v>
      </c>
      <c r="I1172" s="41">
        <v>0</v>
      </c>
      <c r="J1172" s="41">
        <v>3551.82</v>
      </c>
      <c r="K1172" s="201">
        <f t="shared" si="351"/>
        <v>2185920</v>
      </c>
      <c r="L1172" s="171">
        <v>0</v>
      </c>
      <c r="M1172" s="171">
        <v>0</v>
      </c>
      <c r="N1172" s="171">
        <v>0</v>
      </c>
      <c r="O1172" s="41">
        <f>'[3]Прод. прилож'!$C$1337</f>
        <v>2185920</v>
      </c>
      <c r="P1172" s="171">
        <f t="shared" si="364"/>
        <v>615.43659307059477</v>
      </c>
      <c r="Q1172" s="44">
        <v>9673</v>
      </c>
      <c r="R1172" s="62" t="s">
        <v>96</v>
      </c>
      <c r="S1172" s="50"/>
    </row>
    <row r="1173" spans="1:207" s="15" customFormat="1" ht="25.15" customHeight="1" x14ac:dyDescent="0.25">
      <c r="A1173" s="172" t="s">
        <v>1593</v>
      </c>
      <c r="B1173" s="166" t="s">
        <v>653</v>
      </c>
      <c r="C1173" s="51">
        <v>1965</v>
      </c>
      <c r="D1173" s="136" t="s">
        <v>217</v>
      </c>
      <c r="E1173" s="51" t="s">
        <v>22</v>
      </c>
      <c r="F1173" s="67">
        <v>5</v>
      </c>
      <c r="G1173" s="67">
        <v>4</v>
      </c>
      <c r="H1173" s="41">
        <f t="shared" si="363"/>
        <v>3557.48</v>
      </c>
      <c r="I1173" s="41">
        <v>0</v>
      </c>
      <c r="J1173" s="41">
        <v>3557.48</v>
      </c>
      <c r="K1173" s="201">
        <f t="shared" si="351"/>
        <v>4769280</v>
      </c>
      <c r="L1173" s="171">
        <v>0</v>
      </c>
      <c r="M1173" s="171">
        <v>0</v>
      </c>
      <c r="N1173" s="171">
        <v>0</v>
      </c>
      <c r="O1173" s="41">
        <f>'[3]Прод. прилож'!$C$1338</f>
        <v>4769280</v>
      </c>
      <c r="P1173" s="171">
        <f t="shared" si="364"/>
        <v>1340.6343816409369</v>
      </c>
      <c r="Q1173" s="44">
        <v>9673</v>
      </c>
      <c r="R1173" s="62" t="s">
        <v>96</v>
      </c>
      <c r="S1173" s="50"/>
    </row>
    <row r="1174" spans="1:207" s="180" customFormat="1" ht="25.15" customHeight="1" x14ac:dyDescent="0.25">
      <c r="A1174" s="172" t="s">
        <v>1594</v>
      </c>
      <c r="B1174" s="166" t="s">
        <v>2634</v>
      </c>
      <c r="C1174" s="51">
        <v>1974</v>
      </c>
      <c r="D1174" s="136" t="s">
        <v>217</v>
      </c>
      <c r="E1174" s="51" t="s">
        <v>22</v>
      </c>
      <c r="F1174" s="28">
        <v>5</v>
      </c>
      <c r="G1174" s="28">
        <v>2</v>
      </c>
      <c r="H1174" s="41">
        <v>4603.6000000000004</v>
      </c>
      <c r="I1174" s="238">
        <v>135</v>
      </c>
      <c r="J1174" s="41">
        <v>4102</v>
      </c>
      <c r="K1174" s="201">
        <f t="shared" si="351"/>
        <v>4968000</v>
      </c>
      <c r="L1174" s="171">
        <v>0</v>
      </c>
      <c r="M1174" s="171">
        <v>0</v>
      </c>
      <c r="N1174" s="171">
        <v>0</v>
      </c>
      <c r="O1174" s="41">
        <f>'[1]Прод. прилож (2)'!$C$989</f>
        <v>4968000</v>
      </c>
      <c r="P1174" s="171">
        <f t="shared" si="364"/>
        <v>1079.1554435659048</v>
      </c>
      <c r="Q1174" s="44">
        <v>9673</v>
      </c>
      <c r="R1174" s="62" t="s">
        <v>95</v>
      </c>
      <c r="S1174" s="50"/>
      <c r="T1174" s="15"/>
      <c r="U1174" s="15"/>
      <c r="V1174" s="173"/>
      <c r="W1174" s="173"/>
      <c r="X1174" s="173"/>
    </row>
    <row r="1175" spans="1:207" s="180" customFormat="1" ht="25.15" customHeight="1" x14ac:dyDescent="0.25">
      <c r="A1175" s="172" t="s">
        <v>1595</v>
      </c>
      <c r="B1175" s="166" t="s">
        <v>2635</v>
      </c>
      <c r="C1175" s="51">
        <v>1974</v>
      </c>
      <c r="D1175" s="136" t="s">
        <v>217</v>
      </c>
      <c r="E1175" s="51" t="s">
        <v>22</v>
      </c>
      <c r="F1175" s="28">
        <v>6</v>
      </c>
      <c r="G1175" s="28">
        <v>2</v>
      </c>
      <c r="H1175" s="41">
        <v>4528.97</v>
      </c>
      <c r="I1175" s="238">
        <v>0</v>
      </c>
      <c r="J1175" s="41">
        <v>4528.97</v>
      </c>
      <c r="K1175" s="201">
        <f t="shared" si="351"/>
        <v>4968000</v>
      </c>
      <c r="L1175" s="171">
        <v>0</v>
      </c>
      <c r="M1175" s="171">
        <v>0</v>
      </c>
      <c r="N1175" s="171">
        <v>0</v>
      </c>
      <c r="O1175" s="41">
        <f>'[1]Прод. прилож (2)'!$C$990</f>
        <v>4968000</v>
      </c>
      <c r="P1175" s="171">
        <f t="shared" si="364"/>
        <v>1096.9381559162457</v>
      </c>
      <c r="Q1175" s="44">
        <v>9673</v>
      </c>
      <c r="R1175" s="62" t="s">
        <v>95</v>
      </c>
      <c r="S1175" s="50"/>
      <c r="T1175" s="15"/>
      <c r="U1175" s="15"/>
      <c r="V1175" s="173"/>
      <c r="W1175" s="173"/>
      <c r="X1175" s="173"/>
    </row>
    <row r="1176" spans="1:207" s="15" customFormat="1" ht="25.15" customHeight="1" x14ac:dyDescent="0.25">
      <c r="A1176" s="172" t="s">
        <v>1596</v>
      </c>
      <c r="B1176" s="166" t="s">
        <v>654</v>
      </c>
      <c r="C1176" s="51">
        <v>1962</v>
      </c>
      <c r="D1176" s="136" t="s">
        <v>217</v>
      </c>
      <c r="E1176" s="51" t="s">
        <v>20</v>
      </c>
      <c r="F1176" s="255">
        <v>4</v>
      </c>
      <c r="G1176" s="255">
        <v>4</v>
      </c>
      <c r="H1176" s="41">
        <f t="shared" si="363"/>
        <v>2566.4499999999998</v>
      </c>
      <c r="I1176" s="238">
        <v>0</v>
      </c>
      <c r="J1176" s="41">
        <v>2566.4499999999998</v>
      </c>
      <c r="K1176" s="201">
        <f t="shared" si="351"/>
        <v>4282856.1500000004</v>
      </c>
      <c r="L1176" s="171">
        <v>0</v>
      </c>
      <c r="M1176" s="171">
        <v>0</v>
      </c>
      <c r="N1176" s="171">
        <v>0</v>
      </c>
      <c r="O1176" s="41">
        <f>'[1]Прод. прилож (2)'!$C$332</f>
        <v>4282856.1500000004</v>
      </c>
      <c r="P1176" s="171">
        <f t="shared" si="364"/>
        <v>1668.7861248027434</v>
      </c>
      <c r="Q1176" s="44">
        <v>9673</v>
      </c>
      <c r="R1176" s="62" t="s">
        <v>94</v>
      </c>
      <c r="S1176" s="50"/>
    </row>
    <row r="1177" spans="1:207" s="180" customFormat="1" ht="25.15" customHeight="1" x14ac:dyDescent="0.25">
      <c r="A1177" s="172" t="s">
        <v>1597</v>
      </c>
      <c r="B1177" s="166" t="s">
        <v>2604</v>
      </c>
      <c r="C1177" s="51">
        <v>1983</v>
      </c>
      <c r="D1177" s="136" t="s">
        <v>217</v>
      </c>
      <c r="E1177" s="51" t="s">
        <v>20</v>
      </c>
      <c r="F1177" s="28">
        <v>9</v>
      </c>
      <c r="G1177" s="28">
        <v>2</v>
      </c>
      <c r="H1177" s="41">
        <v>5678.4</v>
      </c>
      <c r="I1177" s="238">
        <v>0</v>
      </c>
      <c r="J1177" s="41">
        <v>5378.4</v>
      </c>
      <c r="K1177" s="201">
        <f t="shared" ref="K1177" si="365">SUM(L1177:O1177)</f>
        <v>7100000</v>
      </c>
      <c r="L1177" s="171">
        <v>0</v>
      </c>
      <c r="M1177" s="171">
        <v>0</v>
      </c>
      <c r="N1177" s="171">
        <v>0</v>
      </c>
      <c r="O1177" s="41">
        <f>'[1]Прод. прилож (2)'!$C$991</f>
        <v>7100000</v>
      </c>
      <c r="P1177" s="171">
        <f t="shared" ref="P1177" si="366">K1177/H1177</f>
        <v>1250.3522118906735</v>
      </c>
      <c r="Q1177" s="44">
        <v>9673</v>
      </c>
      <c r="R1177" s="62" t="s">
        <v>95</v>
      </c>
      <c r="S1177" s="50"/>
      <c r="T1177" s="15"/>
      <c r="U1177" s="15"/>
      <c r="V1177" s="173"/>
      <c r="W1177" s="173"/>
      <c r="X1177" s="173"/>
    </row>
    <row r="1178" spans="1:207" s="180" customFormat="1" ht="25.15" customHeight="1" x14ac:dyDescent="0.25">
      <c r="A1178" s="172" t="s">
        <v>1598</v>
      </c>
      <c r="B1178" s="166" t="s">
        <v>2605</v>
      </c>
      <c r="C1178" s="51">
        <v>1976</v>
      </c>
      <c r="D1178" s="136" t="s">
        <v>217</v>
      </c>
      <c r="E1178" s="51" t="s">
        <v>20</v>
      </c>
      <c r="F1178" s="28">
        <v>9</v>
      </c>
      <c r="G1178" s="28">
        <v>4</v>
      </c>
      <c r="H1178" s="41">
        <v>10556.8</v>
      </c>
      <c r="I1178" s="238">
        <v>0</v>
      </c>
      <c r="J1178" s="41">
        <v>10056.799999999999</v>
      </c>
      <c r="K1178" s="201">
        <f t="shared" ref="K1178" si="367">SUM(L1178:O1178)</f>
        <v>14100000</v>
      </c>
      <c r="L1178" s="171">
        <v>0</v>
      </c>
      <c r="M1178" s="171">
        <v>0</v>
      </c>
      <c r="N1178" s="171">
        <v>0</v>
      </c>
      <c r="O1178" s="41">
        <f>'[1]Прод. прилож (2)'!$C$992</f>
        <v>14100000</v>
      </c>
      <c r="P1178" s="171">
        <f t="shared" ref="P1178" si="368">K1178/H1178</f>
        <v>1335.6320096999091</v>
      </c>
      <c r="Q1178" s="44">
        <v>9673</v>
      </c>
      <c r="R1178" s="62" t="s">
        <v>95</v>
      </c>
      <c r="S1178" s="50"/>
      <c r="T1178" s="15"/>
      <c r="U1178" s="15"/>
      <c r="V1178" s="173"/>
      <c r="W1178" s="173"/>
      <c r="X1178" s="173"/>
    </row>
    <row r="1179" spans="1:207" s="15" customFormat="1" ht="25.15" customHeight="1" x14ac:dyDescent="0.25">
      <c r="A1179" s="172" t="s">
        <v>1599</v>
      </c>
      <c r="B1179" s="166" t="s">
        <v>655</v>
      </c>
      <c r="C1179" s="51">
        <v>1963</v>
      </c>
      <c r="D1179" s="136" t="s">
        <v>217</v>
      </c>
      <c r="E1179" s="136" t="s">
        <v>22</v>
      </c>
      <c r="F1179" s="255">
        <v>5</v>
      </c>
      <c r="G1179" s="255">
        <v>4</v>
      </c>
      <c r="H1179" s="41">
        <f t="shared" si="363"/>
        <v>3557.43</v>
      </c>
      <c r="I1179" s="238">
        <v>0</v>
      </c>
      <c r="J1179" s="41">
        <v>3557.43</v>
      </c>
      <c r="K1179" s="201">
        <f t="shared" si="351"/>
        <v>4769280</v>
      </c>
      <c r="L1179" s="171">
        <v>0</v>
      </c>
      <c r="M1179" s="171">
        <v>0</v>
      </c>
      <c r="N1179" s="171">
        <v>0</v>
      </c>
      <c r="O1179" s="41">
        <f>'[1]Прод. прилож (2)'!$C$993</f>
        <v>4769280</v>
      </c>
      <c r="P1179" s="171">
        <f t="shared" si="364"/>
        <v>1340.6532243782731</v>
      </c>
      <c r="Q1179" s="44">
        <v>9673</v>
      </c>
      <c r="R1179" s="62" t="s">
        <v>95</v>
      </c>
      <c r="S1179" s="50"/>
    </row>
    <row r="1180" spans="1:207" s="15" customFormat="1" ht="25.15" customHeight="1" x14ac:dyDescent="0.25">
      <c r="A1180" s="172" t="s">
        <v>1600</v>
      </c>
      <c r="B1180" s="166" t="s">
        <v>656</v>
      </c>
      <c r="C1180" s="51">
        <v>1963</v>
      </c>
      <c r="D1180" s="136" t="s">
        <v>217</v>
      </c>
      <c r="E1180" s="136" t="s">
        <v>22</v>
      </c>
      <c r="F1180" s="255">
        <v>5</v>
      </c>
      <c r="G1180" s="255">
        <v>4</v>
      </c>
      <c r="H1180" s="41">
        <f t="shared" si="363"/>
        <v>3563.78</v>
      </c>
      <c r="I1180" s="238">
        <v>0</v>
      </c>
      <c r="J1180" s="41">
        <v>3563.78</v>
      </c>
      <c r="K1180" s="201">
        <f t="shared" si="351"/>
        <v>4769280</v>
      </c>
      <c r="L1180" s="171">
        <v>0</v>
      </c>
      <c r="M1180" s="171">
        <v>0</v>
      </c>
      <c r="N1180" s="171">
        <v>0</v>
      </c>
      <c r="O1180" s="41">
        <f>'[1]Прод. прилож (2)'!$C$994</f>
        <v>4769280</v>
      </c>
      <c r="P1180" s="171">
        <f t="shared" si="364"/>
        <v>1338.2644270970711</v>
      </c>
      <c r="Q1180" s="44">
        <v>9673</v>
      </c>
      <c r="R1180" s="62" t="s">
        <v>95</v>
      </c>
      <c r="S1180" s="50"/>
    </row>
    <row r="1181" spans="1:207" s="15" customFormat="1" ht="25.15" customHeight="1" x14ac:dyDescent="0.25">
      <c r="A1181" s="172" t="s">
        <v>1601</v>
      </c>
      <c r="B1181" s="166" t="s">
        <v>1882</v>
      </c>
      <c r="C1181" s="174">
        <v>1956</v>
      </c>
      <c r="D1181" s="136" t="s">
        <v>217</v>
      </c>
      <c r="E1181" s="136" t="s">
        <v>20</v>
      </c>
      <c r="F1181" s="175">
        <v>5</v>
      </c>
      <c r="G1181" s="175">
        <v>6</v>
      </c>
      <c r="H1181" s="44">
        <v>4863</v>
      </c>
      <c r="I1181" s="248">
        <v>504</v>
      </c>
      <c r="J1181" s="41">
        <v>4359</v>
      </c>
      <c r="K1181" s="201">
        <f t="shared" si="351"/>
        <v>19187275</v>
      </c>
      <c r="L1181" s="41">
        <v>0</v>
      </c>
      <c r="M1181" s="41">
        <v>0</v>
      </c>
      <c r="N1181" s="41">
        <v>0</v>
      </c>
      <c r="O1181" s="171">
        <f>'[1]Прод. прилож (2)'!$C$995</f>
        <v>19187275</v>
      </c>
      <c r="P1181" s="44">
        <f t="shared" si="364"/>
        <v>3945.5634382068683</v>
      </c>
      <c r="Q1181" s="178">
        <v>9673</v>
      </c>
      <c r="R1181" s="134" t="s">
        <v>95</v>
      </c>
      <c r="S1181" s="100" t="s">
        <v>1735</v>
      </c>
      <c r="T1181" s="99"/>
      <c r="U1181" s="99"/>
      <c r="V1181" s="99"/>
      <c r="W1181" s="99"/>
      <c r="X1181" s="99"/>
      <c r="Y1181" s="99"/>
      <c r="Z1181" s="99"/>
      <c r="AA1181" s="99"/>
      <c r="AB1181" s="99"/>
      <c r="AC1181" s="99"/>
      <c r="AD1181" s="99"/>
      <c r="AE1181" s="99"/>
      <c r="AF1181" s="99"/>
      <c r="AG1181" s="99"/>
      <c r="AH1181" s="99"/>
      <c r="AI1181" s="99"/>
      <c r="AJ1181" s="99"/>
      <c r="AK1181" s="99"/>
      <c r="AL1181" s="99"/>
      <c r="AM1181" s="99"/>
      <c r="AN1181" s="99"/>
      <c r="AO1181" s="99"/>
      <c r="AP1181" s="99"/>
      <c r="AQ1181" s="99"/>
      <c r="AR1181" s="99"/>
      <c r="AS1181" s="99"/>
      <c r="AT1181" s="99"/>
      <c r="AU1181" s="99"/>
      <c r="AV1181" s="99"/>
      <c r="AW1181" s="99"/>
      <c r="AX1181" s="99"/>
      <c r="AY1181" s="99"/>
      <c r="AZ1181" s="99"/>
      <c r="BA1181" s="99"/>
      <c r="BB1181" s="99"/>
      <c r="BC1181" s="99"/>
      <c r="BD1181" s="99"/>
      <c r="BE1181" s="99"/>
      <c r="BF1181" s="99"/>
      <c r="BG1181" s="99"/>
      <c r="BH1181" s="99"/>
      <c r="BI1181" s="99"/>
      <c r="BJ1181" s="99"/>
      <c r="BK1181" s="99"/>
      <c r="BL1181" s="99"/>
      <c r="BM1181" s="99"/>
      <c r="BN1181" s="99"/>
      <c r="BO1181" s="99"/>
      <c r="BP1181" s="99"/>
      <c r="BQ1181" s="99"/>
      <c r="BR1181" s="99"/>
      <c r="BS1181" s="99"/>
      <c r="BT1181" s="99"/>
      <c r="BU1181" s="99"/>
      <c r="BV1181" s="99"/>
      <c r="BW1181" s="99"/>
      <c r="BX1181" s="99"/>
      <c r="BY1181" s="99"/>
      <c r="BZ1181" s="99"/>
      <c r="CA1181" s="99"/>
      <c r="CB1181" s="99"/>
      <c r="CC1181" s="99"/>
      <c r="CD1181" s="99"/>
      <c r="CE1181" s="99"/>
      <c r="CF1181" s="99"/>
      <c r="CG1181" s="99"/>
      <c r="CH1181" s="99"/>
      <c r="CI1181" s="99"/>
      <c r="CJ1181" s="99"/>
      <c r="CK1181" s="99"/>
      <c r="CL1181" s="99"/>
      <c r="CM1181" s="99"/>
      <c r="CN1181" s="99"/>
      <c r="CO1181" s="99"/>
      <c r="CP1181" s="99"/>
      <c r="CQ1181" s="99"/>
      <c r="CR1181" s="99"/>
      <c r="CS1181" s="99"/>
      <c r="CT1181" s="99"/>
      <c r="CU1181" s="99"/>
      <c r="CV1181" s="99"/>
      <c r="CW1181" s="99"/>
      <c r="CX1181" s="99"/>
      <c r="CY1181" s="99"/>
      <c r="CZ1181" s="99"/>
      <c r="DA1181" s="99"/>
      <c r="DB1181" s="99"/>
      <c r="DC1181" s="99"/>
      <c r="DD1181" s="99"/>
      <c r="DE1181" s="99"/>
      <c r="DF1181" s="99"/>
      <c r="DG1181" s="99"/>
      <c r="DH1181" s="99"/>
      <c r="DI1181" s="99"/>
      <c r="DJ1181" s="99"/>
      <c r="DK1181" s="99"/>
      <c r="DL1181" s="99"/>
      <c r="DM1181" s="99"/>
      <c r="DN1181" s="99"/>
      <c r="DO1181" s="99"/>
      <c r="DP1181" s="99"/>
      <c r="DQ1181" s="99"/>
      <c r="DR1181" s="99"/>
      <c r="DS1181" s="99"/>
      <c r="DT1181" s="99"/>
      <c r="DU1181" s="99"/>
      <c r="DV1181" s="99"/>
      <c r="DW1181" s="99"/>
      <c r="DX1181" s="99"/>
      <c r="DY1181" s="99"/>
      <c r="DZ1181" s="99"/>
      <c r="EA1181" s="99"/>
      <c r="EB1181" s="99"/>
      <c r="EC1181" s="99"/>
      <c r="ED1181" s="99"/>
      <c r="EE1181" s="99"/>
      <c r="EF1181" s="99"/>
      <c r="EG1181" s="99"/>
      <c r="EH1181" s="99"/>
      <c r="EI1181" s="99"/>
      <c r="EJ1181" s="99"/>
      <c r="EK1181" s="99"/>
      <c r="EL1181" s="99"/>
      <c r="EM1181" s="99"/>
      <c r="EN1181" s="99"/>
      <c r="EO1181" s="99"/>
      <c r="EP1181" s="99"/>
      <c r="EQ1181" s="99"/>
      <c r="ER1181" s="99"/>
      <c r="ES1181" s="99"/>
      <c r="ET1181" s="99"/>
      <c r="EU1181" s="99"/>
      <c r="EV1181" s="99"/>
      <c r="EW1181" s="99"/>
      <c r="EX1181" s="99"/>
      <c r="EY1181" s="99"/>
      <c r="EZ1181" s="99"/>
      <c r="FA1181" s="99"/>
      <c r="FB1181" s="99"/>
      <c r="FC1181" s="99"/>
      <c r="FD1181" s="99"/>
      <c r="FE1181" s="99"/>
      <c r="FF1181" s="99"/>
      <c r="FG1181" s="99"/>
      <c r="FH1181" s="99"/>
      <c r="FI1181" s="99"/>
      <c r="FJ1181" s="99"/>
      <c r="FK1181" s="99"/>
      <c r="FL1181" s="99"/>
      <c r="FM1181" s="99"/>
      <c r="FN1181" s="99"/>
      <c r="FO1181" s="99"/>
      <c r="FP1181" s="99"/>
      <c r="FQ1181" s="99"/>
      <c r="FR1181" s="99"/>
      <c r="FS1181" s="99"/>
      <c r="FT1181" s="99"/>
      <c r="FU1181" s="99"/>
      <c r="FV1181" s="99"/>
      <c r="FW1181" s="99"/>
      <c r="FX1181" s="99"/>
      <c r="FY1181" s="99"/>
      <c r="FZ1181" s="99"/>
      <c r="GA1181" s="99"/>
      <c r="GB1181" s="99"/>
      <c r="GC1181" s="99"/>
      <c r="GD1181" s="99"/>
      <c r="GE1181" s="99"/>
      <c r="GF1181" s="99"/>
      <c r="GG1181" s="99"/>
      <c r="GH1181" s="99"/>
      <c r="GI1181" s="99"/>
      <c r="GJ1181" s="99"/>
      <c r="GK1181" s="99"/>
      <c r="GL1181" s="99"/>
      <c r="GM1181" s="99"/>
      <c r="GN1181" s="99"/>
      <c r="GO1181" s="99"/>
      <c r="GP1181" s="99"/>
      <c r="GQ1181" s="99"/>
      <c r="GR1181" s="99"/>
      <c r="GS1181" s="99"/>
      <c r="GT1181" s="99"/>
      <c r="GU1181" s="99"/>
      <c r="GV1181" s="99"/>
      <c r="GW1181" s="99"/>
      <c r="GX1181" s="99"/>
      <c r="GY1181" s="99"/>
    </row>
    <row r="1182" spans="1:207" s="15" customFormat="1" ht="25.15" customHeight="1" x14ac:dyDescent="0.25">
      <c r="A1182" s="172" t="s">
        <v>1602</v>
      </c>
      <c r="B1182" s="166" t="s">
        <v>1883</v>
      </c>
      <c r="C1182" s="174">
        <v>1955</v>
      </c>
      <c r="D1182" s="136" t="s">
        <v>217</v>
      </c>
      <c r="E1182" s="136" t="s">
        <v>20</v>
      </c>
      <c r="F1182" s="175">
        <v>5</v>
      </c>
      <c r="G1182" s="175">
        <v>9</v>
      </c>
      <c r="H1182" s="44">
        <v>8202.5</v>
      </c>
      <c r="I1182" s="222">
        <v>1838.1</v>
      </c>
      <c r="J1182" s="41">
        <v>6364.4</v>
      </c>
      <c r="K1182" s="201">
        <f t="shared" si="351"/>
        <v>32294812.5</v>
      </c>
      <c r="L1182" s="41">
        <v>0</v>
      </c>
      <c r="M1182" s="41">
        <v>0</v>
      </c>
      <c r="N1182" s="41">
        <v>0</v>
      </c>
      <c r="O1182" s="171">
        <f>'[1]Прод. прилож (2)'!$C$996</f>
        <v>32294812.5</v>
      </c>
      <c r="P1182" s="44">
        <f t="shared" si="364"/>
        <v>3937.1914050594332</v>
      </c>
      <c r="Q1182" s="178">
        <v>9673</v>
      </c>
      <c r="R1182" s="134" t="s">
        <v>95</v>
      </c>
      <c r="S1182" s="100" t="s">
        <v>1735</v>
      </c>
      <c r="T1182" s="99"/>
      <c r="U1182" s="99"/>
      <c r="V1182" s="99"/>
      <c r="W1182" s="99"/>
      <c r="X1182" s="99"/>
      <c r="Y1182" s="99"/>
      <c r="Z1182" s="99"/>
      <c r="AA1182" s="99"/>
      <c r="AB1182" s="99"/>
      <c r="AC1182" s="99"/>
      <c r="AD1182" s="99"/>
      <c r="AE1182" s="99"/>
      <c r="AF1182" s="99"/>
      <c r="AG1182" s="99"/>
      <c r="AH1182" s="99"/>
      <c r="AI1182" s="99"/>
      <c r="AJ1182" s="99"/>
      <c r="AK1182" s="99"/>
      <c r="AL1182" s="99"/>
      <c r="AM1182" s="99"/>
      <c r="AN1182" s="99"/>
      <c r="AO1182" s="99"/>
      <c r="AP1182" s="99"/>
      <c r="AQ1182" s="99"/>
      <c r="AR1182" s="99"/>
      <c r="AS1182" s="99"/>
      <c r="AT1182" s="99"/>
      <c r="AU1182" s="99"/>
      <c r="AV1182" s="99"/>
      <c r="AW1182" s="99"/>
      <c r="AX1182" s="99"/>
      <c r="AY1182" s="99"/>
      <c r="AZ1182" s="99"/>
      <c r="BA1182" s="99"/>
      <c r="BB1182" s="99"/>
      <c r="BC1182" s="99"/>
      <c r="BD1182" s="99"/>
      <c r="BE1182" s="99"/>
      <c r="BF1182" s="99"/>
      <c r="BG1182" s="99"/>
      <c r="BH1182" s="99"/>
      <c r="BI1182" s="99"/>
      <c r="BJ1182" s="99"/>
      <c r="BK1182" s="99"/>
      <c r="BL1182" s="99"/>
      <c r="BM1182" s="99"/>
      <c r="BN1182" s="99"/>
      <c r="BO1182" s="99"/>
      <c r="BP1182" s="99"/>
      <c r="BQ1182" s="99"/>
      <c r="BR1182" s="99"/>
      <c r="BS1182" s="99"/>
      <c r="BT1182" s="99"/>
      <c r="BU1182" s="99"/>
      <c r="BV1182" s="99"/>
      <c r="BW1182" s="99"/>
      <c r="BX1182" s="99"/>
      <c r="BY1182" s="99"/>
      <c r="BZ1182" s="99"/>
      <c r="CA1182" s="99"/>
      <c r="CB1182" s="99"/>
      <c r="CC1182" s="99"/>
      <c r="CD1182" s="99"/>
      <c r="CE1182" s="99"/>
      <c r="CF1182" s="99"/>
      <c r="CG1182" s="99"/>
      <c r="CH1182" s="99"/>
      <c r="CI1182" s="99"/>
      <c r="CJ1182" s="99"/>
      <c r="CK1182" s="99"/>
      <c r="CL1182" s="99"/>
      <c r="CM1182" s="99"/>
      <c r="CN1182" s="99"/>
      <c r="CO1182" s="99"/>
      <c r="CP1182" s="99"/>
      <c r="CQ1182" s="99"/>
      <c r="CR1182" s="99"/>
      <c r="CS1182" s="99"/>
      <c r="CT1182" s="99"/>
      <c r="CU1182" s="99"/>
      <c r="CV1182" s="99"/>
      <c r="CW1182" s="99"/>
      <c r="CX1182" s="99"/>
      <c r="CY1182" s="99"/>
      <c r="CZ1182" s="99"/>
      <c r="DA1182" s="99"/>
      <c r="DB1182" s="99"/>
      <c r="DC1182" s="99"/>
      <c r="DD1182" s="99"/>
      <c r="DE1182" s="99"/>
      <c r="DF1182" s="99"/>
      <c r="DG1182" s="99"/>
      <c r="DH1182" s="99"/>
      <c r="DI1182" s="99"/>
      <c r="DJ1182" s="99"/>
      <c r="DK1182" s="99"/>
      <c r="DL1182" s="99"/>
      <c r="DM1182" s="99"/>
      <c r="DN1182" s="99"/>
      <c r="DO1182" s="99"/>
      <c r="DP1182" s="99"/>
      <c r="DQ1182" s="99"/>
      <c r="DR1182" s="99"/>
      <c r="DS1182" s="99"/>
      <c r="DT1182" s="99"/>
      <c r="DU1182" s="99"/>
      <c r="DV1182" s="99"/>
      <c r="DW1182" s="99"/>
      <c r="DX1182" s="99"/>
      <c r="DY1182" s="99"/>
      <c r="DZ1182" s="99"/>
      <c r="EA1182" s="99"/>
      <c r="EB1182" s="99"/>
      <c r="EC1182" s="99"/>
      <c r="ED1182" s="99"/>
      <c r="EE1182" s="99"/>
      <c r="EF1182" s="99"/>
      <c r="EG1182" s="99"/>
      <c r="EH1182" s="99"/>
      <c r="EI1182" s="99"/>
      <c r="EJ1182" s="99"/>
      <c r="EK1182" s="99"/>
      <c r="EL1182" s="99"/>
      <c r="EM1182" s="99"/>
      <c r="EN1182" s="99"/>
      <c r="EO1182" s="99"/>
      <c r="EP1182" s="99"/>
      <c r="EQ1182" s="99"/>
      <c r="ER1182" s="99"/>
      <c r="ES1182" s="99"/>
      <c r="ET1182" s="99"/>
      <c r="EU1182" s="99"/>
      <c r="EV1182" s="99"/>
      <c r="EW1182" s="99"/>
      <c r="EX1182" s="99"/>
      <c r="EY1182" s="99"/>
      <c r="EZ1182" s="99"/>
      <c r="FA1182" s="99"/>
      <c r="FB1182" s="99"/>
      <c r="FC1182" s="99"/>
      <c r="FD1182" s="99"/>
      <c r="FE1182" s="99"/>
      <c r="FF1182" s="99"/>
      <c r="FG1182" s="99"/>
      <c r="FH1182" s="99"/>
      <c r="FI1182" s="99"/>
      <c r="FJ1182" s="99"/>
      <c r="FK1182" s="99"/>
      <c r="FL1182" s="99"/>
      <c r="FM1182" s="99"/>
      <c r="FN1182" s="99"/>
      <c r="FO1182" s="99"/>
      <c r="FP1182" s="99"/>
      <c r="FQ1182" s="99"/>
      <c r="FR1182" s="99"/>
      <c r="FS1182" s="99"/>
      <c r="FT1182" s="99"/>
      <c r="FU1182" s="99"/>
      <c r="FV1182" s="99"/>
      <c r="FW1182" s="99"/>
      <c r="FX1182" s="99"/>
      <c r="FY1182" s="99"/>
      <c r="FZ1182" s="99"/>
      <c r="GA1182" s="99"/>
      <c r="GB1182" s="99"/>
      <c r="GC1182" s="99"/>
      <c r="GD1182" s="99"/>
      <c r="GE1182" s="99"/>
      <c r="GF1182" s="99"/>
      <c r="GG1182" s="99"/>
      <c r="GH1182" s="99"/>
      <c r="GI1182" s="99"/>
      <c r="GJ1182" s="99"/>
      <c r="GK1182" s="99"/>
      <c r="GL1182" s="99"/>
      <c r="GM1182" s="99"/>
      <c r="GN1182" s="99"/>
      <c r="GO1182" s="99"/>
      <c r="GP1182" s="99"/>
      <c r="GQ1182" s="99"/>
      <c r="GR1182" s="99"/>
      <c r="GS1182" s="99"/>
      <c r="GT1182" s="99"/>
      <c r="GU1182" s="99"/>
      <c r="GV1182" s="99"/>
      <c r="GW1182" s="99"/>
      <c r="GX1182" s="99"/>
      <c r="GY1182" s="99"/>
    </row>
    <row r="1183" spans="1:207" s="15" customFormat="1" ht="25.15" customHeight="1" x14ac:dyDescent="0.25">
      <c r="A1183" s="172" t="s">
        <v>1603</v>
      </c>
      <c r="B1183" s="166" t="s">
        <v>657</v>
      </c>
      <c r="C1183" s="51">
        <v>1964</v>
      </c>
      <c r="D1183" s="136" t="s">
        <v>217</v>
      </c>
      <c r="E1183" s="136" t="s">
        <v>20</v>
      </c>
      <c r="F1183" s="28">
        <v>5</v>
      </c>
      <c r="G1183" s="28">
        <v>3</v>
      </c>
      <c r="H1183" s="41">
        <f t="shared" ref="H1183:H1193" si="369">I1183+J1183</f>
        <v>2527.38</v>
      </c>
      <c r="I1183" s="238">
        <v>328.6</v>
      </c>
      <c r="J1183" s="41">
        <v>2198.7800000000002</v>
      </c>
      <c r="K1183" s="201">
        <f t="shared" si="351"/>
        <v>6486750</v>
      </c>
      <c r="L1183" s="171">
        <v>0</v>
      </c>
      <c r="M1183" s="171">
        <v>0</v>
      </c>
      <c r="N1183" s="171">
        <v>0</v>
      </c>
      <c r="O1183" s="41">
        <f>'[1]Прод. прилож (2)'!$C$998</f>
        <v>6486750</v>
      </c>
      <c r="P1183" s="171">
        <f t="shared" si="364"/>
        <v>2566.5906986681857</v>
      </c>
      <c r="Q1183" s="44">
        <v>9673</v>
      </c>
      <c r="R1183" s="62" t="s">
        <v>95</v>
      </c>
      <c r="S1183" s="50"/>
    </row>
    <row r="1184" spans="1:207" s="15" customFormat="1" ht="25.15" customHeight="1" x14ac:dyDescent="0.25">
      <c r="A1184" s="172" t="s">
        <v>1604</v>
      </c>
      <c r="B1184" s="166" t="s">
        <v>658</v>
      </c>
      <c r="C1184" s="51">
        <v>1963</v>
      </c>
      <c r="D1184" s="136" t="s">
        <v>217</v>
      </c>
      <c r="E1184" s="136" t="s">
        <v>20</v>
      </c>
      <c r="F1184" s="28">
        <v>2</v>
      </c>
      <c r="G1184" s="28">
        <v>2</v>
      </c>
      <c r="H1184" s="41">
        <f t="shared" si="369"/>
        <v>642.12</v>
      </c>
      <c r="I1184" s="238">
        <v>0</v>
      </c>
      <c r="J1184" s="41">
        <v>642.12</v>
      </c>
      <c r="K1184" s="201">
        <f t="shared" si="351"/>
        <v>4603500</v>
      </c>
      <c r="L1184" s="171">
        <v>0</v>
      </c>
      <c r="M1184" s="171">
        <v>0</v>
      </c>
      <c r="N1184" s="171">
        <v>0</v>
      </c>
      <c r="O1184" s="41">
        <f>'[1]Прод. прилож (2)'!$C$999</f>
        <v>4603500</v>
      </c>
      <c r="P1184" s="171">
        <f t="shared" si="364"/>
        <v>7169.2207064100166</v>
      </c>
      <c r="Q1184" s="44">
        <v>9673</v>
      </c>
      <c r="R1184" s="62" t="s">
        <v>95</v>
      </c>
      <c r="S1184" s="50"/>
    </row>
    <row r="1185" spans="1:207" s="15" customFormat="1" ht="25.15" customHeight="1" x14ac:dyDescent="0.25">
      <c r="A1185" s="172" t="s">
        <v>1605</v>
      </c>
      <c r="B1185" s="166" t="s">
        <v>659</v>
      </c>
      <c r="C1185" s="51">
        <v>1962</v>
      </c>
      <c r="D1185" s="136" t="s">
        <v>217</v>
      </c>
      <c r="E1185" s="51" t="s">
        <v>20</v>
      </c>
      <c r="F1185" s="28">
        <v>2</v>
      </c>
      <c r="G1185" s="28">
        <v>1</v>
      </c>
      <c r="H1185" s="41">
        <f t="shared" si="369"/>
        <v>284.5</v>
      </c>
      <c r="I1185" s="238">
        <v>0</v>
      </c>
      <c r="J1185" s="41">
        <v>284.5</v>
      </c>
      <c r="K1185" s="201">
        <f t="shared" si="351"/>
        <v>2168450</v>
      </c>
      <c r="L1185" s="171">
        <v>0</v>
      </c>
      <c r="M1185" s="171">
        <v>0</v>
      </c>
      <c r="N1185" s="171">
        <v>0</v>
      </c>
      <c r="O1185" s="41">
        <f>'[1]Прод. прилож (2)'!$C$1000</f>
        <v>2168450</v>
      </c>
      <c r="P1185" s="171">
        <f t="shared" si="364"/>
        <v>7621.9683655536028</v>
      </c>
      <c r="Q1185" s="44">
        <v>9673</v>
      </c>
      <c r="R1185" s="62" t="s">
        <v>95</v>
      </c>
      <c r="S1185" s="50"/>
    </row>
    <row r="1186" spans="1:207" s="15" customFormat="1" ht="25.15" customHeight="1" x14ac:dyDescent="0.25">
      <c r="A1186" s="172" t="s">
        <v>1606</v>
      </c>
      <c r="B1186" s="166" t="s">
        <v>660</v>
      </c>
      <c r="C1186" s="51">
        <v>1963</v>
      </c>
      <c r="D1186" s="136" t="s">
        <v>217</v>
      </c>
      <c r="E1186" s="136" t="s">
        <v>235</v>
      </c>
      <c r="F1186" s="28">
        <v>2</v>
      </c>
      <c r="G1186" s="28">
        <v>1</v>
      </c>
      <c r="H1186" s="41">
        <f t="shared" si="369"/>
        <v>509.99</v>
      </c>
      <c r="I1186" s="238">
        <v>0</v>
      </c>
      <c r="J1186" s="41">
        <v>509.99</v>
      </c>
      <c r="K1186" s="201">
        <f t="shared" si="351"/>
        <v>3836250</v>
      </c>
      <c r="L1186" s="171">
        <v>0</v>
      </c>
      <c r="M1186" s="171">
        <v>0</v>
      </c>
      <c r="N1186" s="171">
        <v>0</v>
      </c>
      <c r="O1186" s="41">
        <f>'[1]Прод. прилож (2)'!$C$1001</f>
        <v>3836250</v>
      </c>
      <c r="P1186" s="171">
        <f t="shared" si="364"/>
        <v>7522.2063177709369</v>
      </c>
      <c r="Q1186" s="44">
        <v>9673</v>
      </c>
      <c r="R1186" s="62" t="s">
        <v>95</v>
      </c>
      <c r="S1186" s="50"/>
    </row>
    <row r="1187" spans="1:207" s="15" customFormat="1" ht="25.15" customHeight="1" x14ac:dyDescent="0.25">
      <c r="A1187" s="172" t="s">
        <v>1607</v>
      </c>
      <c r="B1187" s="166" t="s">
        <v>661</v>
      </c>
      <c r="C1187" s="136">
        <v>1963</v>
      </c>
      <c r="D1187" s="136" t="s">
        <v>217</v>
      </c>
      <c r="E1187" s="136" t="s">
        <v>235</v>
      </c>
      <c r="F1187" s="256">
        <v>2</v>
      </c>
      <c r="G1187" s="256">
        <v>1</v>
      </c>
      <c r="H1187" s="41">
        <f t="shared" si="369"/>
        <v>533.53</v>
      </c>
      <c r="I1187" s="238">
        <v>0</v>
      </c>
      <c r="J1187" s="41">
        <v>533.53</v>
      </c>
      <c r="K1187" s="201">
        <f t="shared" si="351"/>
        <v>3836250</v>
      </c>
      <c r="L1187" s="171">
        <v>0</v>
      </c>
      <c r="M1187" s="171">
        <v>0</v>
      </c>
      <c r="N1187" s="171">
        <v>0</v>
      </c>
      <c r="O1187" s="41">
        <f>'[1]Прод. прилож (2)'!$C$1002</f>
        <v>3836250</v>
      </c>
      <c r="P1187" s="171">
        <f t="shared" si="364"/>
        <v>7190.3173204880704</v>
      </c>
      <c r="Q1187" s="44">
        <v>9673</v>
      </c>
      <c r="R1187" s="62" t="s">
        <v>95</v>
      </c>
      <c r="S1187" s="50"/>
    </row>
    <row r="1188" spans="1:207" s="15" customFormat="1" ht="25.15" customHeight="1" x14ac:dyDescent="0.25">
      <c r="A1188" s="172" t="s">
        <v>1608</v>
      </c>
      <c r="B1188" s="166" t="s">
        <v>662</v>
      </c>
      <c r="C1188" s="51">
        <v>1963</v>
      </c>
      <c r="D1188" s="136" t="s">
        <v>217</v>
      </c>
      <c r="E1188" s="136" t="s">
        <v>235</v>
      </c>
      <c r="F1188" s="28">
        <v>2</v>
      </c>
      <c r="G1188" s="28">
        <v>1</v>
      </c>
      <c r="H1188" s="41">
        <f t="shared" si="369"/>
        <v>506.06</v>
      </c>
      <c r="I1188" s="238">
        <v>0</v>
      </c>
      <c r="J1188" s="41">
        <v>506.06</v>
      </c>
      <c r="K1188" s="201">
        <f t="shared" si="351"/>
        <v>3836250</v>
      </c>
      <c r="L1188" s="171">
        <v>0</v>
      </c>
      <c r="M1188" s="171">
        <v>0</v>
      </c>
      <c r="N1188" s="171">
        <v>0</v>
      </c>
      <c r="O1188" s="41">
        <f>'[1]Прод. прилож (2)'!$C$1003</f>
        <v>3836250</v>
      </c>
      <c r="P1188" s="171">
        <f t="shared" si="364"/>
        <v>7580.6228510453302</v>
      </c>
      <c r="Q1188" s="44">
        <v>9673</v>
      </c>
      <c r="R1188" s="62" t="s">
        <v>95</v>
      </c>
      <c r="S1188" s="50"/>
    </row>
    <row r="1189" spans="1:207" s="15" customFormat="1" ht="25.15" customHeight="1" x14ac:dyDescent="0.25">
      <c r="A1189" s="172" t="s">
        <v>1609</v>
      </c>
      <c r="B1189" s="166" t="s">
        <v>663</v>
      </c>
      <c r="C1189" s="51">
        <v>1964</v>
      </c>
      <c r="D1189" s="136" t="s">
        <v>217</v>
      </c>
      <c r="E1189" s="136" t="s">
        <v>20</v>
      </c>
      <c r="F1189" s="28">
        <v>2</v>
      </c>
      <c r="G1189" s="28">
        <v>2</v>
      </c>
      <c r="H1189" s="41">
        <f t="shared" si="369"/>
        <v>377</v>
      </c>
      <c r="I1189" s="238">
        <v>0</v>
      </c>
      <c r="J1189" s="41">
        <v>377</v>
      </c>
      <c r="K1189" s="201">
        <f t="shared" si="351"/>
        <v>2861326.12</v>
      </c>
      <c r="L1189" s="171">
        <v>0</v>
      </c>
      <c r="M1189" s="171">
        <v>0</v>
      </c>
      <c r="N1189" s="171">
        <v>0</v>
      </c>
      <c r="O1189" s="41">
        <f>'[1]Прод. прилож (2)'!$C$333</f>
        <v>2861326.12</v>
      </c>
      <c r="P1189" s="171">
        <f t="shared" si="364"/>
        <v>7589.7244562334217</v>
      </c>
      <c r="Q1189" s="44">
        <v>9673</v>
      </c>
      <c r="R1189" s="62" t="s">
        <v>94</v>
      </c>
      <c r="S1189" s="50"/>
    </row>
    <row r="1190" spans="1:207" s="15" customFormat="1" ht="25.15" customHeight="1" x14ac:dyDescent="0.25">
      <c r="A1190" s="172" t="s">
        <v>1610</v>
      </c>
      <c r="B1190" s="166" t="s">
        <v>664</v>
      </c>
      <c r="C1190" s="51">
        <v>1963</v>
      </c>
      <c r="D1190" s="136" t="s">
        <v>217</v>
      </c>
      <c r="E1190" s="51" t="s">
        <v>20</v>
      </c>
      <c r="F1190" s="28">
        <v>2</v>
      </c>
      <c r="G1190" s="28">
        <v>2</v>
      </c>
      <c r="H1190" s="41">
        <f t="shared" si="369"/>
        <v>489.6</v>
      </c>
      <c r="I1190" s="238">
        <v>0</v>
      </c>
      <c r="J1190" s="41">
        <v>489.6</v>
      </c>
      <c r="K1190" s="201">
        <f t="shared" si="351"/>
        <v>4092000</v>
      </c>
      <c r="L1190" s="171">
        <v>0</v>
      </c>
      <c r="M1190" s="171">
        <v>0</v>
      </c>
      <c r="N1190" s="171">
        <v>0</v>
      </c>
      <c r="O1190" s="41">
        <f>'[1]Прод. прилож (2)'!$C$1004</f>
        <v>4092000</v>
      </c>
      <c r="P1190" s="171">
        <f t="shared" si="364"/>
        <v>8357.8431372549021</v>
      </c>
      <c r="Q1190" s="44">
        <v>9673</v>
      </c>
      <c r="R1190" s="62" t="s">
        <v>95</v>
      </c>
      <c r="S1190" s="50"/>
    </row>
    <row r="1191" spans="1:207" s="15" customFormat="1" ht="25.15" customHeight="1" x14ac:dyDescent="0.25">
      <c r="A1191" s="172" t="s">
        <v>1611</v>
      </c>
      <c r="B1191" s="166" t="s">
        <v>665</v>
      </c>
      <c r="C1191" s="51">
        <v>1962</v>
      </c>
      <c r="D1191" s="136" t="s">
        <v>217</v>
      </c>
      <c r="E1191" s="51" t="s">
        <v>20</v>
      </c>
      <c r="F1191" s="28">
        <v>2</v>
      </c>
      <c r="G1191" s="28">
        <v>1</v>
      </c>
      <c r="H1191" s="41">
        <f t="shared" si="369"/>
        <v>283.93</v>
      </c>
      <c r="I1191" s="238">
        <v>0</v>
      </c>
      <c r="J1191" s="41">
        <v>283.93</v>
      </c>
      <c r="K1191" s="201">
        <f t="shared" si="351"/>
        <v>1554650</v>
      </c>
      <c r="L1191" s="171">
        <v>0</v>
      </c>
      <c r="M1191" s="171">
        <v>0</v>
      </c>
      <c r="N1191" s="171">
        <v>0</v>
      </c>
      <c r="O1191" s="41">
        <f>'[1]Прод. прилож (2)'!$C$1005</f>
        <v>1554650</v>
      </c>
      <c r="P1191" s="171">
        <f t="shared" si="364"/>
        <v>5475.4693058148132</v>
      </c>
      <c r="Q1191" s="44">
        <v>9673</v>
      </c>
      <c r="R1191" s="62" t="s">
        <v>95</v>
      </c>
      <c r="S1191" s="58"/>
      <c r="T1191" s="16"/>
      <c r="V1191" s="173"/>
      <c r="W1191" s="18"/>
      <c r="X1191" s="173"/>
      <c r="Y1191" s="133"/>
      <c r="Z1191" s="133"/>
      <c r="AA1191" s="133"/>
      <c r="AB1191" s="133"/>
      <c r="AC1191" s="133"/>
      <c r="AD1191" s="133"/>
      <c r="AE1191" s="133"/>
      <c r="AF1191" s="133"/>
      <c r="AG1191" s="133"/>
      <c r="AH1191" s="133"/>
      <c r="AI1191" s="133"/>
      <c r="AJ1191" s="133"/>
      <c r="AK1191" s="133"/>
      <c r="AL1191" s="133"/>
      <c r="AM1191" s="133"/>
      <c r="AN1191" s="133"/>
      <c r="AO1191" s="133"/>
      <c r="AP1191" s="133"/>
      <c r="AQ1191" s="133"/>
      <c r="AR1191" s="133"/>
      <c r="AS1191" s="133"/>
      <c r="AT1191" s="133"/>
      <c r="AU1191" s="133"/>
      <c r="AV1191" s="133"/>
      <c r="AW1191" s="133"/>
      <c r="AX1191" s="133"/>
      <c r="AY1191" s="133"/>
      <c r="AZ1191" s="133"/>
      <c r="BA1191" s="133"/>
      <c r="BB1191" s="133"/>
      <c r="BC1191" s="133"/>
      <c r="BD1191" s="133"/>
      <c r="BE1191" s="133"/>
      <c r="BF1191" s="133"/>
      <c r="BG1191" s="133"/>
      <c r="BH1191" s="133"/>
      <c r="BI1191" s="133"/>
      <c r="BJ1191" s="133"/>
      <c r="BK1191" s="133"/>
      <c r="BL1191" s="133"/>
      <c r="BM1191" s="133"/>
      <c r="BN1191" s="133"/>
      <c r="BO1191" s="133"/>
      <c r="BP1191" s="133"/>
      <c r="BQ1191" s="133"/>
      <c r="BR1191" s="133"/>
      <c r="BS1191" s="133"/>
      <c r="BT1191" s="133"/>
      <c r="BU1191" s="133"/>
      <c r="BV1191" s="133"/>
      <c r="BW1191" s="133"/>
      <c r="BX1191" s="133"/>
      <c r="BY1191" s="133"/>
      <c r="BZ1191" s="133"/>
      <c r="CA1191" s="133"/>
      <c r="CB1191" s="133"/>
      <c r="CC1191" s="133"/>
      <c r="CD1191" s="133"/>
      <c r="CE1191" s="133"/>
      <c r="CF1191" s="133"/>
      <c r="CG1191" s="133"/>
      <c r="CH1191" s="133"/>
      <c r="CI1191" s="133"/>
      <c r="CJ1191" s="133"/>
      <c r="CK1191" s="133"/>
      <c r="CL1191" s="133"/>
      <c r="CM1191" s="133"/>
      <c r="CN1191" s="133"/>
      <c r="CO1191" s="133"/>
      <c r="CP1191" s="133"/>
      <c r="CQ1191" s="133"/>
      <c r="CR1191" s="133"/>
      <c r="CS1191" s="133"/>
      <c r="CT1191" s="133"/>
      <c r="CU1191" s="133"/>
      <c r="CV1191" s="133"/>
      <c r="CW1191" s="133"/>
      <c r="CX1191" s="133"/>
      <c r="CY1191" s="133"/>
      <c r="CZ1191" s="133"/>
      <c r="DA1191" s="133"/>
      <c r="DB1191" s="133"/>
      <c r="DC1191" s="133"/>
      <c r="DD1191" s="133"/>
      <c r="DE1191" s="133"/>
      <c r="DF1191" s="133"/>
      <c r="DG1191" s="133"/>
      <c r="DH1191" s="133"/>
      <c r="DI1191" s="133"/>
      <c r="DJ1191" s="133"/>
      <c r="DK1191" s="133"/>
      <c r="DL1191" s="133"/>
      <c r="DM1191" s="133"/>
      <c r="DN1191" s="133"/>
      <c r="DO1191" s="133"/>
      <c r="DP1191" s="133"/>
      <c r="DQ1191" s="133"/>
      <c r="DR1191" s="133"/>
      <c r="DS1191" s="133"/>
      <c r="DT1191" s="133"/>
      <c r="DU1191" s="133"/>
      <c r="DV1191" s="133"/>
      <c r="DW1191" s="133"/>
      <c r="DX1191" s="133"/>
      <c r="DY1191" s="133"/>
      <c r="DZ1191" s="133"/>
      <c r="EA1191" s="133"/>
      <c r="EB1191" s="133"/>
      <c r="EC1191" s="133"/>
      <c r="ED1191" s="133"/>
      <c r="EE1191" s="133"/>
      <c r="EF1191" s="133"/>
      <c r="EG1191" s="133"/>
      <c r="EH1191" s="133"/>
      <c r="EI1191" s="133"/>
      <c r="EJ1191" s="133"/>
      <c r="EK1191" s="133"/>
      <c r="EL1191" s="133"/>
      <c r="EM1191" s="133"/>
      <c r="EN1191" s="133"/>
      <c r="EO1191" s="133"/>
      <c r="EP1191" s="133"/>
      <c r="EQ1191" s="133"/>
      <c r="ER1191" s="133"/>
      <c r="ES1191" s="133"/>
      <c r="ET1191" s="133"/>
      <c r="EU1191" s="133"/>
      <c r="EV1191" s="133"/>
      <c r="EW1191" s="133"/>
      <c r="EX1191" s="133"/>
      <c r="EY1191" s="133"/>
      <c r="EZ1191" s="133"/>
      <c r="FA1191" s="133"/>
      <c r="FB1191" s="133"/>
      <c r="FC1191" s="133"/>
      <c r="FD1191" s="133"/>
      <c r="FE1191" s="133"/>
      <c r="FF1191" s="133"/>
      <c r="FG1191" s="133"/>
      <c r="FH1191" s="133"/>
      <c r="FI1191" s="133"/>
      <c r="FJ1191" s="133"/>
      <c r="FK1191" s="133"/>
      <c r="FL1191" s="133"/>
      <c r="FM1191" s="133"/>
      <c r="FN1191" s="133"/>
      <c r="FO1191" s="133"/>
      <c r="FP1191" s="133"/>
      <c r="FQ1191" s="133"/>
      <c r="FR1191" s="133"/>
      <c r="FS1191" s="133"/>
      <c r="FT1191" s="133"/>
      <c r="FU1191" s="133"/>
      <c r="FV1191" s="133"/>
      <c r="FW1191" s="133"/>
      <c r="FX1191" s="133"/>
      <c r="FY1191" s="133"/>
      <c r="FZ1191" s="133"/>
      <c r="GA1191" s="133"/>
      <c r="GB1191" s="133"/>
      <c r="GC1191" s="133"/>
      <c r="GD1191" s="133"/>
      <c r="GE1191" s="133"/>
      <c r="GF1191" s="133"/>
      <c r="GG1191" s="133"/>
      <c r="GH1191" s="133"/>
      <c r="GI1191" s="133"/>
      <c r="GJ1191" s="133"/>
      <c r="GK1191" s="133"/>
      <c r="GL1191" s="133"/>
      <c r="GM1191" s="133"/>
      <c r="GN1191" s="133"/>
      <c r="GO1191" s="133"/>
      <c r="GP1191" s="133"/>
      <c r="GQ1191" s="133"/>
      <c r="GR1191" s="133"/>
      <c r="GS1191" s="133"/>
      <c r="GT1191" s="133"/>
      <c r="GU1191" s="133"/>
      <c r="GV1191" s="133"/>
      <c r="GW1191" s="133"/>
      <c r="GX1191" s="133"/>
      <c r="GY1191" s="133"/>
    </row>
    <row r="1192" spans="1:207" s="180" customFormat="1" ht="25.15" customHeight="1" x14ac:dyDescent="0.25">
      <c r="A1192" s="172" t="s">
        <v>1612</v>
      </c>
      <c r="B1192" s="166" t="s">
        <v>2606</v>
      </c>
      <c r="C1192" s="51">
        <v>1979</v>
      </c>
      <c r="D1192" s="136" t="s">
        <v>217</v>
      </c>
      <c r="E1192" s="51" t="s">
        <v>20</v>
      </c>
      <c r="F1192" s="28">
        <v>9</v>
      </c>
      <c r="G1192" s="28">
        <v>3</v>
      </c>
      <c r="H1192" s="41">
        <v>7383.2</v>
      </c>
      <c r="I1192" s="238">
        <v>0</v>
      </c>
      <c r="J1192" s="41">
        <v>7083.2</v>
      </c>
      <c r="K1192" s="201">
        <f t="shared" si="351"/>
        <v>10600000</v>
      </c>
      <c r="L1192" s="171">
        <v>0</v>
      </c>
      <c r="M1192" s="171">
        <v>0</v>
      </c>
      <c r="N1192" s="171">
        <v>0</v>
      </c>
      <c r="O1192" s="41">
        <f>'[1]Прод. прилож (2)'!$C$1006</f>
        <v>10600000</v>
      </c>
      <c r="P1192" s="171">
        <f t="shared" si="364"/>
        <v>1435.6918409361795</v>
      </c>
      <c r="Q1192" s="44">
        <v>9673</v>
      </c>
      <c r="R1192" s="62" t="s">
        <v>95</v>
      </c>
      <c r="S1192" s="50"/>
      <c r="T1192" s="15"/>
      <c r="U1192" s="15"/>
      <c r="V1192" s="173"/>
      <c r="W1192" s="173"/>
      <c r="X1192" s="173"/>
    </row>
    <row r="1193" spans="1:207" s="15" customFormat="1" ht="25.15" customHeight="1" x14ac:dyDescent="0.25">
      <c r="A1193" s="172" t="s">
        <v>1613</v>
      </c>
      <c r="B1193" s="91" t="s">
        <v>666</v>
      </c>
      <c r="C1193" s="51">
        <v>1962</v>
      </c>
      <c r="D1193" s="136" t="s">
        <v>217</v>
      </c>
      <c r="E1193" s="51" t="s">
        <v>20</v>
      </c>
      <c r="F1193" s="28">
        <v>5</v>
      </c>
      <c r="G1193" s="28">
        <v>4</v>
      </c>
      <c r="H1193" s="41">
        <f t="shared" si="369"/>
        <v>3240.25</v>
      </c>
      <c r="I1193" s="238">
        <v>139.4</v>
      </c>
      <c r="J1193" s="41">
        <v>3100.85</v>
      </c>
      <c r="K1193" s="201">
        <f t="shared" si="351"/>
        <v>9470500</v>
      </c>
      <c r="L1193" s="171">
        <v>0</v>
      </c>
      <c r="M1193" s="171">
        <v>0</v>
      </c>
      <c r="N1193" s="171">
        <v>0</v>
      </c>
      <c r="O1193" s="41">
        <f>'[1]Прод. прилож (2)'!$C$1007</f>
        <v>9470500</v>
      </c>
      <c r="P1193" s="171">
        <f t="shared" si="364"/>
        <v>2922.768304914744</v>
      </c>
      <c r="Q1193" s="44">
        <v>9673</v>
      </c>
      <c r="R1193" s="62" t="s">
        <v>95</v>
      </c>
      <c r="S1193" s="50"/>
      <c r="U1193" s="16"/>
    </row>
    <row r="1194" spans="1:207" s="95" customFormat="1" ht="25.9" customHeight="1" x14ac:dyDescent="0.25">
      <c r="A1194" s="172" t="s">
        <v>1614</v>
      </c>
      <c r="B1194" s="166" t="s">
        <v>1994</v>
      </c>
      <c r="C1194" s="174">
        <v>1959</v>
      </c>
      <c r="D1194" s="136" t="s">
        <v>217</v>
      </c>
      <c r="E1194" s="136" t="s">
        <v>20</v>
      </c>
      <c r="F1194" s="175">
        <v>2</v>
      </c>
      <c r="G1194" s="175">
        <v>1</v>
      </c>
      <c r="H1194" s="44">
        <v>573.6</v>
      </c>
      <c r="I1194" s="248">
        <v>0</v>
      </c>
      <c r="J1194" s="41">
        <v>573.6</v>
      </c>
      <c r="K1194" s="201">
        <f t="shared" ref="K1194" si="370">SUM(L1194:O1194)</f>
        <v>4722075</v>
      </c>
      <c r="L1194" s="41">
        <v>0</v>
      </c>
      <c r="M1194" s="41">
        <v>0</v>
      </c>
      <c r="N1194" s="41">
        <v>0</v>
      </c>
      <c r="O1194" s="171">
        <f>'[1]Прод. прилож (2)'!$C$1008</f>
        <v>4722075</v>
      </c>
      <c r="P1194" s="44">
        <f t="shared" si="364"/>
        <v>8232.3483263598318</v>
      </c>
      <c r="Q1194" s="178">
        <v>9673</v>
      </c>
      <c r="R1194" s="134" t="s">
        <v>95</v>
      </c>
    </row>
    <row r="1195" spans="1:207" s="15" customFormat="1" ht="25.15" customHeight="1" x14ac:dyDescent="0.25">
      <c r="A1195" s="172" t="s">
        <v>1615</v>
      </c>
      <c r="B1195" s="166" t="s">
        <v>667</v>
      </c>
      <c r="C1195" s="174">
        <v>1946</v>
      </c>
      <c r="D1195" s="174" t="s">
        <v>217</v>
      </c>
      <c r="E1195" s="174" t="s">
        <v>20</v>
      </c>
      <c r="F1195" s="175">
        <v>2</v>
      </c>
      <c r="G1195" s="175">
        <v>1</v>
      </c>
      <c r="H1195" s="44">
        <v>546.1</v>
      </c>
      <c r="I1195" s="248">
        <v>304.39999999999998</v>
      </c>
      <c r="J1195" s="41">
        <v>187.4</v>
      </c>
      <c r="K1195" s="44">
        <f t="shared" si="351"/>
        <v>4570002.91</v>
      </c>
      <c r="L1195" s="44">
        <v>0</v>
      </c>
      <c r="M1195" s="44">
        <v>0</v>
      </c>
      <c r="N1195" s="44">
        <v>0</v>
      </c>
      <c r="O1195" s="171">
        <f>'[1]Прод. прилож (2)'!$C$1009</f>
        <v>4570002.91</v>
      </c>
      <c r="P1195" s="44">
        <f>O1195/H1195</f>
        <v>8368.4360190441312</v>
      </c>
      <c r="Q1195" s="44">
        <v>9673</v>
      </c>
      <c r="R1195" s="134" t="s">
        <v>95</v>
      </c>
      <c r="S1195" s="118">
        <v>0</v>
      </c>
      <c r="T1195" s="44">
        <v>0</v>
      </c>
      <c r="U1195" s="171">
        <v>2437730.64</v>
      </c>
      <c r="V1195" s="44" t="e">
        <f>Q1195/N1195</f>
        <v>#DIV/0!</v>
      </c>
      <c r="W1195" s="44">
        <v>9673</v>
      </c>
      <c r="X1195" s="134" t="s">
        <v>1682</v>
      </c>
      <c r="Y1195" s="96"/>
      <c r="Z1195" s="96"/>
      <c r="AA1195" s="96"/>
      <c r="AB1195" s="96"/>
      <c r="AC1195" s="96"/>
      <c r="AD1195" s="96"/>
      <c r="AE1195" s="96"/>
      <c r="AF1195" s="96"/>
      <c r="AG1195" s="96"/>
      <c r="AH1195" s="96"/>
      <c r="AI1195" s="96"/>
      <c r="AJ1195" s="96"/>
      <c r="AK1195" s="96"/>
      <c r="AL1195" s="96"/>
      <c r="AM1195" s="96"/>
      <c r="AN1195" s="96"/>
      <c r="AO1195" s="96"/>
      <c r="AP1195" s="96"/>
      <c r="AQ1195" s="96"/>
      <c r="AR1195" s="96"/>
      <c r="AS1195" s="96"/>
      <c r="AT1195" s="96"/>
      <c r="AU1195" s="96"/>
      <c r="AV1195" s="96"/>
      <c r="AW1195" s="96"/>
      <c r="AX1195" s="96"/>
      <c r="AY1195" s="96"/>
      <c r="AZ1195" s="96"/>
      <c r="BA1195" s="96"/>
      <c r="BB1195" s="96"/>
      <c r="BC1195" s="96"/>
      <c r="BD1195" s="96"/>
      <c r="BE1195" s="96"/>
      <c r="BF1195" s="96"/>
      <c r="BG1195" s="96"/>
      <c r="BH1195" s="96"/>
      <c r="BI1195" s="96"/>
      <c r="BJ1195" s="96"/>
      <c r="BK1195" s="96"/>
      <c r="BL1195" s="96"/>
      <c r="BM1195" s="96"/>
      <c r="BN1195" s="96"/>
      <c r="BO1195" s="96"/>
      <c r="BP1195" s="96"/>
      <c r="BQ1195" s="96"/>
      <c r="BR1195" s="96"/>
      <c r="BS1195" s="96"/>
      <c r="BT1195" s="96"/>
      <c r="BU1195" s="96"/>
      <c r="BV1195" s="96"/>
      <c r="BW1195" s="96"/>
      <c r="BX1195" s="96"/>
      <c r="BY1195" s="96"/>
      <c r="BZ1195" s="96"/>
      <c r="CA1195" s="96"/>
      <c r="CB1195" s="96"/>
      <c r="CC1195" s="96"/>
      <c r="CD1195" s="96"/>
      <c r="CE1195" s="96"/>
      <c r="CF1195" s="96"/>
      <c r="CG1195" s="96"/>
      <c r="CH1195" s="96"/>
      <c r="CI1195" s="96"/>
      <c r="CJ1195" s="96"/>
      <c r="CK1195" s="96"/>
      <c r="CL1195" s="96"/>
      <c r="CM1195" s="96"/>
      <c r="CN1195" s="96"/>
      <c r="CO1195" s="96"/>
      <c r="CP1195" s="96"/>
      <c r="CQ1195" s="96"/>
      <c r="CR1195" s="96"/>
      <c r="CS1195" s="96"/>
      <c r="CT1195" s="96"/>
      <c r="CU1195" s="96"/>
      <c r="CV1195" s="96"/>
      <c r="CW1195" s="96"/>
      <c r="CX1195" s="96"/>
      <c r="CY1195" s="96"/>
      <c r="CZ1195" s="96"/>
      <c r="DA1195" s="96"/>
      <c r="DB1195" s="96"/>
      <c r="DC1195" s="96"/>
      <c r="DD1195" s="96"/>
      <c r="DE1195" s="96"/>
      <c r="DF1195" s="96"/>
      <c r="DG1195" s="96"/>
      <c r="DH1195" s="96"/>
      <c r="DI1195" s="96"/>
      <c r="DJ1195" s="96"/>
      <c r="DK1195" s="96"/>
      <c r="DL1195" s="96"/>
      <c r="DM1195" s="96"/>
      <c r="DN1195" s="96"/>
      <c r="DO1195" s="96"/>
      <c r="DP1195" s="96"/>
      <c r="DQ1195" s="96"/>
      <c r="DR1195" s="96"/>
      <c r="DS1195" s="96"/>
      <c r="DT1195" s="96"/>
      <c r="DU1195" s="96"/>
      <c r="DV1195" s="96"/>
      <c r="DW1195" s="96"/>
      <c r="DX1195" s="96"/>
      <c r="DY1195" s="96"/>
      <c r="DZ1195" s="96"/>
      <c r="EA1195" s="96"/>
      <c r="EB1195" s="96"/>
      <c r="EC1195" s="96"/>
      <c r="ED1195" s="96"/>
      <c r="EE1195" s="96"/>
      <c r="EF1195" s="96"/>
      <c r="EG1195" s="96"/>
      <c r="EH1195" s="96"/>
      <c r="EI1195" s="96"/>
      <c r="EJ1195" s="96"/>
      <c r="EK1195" s="96"/>
      <c r="EL1195" s="96"/>
      <c r="EM1195" s="96"/>
      <c r="EN1195" s="96"/>
      <c r="EO1195" s="96"/>
      <c r="EP1195" s="96"/>
      <c r="EQ1195" s="96"/>
      <c r="ER1195" s="96"/>
      <c r="ES1195" s="96"/>
      <c r="ET1195" s="96"/>
      <c r="EU1195" s="96"/>
      <c r="EV1195" s="96"/>
      <c r="EW1195" s="96"/>
      <c r="EX1195" s="96"/>
      <c r="EY1195" s="96"/>
      <c r="EZ1195" s="96"/>
      <c r="FA1195" s="96"/>
      <c r="FB1195" s="96"/>
      <c r="FC1195" s="96"/>
      <c r="FD1195" s="96"/>
      <c r="FE1195" s="96"/>
      <c r="FF1195" s="96"/>
      <c r="FG1195" s="96"/>
      <c r="FH1195" s="96"/>
      <c r="FI1195" s="96"/>
      <c r="FJ1195" s="96"/>
      <c r="FK1195" s="96"/>
      <c r="FL1195" s="96"/>
      <c r="FM1195" s="96"/>
      <c r="FN1195" s="96"/>
      <c r="FO1195" s="96"/>
      <c r="FP1195" s="96"/>
      <c r="FQ1195" s="96"/>
      <c r="FR1195" s="96"/>
      <c r="FS1195" s="96"/>
      <c r="FT1195" s="96"/>
      <c r="FU1195" s="96"/>
      <c r="FV1195" s="96"/>
      <c r="FW1195" s="96"/>
      <c r="FX1195" s="96"/>
      <c r="FY1195" s="96"/>
      <c r="FZ1195" s="96"/>
      <c r="GA1195" s="96"/>
      <c r="GB1195" s="96"/>
      <c r="GC1195" s="96"/>
      <c r="GD1195" s="96"/>
      <c r="GE1195" s="96"/>
      <c r="GF1195" s="96"/>
      <c r="GG1195" s="96"/>
      <c r="GH1195" s="96"/>
      <c r="GI1195" s="96"/>
      <c r="GJ1195" s="96"/>
      <c r="GK1195" s="96"/>
      <c r="GL1195" s="96"/>
      <c r="GM1195" s="96"/>
      <c r="GN1195" s="96"/>
      <c r="GO1195" s="96"/>
      <c r="GP1195" s="96"/>
      <c r="GQ1195" s="96"/>
      <c r="GR1195" s="96"/>
      <c r="GS1195" s="96"/>
      <c r="GT1195" s="96"/>
      <c r="GU1195" s="96"/>
      <c r="GV1195" s="96"/>
      <c r="GW1195" s="96"/>
      <c r="GX1195" s="96"/>
      <c r="GY1195" s="96"/>
    </row>
    <row r="1196" spans="1:207" s="14" customFormat="1" ht="25.15" customHeight="1" x14ac:dyDescent="0.25">
      <c r="A1196" s="172" t="s">
        <v>1616</v>
      </c>
      <c r="B1196" s="166" t="s">
        <v>668</v>
      </c>
      <c r="C1196" s="179">
        <v>1937</v>
      </c>
      <c r="D1196" s="136" t="s">
        <v>217</v>
      </c>
      <c r="E1196" s="51" t="s">
        <v>20</v>
      </c>
      <c r="F1196" s="174">
        <v>4</v>
      </c>
      <c r="G1196" s="174">
        <v>1</v>
      </c>
      <c r="H1196" s="41">
        <v>2120.5</v>
      </c>
      <c r="I1196" s="41">
        <v>92</v>
      </c>
      <c r="J1196" s="41">
        <v>1383.35</v>
      </c>
      <c r="K1196" s="201">
        <f t="shared" si="351"/>
        <v>4769280</v>
      </c>
      <c r="L1196" s="171">
        <v>0</v>
      </c>
      <c r="M1196" s="171">
        <v>0</v>
      </c>
      <c r="N1196" s="171">
        <v>0</v>
      </c>
      <c r="O1196" s="41">
        <f>'[3]Прод. прилож'!$C$1339</f>
        <v>4769280</v>
      </c>
      <c r="P1196" s="171">
        <f t="shared" ref="P1196:P1207" si="371">K1196/H1196</f>
        <v>2249.1299221881632</v>
      </c>
      <c r="Q1196" s="44">
        <v>9673</v>
      </c>
      <c r="R1196" s="62" t="s">
        <v>96</v>
      </c>
    </row>
    <row r="1197" spans="1:207" s="15" customFormat="1" ht="25.15" customHeight="1" x14ac:dyDescent="0.25">
      <c r="A1197" s="172" t="s">
        <v>1617</v>
      </c>
      <c r="B1197" s="166" t="s">
        <v>669</v>
      </c>
      <c r="C1197" s="51">
        <v>1967</v>
      </c>
      <c r="D1197" s="136" t="s">
        <v>217</v>
      </c>
      <c r="E1197" s="51" t="s">
        <v>22</v>
      </c>
      <c r="F1197" s="67">
        <v>5</v>
      </c>
      <c r="G1197" s="67">
        <v>6</v>
      </c>
      <c r="H1197" s="41">
        <f>I1197+J1197</f>
        <v>4478.3</v>
      </c>
      <c r="I1197" s="41">
        <v>137.5</v>
      </c>
      <c r="J1197" s="41">
        <v>4340.8</v>
      </c>
      <c r="K1197" s="201">
        <f t="shared" si="351"/>
        <v>5347500</v>
      </c>
      <c r="L1197" s="171">
        <v>0</v>
      </c>
      <c r="M1197" s="171">
        <v>0</v>
      </c>
      <c r="N1197" s="171">
        <v>0</v>
      </c>
      <c r="O1197" s="41">
        <f>'[3]Прод. прилож'!$C$1340</f>
        <v>5347500</v>
      </c>
      <c r="P1197" s="171">
        <f t="shared" si="371"/>
        <v>1194.0915079382801</v>
      </c>
      <c r="Q1197" s="44">
        <v>9673</v>
      </c>
      <c r="R1197" s="62" t="s">
        <v>96</v>
      </c>
      <c r="S1197" s="50"/>
    </row>
    <row r="1198" spans="1:207" s="15" customFormat="1" ht="25.15" customHeight="1" x14ac:dyDescent="0.25">
      <c r="A1198" s="172" t="s">
        <v>1618</v>
      </c>
      <c r="B1198" s="166" t="s">
        <v>670</v>
      </c>
      <c r="C1198" s="51">
        <v>1967</v>
      </c>
      <c r="D1198" s="136" t="s">
        <v>217</v>
      </c>
      <c r="E1198" s="51" t="s">
        <v>22</v>
      </c>
      <c r="F1198" s="67">
        <v>5</v>
      </c>
      <c r="G1198" s="67">
        <v>4</v>
      </c>
      <c r="H1198" s="41">
        <f>I1198+J1198</f>
        <v>3592.86</v>
      </c>
      <c r="I1198" s="41">
        <v>0</v>
      </c>
      <c r="J1198" s="41">
        <v>3592.86</v>
      </c>
      <c r="K1198" s="201">
        <f t="shared" si="351"/>
        <v>5407668</v>
      </c>
      <c r="L1198" s="171">
        <v>0</v>
      </c>
      <c r="M1198" s="171">
        <v>0</v>
      </c>
      <c r="N1198" s="171">
        <v>0</v>
      </c>
      <c r="O1198" s="41">
        <f>'[3]Прод. прилож'!$C$1341</f>
        <v>5407668</v>
      </c>
      <c r="P1198" s="171">
        <f t="shared" si="371"/>
        <v>1505.1151450376581</v>
      </c>
      <c r="Q1198" s="44">
        <v>9673</v>
      </c>
      <c r="R1198" s="62" t="s">
        <v>96</v>
      </c>
      <c r="S1198" s="50"/>
    </row>
    <row r="1199" spans="1:207" s="15" customFormat="1" ht="25.15" customHeight="1" x14ac:dyDescent="0.25">
      <c r="A1199" s="172" t="s">
        <v>1619</v>
      </c>
      <c r="B1199" s="166" t="s">
        <v>671</v>
      </c>
      <c r="C1199" s="136">
        <v>1976</v>
      </c>
      <c r="D1199" s="136" t="s">
        <v>217</v>
      </c>
      <c r="E1199" s="136" t="s">
        <v>20</v>
      </c>
      <c r="F1199" s="28">
        <v>5</v>
      </c>
      <c r="G1199" s="28">
        <v>6</v>
      </c>
      <c r="H1199" s="41">
        <v>6527.67</v>
      </c>
      <c r="I1199" s="222">
        <v>2418</v>
      </c>
      <c r="J1199" s="41">
        <v>3672.27</v>
      </c>
      <c r="K1199" s="201">
        <f t="shared" si="351"/>
        <v>29683643.640000001</v>
      </c>
      <c r="L1199" s="171">
        <v>0</v>
      </c>
      <c r="M1199" s="171">
        <v>0</v>
      </c>
      <c r="N1199" s="171">
        <v>0</v>
      </c>
      <c r="O1199" s="41">
        <f>'[1]Прод. прилож (2)'!$C$334</f>
        <v>29683643.640000001</v>
      </c>
      <c r="P1199" s="171">
        <f t="shared" si="371"/>
        <v>4547.3566586546194</v>
      </c>
      <c r="Q1199" s="44">
        <v>9673</v>
      </c>
      <c r="R1199" s="62" t="s">
        <v>94</v>
      </c>
      <c r="S1199" s="50"/>
    </row>
    <row r="1200" spans="1:207" s="133" customFormat="1" ht="25.15" customHeight="1" x14ac:dyDescent="0.25">
      <c r="A1200" s="172" t="s">
        <v>1620</v>
      </c>
      <c r="B1200" s="166" t="s">
        <v>672</v>
      </c>
      <c r="C1200" s="51">
        <v>1988</v>
      </c>
      <c r="D1200" s="136" t="s">
        <v>217</v>
      </c>
      <c r="E1200" s="136" t="s">
        <v>20</v>
      </c>
      <c r="F1200" s="174">
        <v>9</v>
      </c>
      <c r="G1200" s="174">
        <v>2</v>
      </c>
      <c r="H1200" s="41">
        <v>5757.91</v>
      </c>
      <c r="I1200" s="41">
        <v>0</v>
      </c>
      <c r="J1200" s="41">
        <v>3952.11</v>
      </c>
      <c r="K1200" s="201">
        <f t="shared" si="351"/>
        <v>4250620.8</v>
      </c>
      <c r="L1200" s="171">
        <v>0</v>
      </c>
      <c r="M1200" s="171">
        <v>0</v>
      </c>
      <c r="N1200" s="171">
        <v>0</v>
      </c>
      <c r="O1200" s="41">
        <f>'[3]Прод. прилож'!$C$1342</f>
        <v>4250620.8</v>
      </c>
      <c r="P1200" s="171">
        <f t="shared" si="371"/>
        <v>738.22286211489927</v>
      </c>
      <c r="Q1200" s="44">
        <v>9673</v>
      </c>
      <c r="R1200" s="62" t="s">
        <v>96</v>
      </c>
      <c r="S1200" s="50"/>
      <c r="T1200" s="15"/>
      <c r="U1200" s="15"/>
      <c r="V1200" s="15"/>
      <c r="W1200" s="15"/>
      <c r="X1200" s="15"/>
      <c r="Y1200" s="15"/>
      <c r="Z1200" s="15"/>
      <c r="AA1200" s="15"/>
      <c r="AB1200" s="15"/>
      <c r="AC1200" s="15"/>
      <c r="AD1200" s="15"/>
      <c r="AE1200" s="15"/>
      <c r="AF1200" s="15"/>
      <c r="AG1200" s="15"/>
      <c r="AH1200" s="15"/>
      <c r="AI1200" s="15"/>
      <c r="AJ1200" s="15"/>
      <c r="AK1200" s="15"/>
      <c r="AL1200" s="15"/>
      <c r="AM1200" s="15"/>
      <c r="AN1200" s="15"/>
      <c r="AO1200" s="15"/>
      <c r="AP1200" s="15"/>
      <c r="AQ1200" s="15"/>
      <c r="AR1200" s="15"/>
      <c r="AS1200" s="15"/>
      <c r="AT1200" s="15"/>
      <c r="AU1200" s="15"/>
      <c r="AV1200" s="15"/>
      <c r="AW1200" s="15"/>
      <c r="AX1200" s="15"/>
      <c r="AY1200" s="15"/>
      <c r="AZ1200" s="15"/>
      <c r="BA1200" s="15"/>
      <c r="BB1200" s="15"/>
      <c r="BC1200" s="15"/>
      <c r="BD1200" s="15"/>
      <c r="BE1200" s="15"/>
      <c r="BF1200" s="15"/>
      <c r="BG1200" s="15"/>
      <c r="BH1200" s="15"/>
      <c r="BI1200" s="15"/>
      <c r="BJ1200" s="15"/>
      <c r="BK1200" s="15"/>
      <c r="BL1200" s="15"/>
      <c r="BM1200" s="15"/>
      <c r="BN1200" s="15"/>
      <c r="BO1200" s="15"/>
      <c r="BP1200" s="15"/>
      <c r="BQ1200" s="15"/>
      <c r="BR1200" s="15"/>
      <c r="BS1200" s="15"/>
      <c r="BT1200" s="15"/>
      <c r="BU1200" s="15"/>
      <c r="BV1200" s="15"/>
      <c r="BW1200" s="15"/>
      <c r="BX1200" s="15"/>
      <c r="BY1200" s="15"/>
      <c r="BZ1200" s="15"/>
      <c r="CA1200" s="15"/>
      <c r="CB1200" s="15"/>
      <c r="CC1200" s="15"/>
      <c r="CD1200" s="15"/>
      <c r="CE1200" s="15"/>
      <c r="CF1200" s="15"/>
      <c r="CG1200" s="15"/>
      <c r="CH1200" s="15"/>
      <c r="CI1200" s="15"/>
      <c r="CJ1200" s="15"/>
      <c r="CK1200" s="15"/>
      <c r="CL1200" s="15"/>
      <c r="CM1200" s="15"/>
      <c r="CN1200" s="15"/>
      <c r="CO1200" s="15"/>
      <c r="CP1200" s="15"/>
      <c r="CQ1200" s="15"/>
      <c r="CR1200" s="15"/>
      <c r="CS1200" s="15"/>
      <c r="CT1200" s="15"/>
      <c r="CU1200" s="15"/>
      <c r="CV1200" s="15"/>
      <c r="CW1200" s="15"/>
      <c r="CX1200" s="15"/>
      <c r="CY1200" s="15"/>
      <c r="CZ1200" s="15"/>
      <c r="DA1200" s="15"/>
      <c r="DB1200" s="15"/>
      <c r="DC1200" s="15"/>
      <c r="DD1200" s="15"/>
      <c r="DE1200" s="15"/>
      <c r="DF1200" s="15"/>
      <c r="DG1200" s="15"/>
      <c r="DH1200" s="15"/>
      <c r="DI1200" s="15"/>
      <c r="DJ1200" s="15"/>
      <c r="DK1200" s="15"/>
      <c r="DL1200" s="15"/>
      <c r="DM1200" s="15"/>
      <c r="DN1200" s="15"/>
      <c r="DO1200" s="15"/>
      <c r="DP1200" s="15"/>
      <c r="DQ1200" s="15"/>
      <c r="DR1200" s="15"/>
      <c r="DS1200" s="15"/>
      <c r="DT1200" s="15"/>
      <c r="DU1200" s="15"/>
      <c r="DV1200" s="15"/>
      <c r="DW1200" s="15"/>
      <c r="DX1200" s="15"/>
      <c r="DY1200" s="15"/>
      <c r="DZ1200" s="15"/>
      <c r="EA1200" s="15"/>
      <c r="EB1200" s="15"/>
      <c r="EC1200" s="15"/>
      <c r="ED1200" s="15"/>
      <c r="EE1200" s="15"/>
      <c r="EF1200" s="15"/>
      <c r="EG1200" s="15"/>
      <c r="EH1200" s="15"/>
      <c r="EI1200" s="15"/>
      <c r="EJ1200" s="15"/>
      <c r="EK1200" s="15"/>
      <c r="EL1200" s="15"/>
      <c r="EM1200" s="15"/>
      <c r="EN1200" s="15"/>
      <c r="EO1200" s="15"/>
      <c r="EP1200" s="15"/>
      <c r="EQ1200" s="15"/>
      <c r="ER1200" s="15"/>
      <c r="ES1200" s="15"/>
      <c r="ET1200" s="15"/>
      <c r="EU1200" s="15"/>
      <c r="EV1200" s="15"/>
      <c r="EW1200" s="15"/>
      <c r="EX1200" s="15"/>
      <c r="EY1200" s="15"/>
      <c r="EZ1200" s="15"/>
      <c r="FA1200" s="15"/>
      <c r="FB1200" s="15"/>
      <c r="FC1200" s="15"/>
      <c r="FD1200" s="15"/>
      <c r="FE1200" s="15"/>
      <c r="FF1200" s="15"/>
      <c r="FG1200" s="15"/>
      <c r="FH1200" s="15"/>
      <c r="FI1200" s="15"/>
      <c r="FJ1200" s="15"/>
      <c r="FK1200" s="15"/>
      <c r="FL1200" s="15"/>
      <c r="FM1200" s="15"/>
      <c r="FN1200" s="15"/>
      <c r="FO1200" s="15"/>
      <c r="FP1200" s="15"/>
      <c r="FQ1200" s="15"/>
      <c r="FR1200" s="15"/>
      <c r="FS1200" s="15"/>
      <c r="FT1200" s="15"/>
      <c r="FU1200" s="15"/>
      <c r="FV1200" s="15"/>
      <c r="FW1200" s="15"/>
      <c r="FX1200" s="15"/>
      <c r="FY1200" s="15"/>
      <c r="FZ1200" s="15"/>
      <c r="GA1200" s="15"/>
      <c r="GB1200" s="15"/>
      <c r="GC1200" s="15"/>
      <c r="GD1200" s="15"/>
      <c r="GE1200" s="15"/>
      <c r="GF1200" s="15"/>
      <c r="GG1200" s="15"/>
      <c r="GH1200" s="15"/>
      <c r="GI1200" s="15"/>
      <c r="GJ1200" s="15"/>
      <c r="GK1200" s="15"/>
      <c r="GL1200" s="15"/>
      <c r="GM1200" s="15"/>
      <c r="GN1200" s="15"/>
      <c r="GO1200" s="15"/>
      <c r="GP1200" s="15"/>
      <c r="GQ1200" s="15"/>
      <c r="GR1200" s="15"/>
      <c r="GS1200" s="15"/>
      <c r="GT1200" s="15"/>
      <c r="GU1200" s="15"/>
      <c r="GV1200" s="15"/>
      <c r="GW1200" s="15"/>
      <c r="GX1200" s="15"/>
      <c r="GY1200" s="15"/>
    </row>
    <row r="1201" spans="1:207" s="133" customFormat="1" ht="25.15" customHeight="1" x14ac:dyDescent="0.25">
      <c r="A1201" s="172" t="s">
        <v>1621</v>
      </c>
      <c r="B1201" s="166" t="s">
        <v>2170</v>
      </c>
      <c r="C1201" s="51">
        <v>1977</v>
      </c>
      <c r="D1201" s="136" t="s">
        <v>217</v>
      </c>
      <c r="E1201" s="136" t="s">
        <v>20</v>
      </c>
      <c r="F1201" s="28">
        <v>5</v>
      </c>
      <c r="G1201" s="28">
        <v>4</v>
      </c>
      <c r="H1201" s="41">
        <v>3112.8</v>
      </c>
      <c r="I1201" s="238">
        <v>0</v>
      </c>
      <c r="J1201" s="41">
        <v>2902.03</v>
      </c>
      <c r="K1201" s="201">
        <f>SUM(L1201:O1201)</f>
        <v>4471200</v>
      </c>
      <c r="L1201" s="171">
        <v>0</v>
      </c>
      <c r="M1201" s="171">
        <v>0</v>
      </c>
      <c r="N1201" s="171">
        <v>0</v>
      </c>
      <c r="O1201" s="41">
        <f>'[1]Прод. прилож (2)'!$C$1010</f>
        <v>4471200</v>
      </c>
      <c r="P1201" s="171">
        <f t="shared" si="371"/>
        <v>1436.3916730917501</v>
      </c>
      <c r="Q1201" s="44">
        <v>9673</v>
      </c>
      <c r="R1201" s="62" t="s">
        <v>95</v>
      </c>
      <c r="S1201" s="50"/>
      <c r="T1201" s="15"/>
      <c r="U1201" s="15"/>
      <c r="V1201" s="15"/>
      <c r="W1201" s="15"/>
      <c r="X1201" s="15"/>
      <c r="Y1201" s="15"/>
      <c r="Z1201" s="15"/>
      <c r="AA1201" s="15"/>
      <c r="AB1201" s="15"/>
      <c r="AC1201" s="15"/>
      <c r="AD1201" s="15"/>
      <c r="AE1201" s="15"/>
      <c r="AF1201" s="15"/>
      <c r="AG1201" s="15"/>
      <c r="AH1201" s="15"/>
      <c r="AI1201" s="15"/>
      <c r="AJ1201" s="15"/>
      <c r="AK1201" s="15"/>
      <c r="AL1201" s="15"/>
      <c r="AM1201" s="15"/>
      <c r="AN1201" s="15"/>
      <c r="AO1201" s="15"/>
      <c r="AP1201" s="15"/>
      <c r="AQ1201" s="15"/>
      <c r="AR1201" s="15"/>
      <c r="AS1201" s="15"/>
      <c r="AT1201" s="15"/>
      <c r="AU1201" s="15"/>
      <c r="AV1201" s="15"/>
      <c r="AW1201" s="15"/>
      <c r="AX1201" s="15"/>
      <c r="AY1201" s="15"/>
      <c r="AZ1201" s="15"/>
      <c r="BA1201" s="15"/>
      <c r="BB1201" s="15"/>
      <c r="BC1201" s="15"/>
      <c r="BD1201" s="15"/>
      <c r="BE1201" s="15"/>
      <c r="BF1201" s="15"/>
      <c r="BG1201" s="15"/>
      <c r="BH1201" s="15"/>
      <c r="BI1201" s="15"/>
      <c r="BJ1201" s="15"/>
      <c r="BK1201" s="15"/>
      <c r="BL1201" s="15"/>
      <c r="BM1201" s="15"/>
      <c r="BN1201" s="15"/>
      <c r="BO1201" s="15"/>
      <c r="BP1201" s="15"/>
      <c r="BQ1201" s="15"/>
      <c r="BR1201" s="15"/>
      <c r="BS1201" s="15"/>
      <c r="BT1201" s="15"/>
      <c r="BU1201" s="15"/>
      <c r="BV1201" s="15"/>
      <c r="BW1201" s="15"/>
      <c r="BX1201" s="15"/>
      <c r="BY1201" s="15"/>
      <c r="BZ1201" s="15"/>
      <c r="CA1201" s="15"/>
      <c r="CB1201" s="15"/>
      <c r="CC1201" s="15"/>
      <c r="CD1201" s="15"/>
      <c r="CE1201" s="15"/>
      <c r="CF1201" s="15"/>
      <c r="CG1201" s="15"/>
      <c r="CH1201" s="15"/>
      <c r="CI1201" s="15"/>
      <c r="CJ1201" s="15"/>
      <c r="CK1201" s="15"/>
      <c r="CL1201" s="15"/>
      <c r="CM1201" s="15"/>
      <c r="CN1201" s="15"/>
      <c r="CO1201" s="15"/>
      <c r="CP1201" s="15"/>
      <c r="CQ1201" s="15"/>
      <c r="CR1201" s="15"/>
      <c r="CS1201" s="15"/>
      <c r="CT1201" s="15"/>
      <c r="CU1201" s="15"/>
      <c r="CV1201" s="15"/>
      <c r="CW1201" s="15"/>
      <c r="CX1201" s="15"/>
      <c r="CY1201" s="15"/>
      <c r="CZ1201" s="15"/>
      <c r="DA1201" s="15"/>
      <c r="DB1201" s="15"/>
      <c r="DC1201" s="15"/>
      <c r="DD1201" s="15"/>
      <c r="DE1201" s="15"/>
      <c r="DF1201" s="15"/>
      <c r="DG1201" s="15"/>
      <c r="DH1201" s="15"/>
      <c r="DI1201" s="15"/>
      <c r="DJ1201" s="15"/>
      <c r="DK1201" s="15"/>
      <c r="DL1201" s="15"/>
      <c r="DM1201" s="15"/>
      <c r="DN1201" s="15"/>
      <c r="DO1201" s="15"/>
      <c r="DP1201" s="15"/>
      <c r="DQ1201" s="15"/>
      <c r="DR1201" s="15"/>
      <c r="DS1201" s="15"/>
      <c r="DT1201" s="15"/>
      <c r="DU1201" s="15"/>
      <c r="DV1201" s="15"/>
      <c r="DW1201" s="15"/>
      <c r="DX1201" s="15"/>
      <c r="DY1201" s="15"/>
      <c r="DZ1201" s="15"/>
      <c r="EA1201" s="15"/>
      <c r="EB1201" s="15"/>
      <c r="EC1201" s="15"/>
      <c r="ED1201" s="15"/>
      <c r="EE1201" s="15"/>
      <c r="EF1201" s="15"/>
      <c r="EG1201" s="15"/>
      <c r="EH1201" s="15"/>
      <c r="EI1201" s="15"/>
      <c r="EJ1201" s="15"/>
      <c r="EK1201" s="15"/>
      <c r="EL1201" s="15"/>
      <c r="EM1201" s="15"/>
      <c r="EN1201" s="15"/>
      <c r="EO1201" s="15"/>
      <c r="EP1201" s="15"/>
      <c r="EQ1201" s="15"/>
      <c r="ER1201" s="15"/>
      <c r="ES1201" s="15"/>
      <c r="ET1201" s="15"/>
      <c r="EU1201" s="15"/>
      <c r="EV1201" s="15"/>
      <c r="EW1201" s="15"/>
      <c r="EX1201" s="15"/>
      <c r="EY1201" s="15"/>
      <c r="EZ1201" s="15"/>
      <c r="FA1201" s="15"/>
      <c r="FB1201" s="15"/>
      <c r="FC1201" s="15"/>
      <c r="FD1201" s="15"/>
      <c r="FE1201" s="15"/>
      <c r="FF1201" s="15"/>
      <c r="FG1201" s="15"/>
      <c r="FH1201" s="15"/>
      <c r="FI1201" s="15"/>
      <c r="FJ1201" s="15"/>
      <c r="FK1201" s="15"/>
      <c r="FL1201" s="15"/>
      <c r="FM1201" s="15"/>
      <c r="FN1201" s="15"/>
      <c r="FO1201" s="15"/>
      <c r="FP1201" s="15"/>
      <c r="FQ1201" s="15"/>
      <c r="FR1201" s="15"/>
      <c r="FS1201" s="15"/>
      <c r="FT1201" s="15"/>
      <c r="FU1201" s="15"/>
      <c r="FV1201" s="15"/>
      <c r="FW1201" s="15"/>
      <c r="FX1201" s="15"/>
      <c r="FY1201" s="15"/>
      <c r="FZ1201" s="15"/>
      <c r="GA1201" s="15"/>
      <c r="GB1201" s="15"/>
      <c r="GC1201" s="15"/>
      <c r="GD1201" s="15"/>
      <c r="GE1201" s="15"/>
      <c r="GF1201" s="15"/>
      <c r="GG1201" s="15"/>
      <c r="GH1201" s="15"/>
      <c r="GI1201" s="15"/>
      <c r="GJ1201" s="15"/>
      <c r="GK1201" s="15"/>
      <c r="GL1201" s="15"/>
      <c r="GM1201" s="15"/>
      <c r="GN1201" s="15"/>
      <c r="GO1201" s="15"/>
      <c r="GP1201" s="15"/>
      <c r="GQ1201" s="15"/>
      <c r="GR1201" s="15"/>
      <c r="GS1201" s="15"/>
      <c r="GT1201" s="15"/>
      <c r="GU1201" s="15"/>
      <c r="GV1201" s="15"/>
      <c r="GW1201" s="15"/>
      <c r="GX1201" s="15"/>
      <c r="GY1201" s="15"/>
    </row>
    <row r="1202" spans="1:207" s="15" customFormat="1" ht="25.15" customHeight="1" x14ac:dyDescent="0.25">
      <c r="A1202" s="172" t="s">
        <v>1622</v>
      </c>
      <c r="B1202" s="166" t="s">
        <v>673</v>
      </c>
      <c r="C1202" s="51">
        <v>1966</v>
      </c>
      <c r="D1202" s="136" t="s">
        <v>217</v>
      </c>
      <c r="E1202" s="174" t="s">
        <v>20</v>
      </c>
      <c r="F1202" s="174">
        <v>2</v>
      </c>
      <c r="G1202" s="174">
        <v>2</v>
      </c>
      <c r="H1202" s="41">
        <v>685.5</v>
      </c>
      <c r="I1202" s="41">
        <v>0</v>
      </c>
      <c r="J1202" s="41">
        <v>631.5</v>
      </c>
      <c r="K1202" s="201">
        <f t="shared" si="351"/>
        <v>22699796.75</v>
      </c>
      <c r="L1202" s="171">
        <v>0</v>
      </c>
      <c r="M1202" s="171">
        <v>0</v>
      </c>
      <c r="N1202" s="171">
        <v>0</v>
      </c>
      <c r="O1202" s="41">
        <f>'[3]Прод. прилож'!$C$1343</f>
        <v>22699796.75</v>
      </c>
      <c r="P1202" s="171">
        <f t="shared" si="371"/>
        <v>33114.218453683439</v>
      </c>
      <c r="Q1202" s="44">
        <v>9673</v>
      </c>
      <c r="R1202" s="62" t="s">
        <v>96</v>
      </c>
      <c r="S1202" s="50"/>
    </row>
    <row r="1203" spans="1:207" s="15" customFormat="1" ht="25.15" customHeight="1" x14ac:dyDescent="0.25">
      <c r="A1203" s="172" t="s">
        <v>1623</v>
      </c>
      <c r="B1203" s="166" t="s">
        <v>1724</v>
      </c>
      <c r="C1203" s="51">
        <v>1960</v>
      </c>
      <c r="D1203" s="136" t="s">
        <v>217</v>
      </c>
      <c r="E1203" s="174" t="s">
        <v>20</v>
      </c>
      <c r="F1203" s="28">
        <v>2</v>
      </c>
      <c r="G1203" s="28">
        <v>1</v>
      </c>
      <c r="H1203" s="41">
        <v>295.39999999999998</v>
      </c>
      <c r="I1203" s="238">
        <v>0</v>
      </c>
      <c r="J1203" s="41">
        <v>270.2</v>
      </c>
      <c r="K1203" s="201">
        <f t="shared" si="351"/>
        <v>1958425</v>
      </c>
      <c r="L1203" s="171">
        <v>0</v>
      </c>
      <c r="M1203" s="171">
        <v>0</v>
      </c>
      <c r="N1203" s="171">
        <v>0</v>
      </c>
      <c r="O1203" s="41">
        <f>'[1]Прод. прилож (2)'!$C$1011</f>
        <v>1958425</v>
      </c>
      <c r="P1203" s="171">
        <f t="shared" si="371"/>
        <v>6629.7393364928912</v>
      </c>
      <c r="Q1203" s="44">
        <v>9673</v>
      </c>
      <c r="R1203" s="62" t="s">
        <v>95</v>
      </c>
      <c r="S1203" s="50"/>
    </row>
    <row r="1204" spans="1:207" s="15" customFormat="1" ht="25.15" customHeight="1" x14ac:dyDescent="0.25">
      <c r="A1204" s="172" t="s">
        <v>1624</v>
      </c>
      <c r="B1204" s="166" t="s">
        <v>674</v>
      </c>
      <c r="C1204" s="51">
        <v>1963</v>
      </c>
      <c r="D1204" s="136" t="s">
        <v>217</v>
      </c>
      <c r="E1204" s="51" t="s">
        <v>20</v>
      </c>
      <c r="F1204" s="28">
        <v>4</v>
      </c>
      <c r="G1204" s="28">
        <v>3</v>
      </c>
      <c r="H1204" s="41">
        <f>I1204+J1204</f>
        <v>2032.48</v>
      </c>
      <c r="I1204" s="238">
        <v>0</v>
      </c>
      <c r="J1204" s="41">
        <v>2032.48</v>
      </c>
      <c r="K1204" s="201">
        <f t="shared" ref="K1204" si="372">SUM(L1204:O1204)</f>
        <v>6873475</v>
      </c>
      <c r="L1204" s="171">
        <v>0</v>
      </c>
      <c r="M1204" s="171">
        <v>0</v>
      </c>
      <c r="N1204" s="171">
        <v>0</v>
      </c>
      <c r="O1204" s="41">
        <f>'[1]Прод. прилож (2)'!$C$1012</f>
        <v>6873475</v>
      </c>
      <c r="P1204" s="171">
        <f t="shared" ref="P1204" si="373">K1204/H1204</f>
        <v>3381.8167952452177</v>
      </c>
      <c r="Q1204" s="44">
        <v>9673</v>
      </c>
      <c r="R1204" s="62" t="s">
        <v>95</v>
      </c>
      <c r="S1204" s="50"/>
    </row>
    <row r="1205" spans="1:207" s="186" customFormat="1" ht="25.15" customHeight="1" x14ac:dyDescent="0.25">
      <c r="A1205" s="172" t="s">
        <v>1625</v>
      </c>
      <c r="B1205" s="166" t="s">
        <v>2636</v>
      </c>
      <c r="C1205" s="51">
        <v>1963</v>
      </c>
      <c r="D1205" s="136" t="s">
        <v>217</v>
      </c>
      <c r="E1205" s="51" t="s">
        <v>20</v>
      </c>
      <c r="F1205" s="28">
        <v>4</v>
      </c>
      <c r="G1205" s="28">
        <v>3</v>
      </c>
      <c r="H1205" s="41">
        <f>I1205+J1205</f>
        <v>2032.48</v>
      </c>
      <c r="I1205" s="238">
        <v>0</v>
      </c>
      <c r="J1205" s="41">
        <v>2032.48</v>
      </c>
      <c r="K1205" s="201">
        <f t="shared" si="351"/>
        <v>5887675</v>
      </c>
      <c r="L1205" s="171">
        <v>0</v>
      </c>
      <c r="M1205" s="171">
        <v>0</v>
      </c>
      <c r="N1205" s="171">
        <v>0</v>
      </c>
      <c r="O1205" s="41">
        <f>'[1]Прод. прилож (2)'!$C$1013</f>
        <v>5887675</v>
      </c>
      <c r="P1205" s="171">
        <f t="shared" si="371"/>
        <v>2896.7935723844762</v>
      </c>
      <c r="Q1205" s="44">
        <v>9673</v>
      </c>
      <c r="R1205" s="62" t="s">
        <v>95</v>
      </c>
      <c r="S1205" s="50"/>
      <c r="T1205" s="15"/>
      <c r="U1205" s="15"/>
      <c r="V1205" s="15"/>
      <c r="W1205" s="15"/>
      <c r="X1205" s="15"/>
    </row>
    <row r="1206" spans="1:207" s="15" customFormat="1" ht="25.15" customHeight="1" x14ac:dyDescent="0.25">
      <c r="A1206" s="172" t="s">
        <v>1626</v>
      </c>
      <c r="B1206" s="166" t="s">
        <v>675</v>
      </c>
      <c r="C1206" s="51">
        <v>1962</v>
      </c>
      <c r="D1206" s="136" t="s">
        <v>217</v>
      </c>
      <c r="E1206" s="51" t="s">
        <v>20</v>
      </c>
      <c r="F1206" s="28">
        <v>2</v>
      </c>
      <c r="G1206" s="28">
        <v>2</v>
      </c>
      <c r="H1206" s="41">
        <f>I1206+J1206</f>
        <v>534.12</v>
      </c>
      <c r="I1206" s="238">
        <v>0</v>
      </c>
      <c r="J1206" s="41">
        <v>534.12</v>
      </c>
      <c r="K1206" s="201">
        <f t="shared" si="351"/>
        <v>3639400</v>
      </c>
      <c r="L1206" s="171">
        <v>0</v>
      </c>
      <c r="M1206" s="171">
        <v>0</v>
      </c>
      <c r="N1206" s="171">
        <v>0</v>
      </c>
      <c r="O1206" s="41">
        <f>'[1]Прод. прилож (2)'!$C$1014</f>
        <v>3639400</v>
      </c>
      <c r="P1206" s="171">
        <f t="shared" si="371"/>
        <v>6813.8246087021644</v>
      </c>
      <c r="Q1206" s="44">
        <v>9673</v>
      </c>
      <c r="R1206" s="62" t="s">
        <v>95</v>
      </c>
      <c r="S1206" s="50"/>
    </row>
    <row r="1207" spans="1:207" s="180" customFormat="1" ht="25.15" customHeight="1" x14ac:dyDescent="0.25">
      <c r="A1207" s="172" t="s">
        <v>1627</v>
      </c>
      <c r="B1207" s="166" t="s">
        <v>2620</v>
      </c>
      <c r="C1207" s="51">
        <v>1955</v>
      </c>
      <c r="D1207" s="136" t="s">
        <v>217</v>
      </c>
      <c r="E1207" s="51" t="s">
        <v>20</v>
      </c>
      <c r="F1207" s="28">
        <v>3</v>
      </c>
      <c r="G1207" s="28">
        <v>2</v>
      </c>
      <c r="H1207" s="41">
        <v>2277.1799999999998</v>
      </c>
      <c r="I1207" s="238">
        <v>0</v>
      </c>
      <c r="J1207" s="41">
        <v>2007.18</v>
      </c>
      <c r="K1207" s="201">
        <f>L1207+M1207+N1207+O1207</f>
        <v>4156108</v>
      </c>
      <c r="L1207" s="171">
        <v>0</v>
      </c>
      <c r="M1207" s="171">
        <v>0</v>
      </c>
      <c r="N1207" s="171">
        <v>0</v>
      </c>
      <c r="O1207" s="41">
        <f>'[1]Прод. прилож (2)'!$C$1015</f>
        <v>4156108</v>
      </c>
      <c r="P1207" s="171">
        <f t="shared" si="371"/>
        <v>1825.1117610377748</v>
      </c>
      <c r="Q1207" s="44">
        <v>9673</v>
      </c>
      <c r="R1207" s="62" t="s">
        <v>95</v>
      </c>
      <c r="S1207" s="50"/>
      <c r="T1207" s="15"/>
      <c r="U1207" s="15"/>
      <c r="V1207" s="173"/>
      <c r="W1207" s="173"/>
      <c r="X1207" s="173"/>
    </row>
    <row r="1208" spans="1:207" s="15" customFormat="1" ht="25.15" customHeight="1" x14ac:dyDescent="0.25">
      <c r="A1208" s="172" t="s">
        <v>1628</v>
      </c>
      <c r="B1208" s="166" t="s">
        <v>676</v>
      </c>
      <c r="C1208" s="174">
        <v>1944</v>
      </c>
      <c r="D1208" s="174" t="s">
        <v>217</v>
      </c>
      <c r="E1208" s="174" t="s">
        <v>20</v>
      </c>
      <c r="F1208" s="175">
        <v>2</v>
      </c>
      <c r="G1208" s="175">
        <v>1</v>
      </c>
      <c r="H1208" s="44">
        <v>634.9</v>
      </c>
      <c r="I1208" s="248">
        <v>600.9</v>
      </c>
      <c r="J1208" s="41">
        <v>342.9</v>
      </c>
      <c r="K1208" s="44">
        <f t="shared" si="351"/>
        <v>10678105.6</v>
      </c>
      <c r="L1208" s="44">
        <v>0</v>
      </c>
      <c r="M1208" s="44">
        <v>0</v>
      </c>
      <c r="N1208" s="44">
        <v>0</v>
      </c>
      <c r="O1208" s="171">
        <f>'[1]Прод. прилож (2)'!$C$1016</f>
        <v>10678105.6</v>
      </c>
      <c r="P1208" s="44">
        <f>O1208/H1208</f>
        <v>16818.562923295009</v>
      </c>
      <c r="Q1208" s="44">
        <v>9673</v>
      </c>
      <c r="R1208" s="134" t="s">
        <v>95</v>
      </c>
      <c r="S1208" s="98"/>
      <c r="T1208" s="95"/>
      <c r="U1208" s="95"/>
      <c r="V1208" s="95"/>
      <c r="W1208" s="95"/>
      <c r="X1208" s="95"/>
      <c r="Y1208" s="95"/>
      <c r="Z1208" s="95"/>
      <c r="AA1208" s="95"/>
      <c r="AB1208" s="95"/>
      <c r="AC1208" s="95"/>
      <c r="AD1208" s="95"/>
      <c r="AE1208" s="95"/>
      <c r="AF1208" s="95"/>
      <c r="AG1208" s="95"/>
      <c r="AH1208" s="95"/>
      <c r="AI1208" s="95"/>
      <c r="AJ1208" s="95"/>
      <c r="AK1208" s="95"/>
      <c r="AL1208" s="95"/>
      <c r="AM1208" s="95"/>
      <c r="AN1208" s="95"/>
      <c r="AO1208" s="95"/>
      <c r="AP1208" s="95"/>
      <c r="AQ1208" s="95"/>
      <c r="AR1208" s="95"/>
      <c r="AS1208" s="95"/>
      <c r="AT1208" s="95"/>
      <c r="AU1208" s="95"/>
      <c r="AV1208" s="95"/>
      <c r="AW1208" s="95"/>
      <c r="AX1208" s="95"/>
      <c r="AY1208" s="95"/>
      <c r="AZ1208" s="95"/>
      <c r="BA1208" s="95"/>
      <c r="BB1208" s="95"/>
      <c r="BC1208" s="95"/>
      <c r="BD1208" s="95"/>
      <c r="BE1208" s="95"/>
      <c r="BF1208" s="95"/>
      <c r="BG1208" s="95"/>
      <c r="BH1208" s="95"/>
      <c r="BI1208" s="95"/>
      <c r="BJ1208" s="95"/>
      <c r="BK1208" s="95"/>
      <c r="BL1208" s="95"/>
      <c r="BM1208" s="95"/>
      <c r="BN1208" s="95"/>
      <c r="BO1208" s="95"/>
      <c r="BP1208" s="95"/>
      <c r="BQ1208" s="95"/>
      <c r="BR1208" s="95"/>
      <c r="BS1208" s="95"/>
      <c r="BT1208" s="95"/>
      <c r="BU1208" s="95"/>
      <c r="BV1208" s="95"/>
      <c r="BW1208" s="95"/>
      <c r="BX1208" s="95"/>
      <c r="BY1208" s="95"/>
      <c r="BZ1208" s="95"/>
      <c r="CA1208" s="95"/>
      <c r="CB1208" s="95"/>
      <c r="CC1208" s="95"/>
      <c r="CD1208" s="95"/>
      <c r="CE1208" s="95"/>
      <c r="CF1208" s="95"/>
      <c r="CG1208" s="95"/>
      <c r="CH1208" s="95"/>
      <c r="CI1208" s="95"/>
      <c r="CJ1208" s="95"/>
      <c r="CK1208" s="95"/>
      <c r="CL1208" s="95"/>
      <c r="CM1208" s="95"/>
      <c r="CN1208" s="95"/>
      <c r="CO1208" s="95"/>
      <c r="CP1208" s="95"/>
      <c r="CQ1208" s="95"/>
      <c r="CR1208" s="95"/>
      <c r="CS1208" s="95"/>
      <c r="CT1208" s="95"/>
      <c r="CU1208" s="95"/>
      <c r="CV1208" s="95"/>
      <c r="CW1208" s="95"/>
      <c r="CX1208" s="95"/>
      <c r="CY1208" s="95"/>
      <c r="CZ1208" s="95"/>
      <c r="DA1208" s="95"/>
      <c r="DB1208" s="95"/>
      <c r="DC1208" s="95"/>
      <c r="DD1208" s="95"/>
      <c r="DE1208" s="95"/>
      <c r="DF1208" s="95"/>
      <c r="DG1208" s="95"/>
      <c r="DH1208" s="95"/>
      <c r="DI1208" s="95"/>
      <c r="DJ1208" s="95"/>
      <c r="DK1208" s="95"/>
      <c r="DL1208" s="95"/>
      <c r="DM1208" s="95"/>
      <c r="DN1208" s="95"/>
      <c r="DO1208" s="95"/>
      <c r="DP1208" s="95"/>
      <c r="DQ1208" s="95"/>
      <c r="DR1208" s="95"/>
      <c r="DS1208" s="95"/>
      <c r="DT1208" s="95"/>
      <c r="DU1208" s="95"/>
      <c r="DV1208" s="95"/>
      <c r="DW1208" s="95"/>
      <c r="DX1208" s="95"/>
      <c r="DY1208" s="95"/>
      <c r="DZ1208" s="95"/>
      <c r="EA1208" s="95"/>
      <c r="EB1208" s="95"/>
      <c r="EC1208" s="95"/>
      <c r="ED1208" s="95"/>
      <c r="EE1208" s="95"/>
      <c r="EF1208" s="95"/>
      <c r="EG1208" s="95"/>
      <c r="EH1208" s="95"/>
      <c r="EI1208" s="95"/>
      <c r="EJ1208" s="95"/>
      <c r="EK1208" s="95"/>
      <c r="EL1208" s="95"/>
      <c r="EM1208" s="95"/>
      <c r="EN1208" s="95"/>
      <c r="EO1208" s="95"/>
      <c r="EP1208" s="95"/>
      <c r="EQ1208" s="95"/>
      <c r="ER1208" s="95"/>
      <c r="ES1208" s="95"/>
      <c r="ET1208" s="95"/>
      <c r="EU1208" s="95"/>
      <c r="EV1208" s="95"/>
      <c r="EW1208" s="95"/>
      <c r="EX1208" s="95"/>
      <c r="EY1208" s="95"/>
      <c r="EZ1208" s="95"/>
      <c r="FA1208" s="95"/>
      <c r="FB1208" s="95"/>
      <c r="FC1208" s="95"/>
      <c r="FD1208" s="95"/>
      <c r="FE1208" s="95"/>
      <c r="FF1208" s="95"/>
      <c r="FG1208" s="95"/>
      <c r="FH1208" s="95"/>
      <c r="FI1208" s="95"/>
      <c r="FJ1208" s="95"/>
      <c r="FK1208" s="95"/>
      <c r="FL1208" s="95"/>
      <c r="FM1208" s="95"/>
      <c r="FN1208" s="95"/>
      <c r="FO1208" s="95"/>
      <c r="FP1208" s="95"/>
      <c r="FQ1208" s="95"/>
      <c r="FR1208" s="95"/>
      <c r="FS1208" s="95"/>
      <c r="FT1208" s="95"/>
      <c r="FU1208" s="95"/>
      <c r="FV1208" s="95"/>
      <c r="FW1208" s="95"/>
      <c r="FX1208" s="95"/>
      <c r="FY1208" s="95"/>
      <c r="FZ1208" s="95"/>
      <c r="GA1208" s="95"/>
      <c r="GB1208" s="95"/>
      <c r="GC1208" s="95"/>
      <c r="GD1208" s="95"/>
      <c r="GE1208" s="95"/>
      <c r="GF1208" s="95"/>
      <c r="GG1208" s="95"/>
      <c r="GH1208" s="95"/>
      <c r="GI1208" s="95"/>
      <c r="GJ1208" s="95"/>
      <c r="GK1208" s="95"/>
      <c r="GL1208" s="95"/>
      <c r="GM1208" s="95"/>
      <c r="GN1208" s="95"/>
      <c r="GO1208" s="95"/>
      <c r="GP1208" s="95"/>
      <c r="GQ1208" s="95"/>
      <c r="GR1208" s="95"/>
      <c r="GS1208" s="95"/>
      <c r="GT1208" s="95"/>
      <c r="GU1208" s="95"/>
      <c r="GV1208" s="95"/>
      <c r="GW1208" s="95"/>
      <c r="GX1208" s="95"/>
      <c r="GY1208" s="95"/>
    </row>
    <row r="1209" spans="1:207" s="180" customFormat="1" ht="25.15" customHeight="1" x14ac:dyDescent="0.25">
      <c r="A1209" s="172" t="s">
        <v>1629</v>
      </c>
      <c r="B1209" s="166" t="s">
        <v>2621</v>
      </c>
      <c r="C1209" s="51">
        <v>1953</v>
      </c>
      <c r="D1209" s="136" t="s">
        <v>217</v>
      </c>
      <c r="E1209" s="51" t="s">
        <v>20</v>
      </c>
      <c r="F1209" s="28">
        <v>2</v>
      </c>
      <c r="G1209" s="28">
        <v>2</v>
      </c>
      <c r="H1209" s="41">
        <v>855.6</v>
      </c>
      <c r="I1209" s="238">
        <v>0</v>
      </c>
      <c r="J1209" s="41">
        <v>855.6</v>
      </c>
      <c r="K1209" s="201">
        <f>L1209+M1209+N1209+O1209</f>
        <v>2325620</v>
      </c>
      <c r="L1209" s="171">
        <v>0</v>
      </c>
      <c r="M1209" s="171">
        <v>0</v>
      </c>
      <c r="N1209" s="171">
        <v>0</v>
      </c>
      <c r="O1209" s="41">
        <f>'[1]Прод. прилож (2)'!$C$1017</f>
        <v>2325620</v>
      </c>
      <c r="P1209" s="44">
        <f>O1209/H1209</f>
        <v>2718.1159420289855</v>
      </c>
      <c r="Q1209" s="44">
        <v>9673</v>
      </c>
      <c r="R1209" s="62" t="s">
        <v>95</v>
      </c>
      <c r="S1209" s="50"/>
      <c r="T1209" s="15"/>
      <c r="U1209" s="15"/>
      <c r="V1209" s="173"/>
      <c r="W1209" s="173"/>
      <c r="X1209" s="173"/>
    </row>
    <row r="1210" spans="1:207" s="15" customFormat="1" ht="25.15" customHeight="1" x14ac:dyDescent="0.25">
      <c r="A1210" s="172" t="s">
        <v>1630</v>
      </c>
      <c r="B1210" s="166" t="s">
        <v>677</v>
      </c>
      <c r="C1210" s="51">
        <v>1966</v>
      </c>
      <c r="D1210" s="136" t="s">
        <v>217</v>
      </c>
      <c r="E1210" s="51" t="s">
        <v>20</v>
      </c>
      <c r="F1210" s="174">
        <v>5</v>
      </c>
      <c r="G1210" s="174">
        <v>2</v>
      </c>
      <c r="H1210" s="41">
        <f>I1210+J1210</f>
        <v>1602.78</v>
      </c>
      <c r="I1210" s="41">
        <v>0</v>
      </c>
      <c r="J1210" s="41">
        <v>1602.78</v>
      </c>
      <c r="K1210" s="201">
        <f t="shared" si="351"/>
        <v>3359625</v>
      </c>
      <c r="L1210" s="171">
        <v>0</v>
      </c>
      <c r="M1210" s="171">
        <v>0</v>
      </c>
      <c r="N1210" s="171">
        <v>0</v>
      </c>
      <c r="O1210" s="41">
        <f>'[3]Прод. прилож'!$C$1344</f>
        <v>3359625</v>
      </c>
      <c r="P1210" s="171">
        <f t="shared" ref="P1210:P1216" si="374">K1210/H1210</f>
        <v>2096.1236102272301</v>
      </c>
      <c r="Q1210" s="44">
        <v>9673</v>
      </c>
      <c r="R1210" s="62" t="s">
        <v>96</v>
      </c>
      <c r="S1210" s="50"/>
    </row>
    <row r="1211" spans="1:207" s="15" customFormat="1" ht="25.15" customHeight="1" x14ac:dyDescent="0.25">
      <c r="A1211" s="172" t="s">
        <v>1631</v>
      </c>
      <c r="B1211" s="166" t="s">
        <v>678</v>
      </c>
      <c r="C1211" s="51">
        <v>1966</v>
      </c>
      <c r="D1211" s="136" t="s">
        <v>217</v>
      </c>
      <c r="E1211" s="51" t="s">
        <v>20</v>
      </c>
      <c r="F1211" s="174">
        <v>2</v>
      </c>
      <c r="G1211" s="174">
        <v>3</v>
      </c>
      <c r="H1211" s="41">
        <f>I1211+J1211</f>
        <v>484.2</v>
      </c>
      <c r="I1211" s="41">
        <v>0</v>
      </c>
      <c r="J1211" s="41">
        <v>484.2</v>
      </c>
      <c r="K1211" s="201">
        <f t="shared" si="351"/>
        <v>4448500</v>
      </c>
      <c r="L1211" s="171">
        <v>0</v>
      </c>
      <c r="M1211" s="171">
        <v>0</v>
      </c>
      <c r="N1211" s="171">
        <v>0</v>
      </c>
      <c r="O1211" s="41">
        <f>'[3]Прод. прилож'!$C$1345</f>
        <v>4448500</v>
      </c>
      <c r="P1211" s="171">
        <f t="shared" si="374"/>
        <v>9187.3192895497723</v>
      </c>
      <c r="Q1211" s="44">
        <v>9673</v>
      </c>
      <c r="R1211" s="62" t="s">
        <v>96</v>
      </c>
      <c r="S1211" s="50"/>
    </row>
    <row r="1212" spans="1:207" s="15" customFormat="1" ht="25.15" customHeight="1" x14ac:dyDescent="0.25">
      <c r="A1212" s="172" t="s">
        <v>2524</v>
      </c>
      <c r="B1212" s="166" t="s">
        <v>679</v>
      </c>
      <c r="C1212" s="136">
        <v>1961</v>
      </c>
      <c r="D1212" s="136" t="s">
        <v>217</v>
      </c>
      <c r="E1212" s="136" t="s">
        <v>519</v>
      </c>
      <c r="F1212" s="28">
        <v>2</v>
      </c>
      <c r="G1212" s="28">
        <v>1</v>
      </c>
      <c r="H1212" s="41">
        <v>354.3</v>
      </c>
      <c r="I1212" s="238">
        <v>26</v>
      </c>
      <c r="J1212" s="41">
        <v>205.01</v>
      </c>
      <c r="K1212" s="201">
        <f t="shared" si="351"/>
        <v>3794327.38</v>
      </c>
      <c r="L1212" s="171">
        <v>0</v>
      </c>
      <c r="M1212" s="171">
        <v>0</v>
      </c>
      <c r="N1212" s="171">
        <v>0</v>
      </c>
      <c r="O1212" s="41">
        <f>'[1]Прод. прилож (2)'!$C$335</f>
        <v>3794327.38</v>
      </c>
      <c r="P1212" s="171">
        <f t="shared" si="374"/>
        <v>10709.363195032458</v>
      </c>
      <c r="Q1212" s="44">
        <v>9673</v>
      </c>
      <c r="R1212" s="62" t="s">
        <v>94</v>
      </c>
      <c r="S1212" s="50"/>
    </row>
    <row r="1213" spans="1:207" s="15" customFormat="1" ht="25.15" customHeight="1" x14ac:dyDescent="0.25">
      <c r="A1213" s="172" t="s">
        <v>2525</v>
      </c>
      <c r="B1213" s="166" t="s">
        <v>680</v>
      </c>
      <c r="C1213" s="51">
        <v>1950</v>
      </c>
      <c r="D1213" s="136" t="s">
        <v>217</v>
      </c>
      <c r="E1213" s="51" t="s">
        <v>20</v>
      </c>
      <c r="F1213" s="28">
        <v>2</v>
      </c>
      <c r="G1213" s="28">
        <v>2</v>
      </c>
      <c r="H1213" s="41">
        <f>I1213+J1213</f>
        <v>384.35</v>
      </c>
      <c r="I1213" s="238">
        <v>0</v>
      </c>
      <c r="J1213" s="41">
        <v>384.35</v>
      </c>
      <c r="K1213" s="201">
        <f t="shared" si="351"/>
        <v>1859220.66</v>
      </c>
      <c r="L1213" s="171">
        <v>0</v>
      </c>
      <c r="M1213" s="171">
        <v>0</v>
      </c>
      <c r="N1213" s="171">
        <v>0</v>
      </c>
      <c r="O1213" s="41">
        <f>'[1]Прод. прилож (2)'!$C$336</f>
        <v>1859220.66</v>
      </c>
      <c r="P1213" s="171">
        <f t="shared" si="374"/>
        <v>4837.3114609080258</v>
      </c>
      <c r="Q1213" s="44">
        <v>9673</v>
      </c>
      <c r="R1213" s="62" t="s">
        <v>94</v>
      </c>
      <c r="S1213" s="50"/>
    </row>
    <row r="1214" spans="1:207" s="15" customFormat="1" ht="25.15" customHeight="1" x14ac:dyDescent="0.25">
      <c r="A1214" s="172" t="s">
        <v>1632</v>
      </c>
      <c r="B1214" s="166" t="s">
        <v>681</v>
      </c>
      <c r="C1214" s="51">
        <v>1950</v>
      </c>
      <c r="D1214" s="136" t="s">
        <v>217</v>
      </c>
      <c r="E1214" s="51" t="s">
        <v>20</v>
      </c>
      <c r="F1214" s="28">
        <v>2</v>
      </c>
      <c r="G1214" s="28">
        <v>2</v>
      </c>
      <c r="H1214" s="41">
        <f>I1214+J1214</f>
        <v>393.6</v>
      </c>
      <c r="I1214" s="238">
        <v>0</v>
      </c>
      <c r="J1214" s="41">
        <v>393.6</v>
      </c>
      <c r="K1214" s="201">
        <f t="shared" si="351"/>
        <v>1849243</v>
      </c>
      <c r="L1214" s="171">
        <v>0</v>
      </c>
      <c r="M1214" s="171">
        <v>0</v>
      </c>
      <c r="N1214" s="171">
        <v>0</v>
      </c>
      <c r="O1214" s="41">
        <f>'[1]Прод. прилож (2)'!$C$337</f>
        <v>1849243</v>
      </c>
      <c r="P1214" s="171">
        <f t="shared" si="374"/>
        <v>4698.2799796747968</v>
      </c>
      <c r="Q1214" s="44">
        <v>9673</v>
      </c>
      <c r="R1214" s="62" t="s">
        <v>94</v>
      </c>
      <c r="S1214" s="50"/>
    </row>
    <row r="1215" spans="1:207" s="15" customFormat="1" ht="25.15" customHeight="1" x14ac:dyDescent="0.25">
      <c r="A1215" s="172" t="s">
        <v>1633</v>
      </c>
      <c r="B1215" s="91" t="s">
        <v>682</v>
      </c>
      <c r="C1215" s="51">
        <v>1963</v>
      </c>
      <c r="D1215" s="136" t="s">
        <v>217</v>
      </c>
      <c r="E1215" s="51" t="s">
        <v>20</v>
      </c>
      <c r="F1215" s="28">
        <v>5</v>
      </c>
      <c r="G1215" s="28">
        <v>2</v>
      </c>
      <c r="H1215" s="41">
        <f>I1215+J1215</f>
        <v>1613.29</v>
      </c>
      <c r="I1215" s="238">
        <v>249.7</v>
      </c>
      <c r="J1215" s="41">
        <v>1363.59</v>
      </c>
      <c r="K1215" s="201">
        <f t="shared" si="351"/>
        <v>3836250</v>
      </c>
      <c r="L1215" s="171">
        <v>0</v>
      </c>
      <c r="M1215" s="171">
        <v>0</v>
      </c>
      <c r="N1215" s="171">
        <v>0</v>
      </c>
      <c r="O1215" s="41">
        <f>'[1]Прод. прилож (2)'!$C$1018</f>
        <v>3836250</v>
      </c>
      <c r="P1215" s="171">
        <f t="shared" si="374"/>
        <v>2377.9047784341315</v>
      </c>
      <c r="Q1215" s="44">
        <v>9673</v>
      </c>
      <c r="R1215" s="62" t="s">
        <v>95</v>
      </c>
      <c r="S1215" s="50"/>
    </row>
    <row r="1216" spans="1:207" s="15" customFormat="1" ht="25.15" customHeight="1" x14ac:dyDescent="0.25">
      <c r="A1216" s="172" t="s">
        <v>1634</v>
      </c>
      <c r="B1216" s="166" t="s">
        <v>683</v>
      </c>
      <c r="C1216" s="51">
        <v>1964</v>
      </c>
      <c r="D1216" s="136" t="s">
        <v>217</v>
      </c>
      <c r="E1216" s="136" t="s">
        <v>20</v>
      </c>
      <c r="F1216" s="28">
        <v>5</v>
      </c>
      <c r="G1216" s="28">
        <v>2</v>
      </c>
      <c r="H1216" s="41">
        <f>I1216+J1216</f>
        <v>1609.6899999999998</v>
      </c>
      <c r="I1216" s="238">
        <v>85.1</v>
      </c>
      <c r="J1216" s="41">
        <v>1524.59</v>
      </c>
      <c r="K1216" s="201">
        <f t="shared" si="351"/>
        <v>4253975</v>
      </c>
      <c r="L1216" s="171">
        <v>0</v>
      </c>
      <c r="M1216" s="171">
        <v>0</v>
      </c>
      <c r="N1216" s="171">
        <v>0</v>
      </c>
      <c r="O1216" s="41">
        <f>'[1]Прод. прилож (2)'!$C$1019</f>
        <v>4253975</v>
      </c>
      <c r="P1216" s="171">
        <f t="shared" si="374"/>
        <v>2642.72934540191</v>
      </c>
      <c r="Q1216" s="44">
        <v>9673</v>
      </c>
      <c r="R1216" s="62" t="s">
        <v>95</v>
      </c>
      <c r="S1216" s="50"/>
    </row>
    <row r="1217" spans="1:207" s="15" customFormat="1" ht="25.15" customHeight="1" x14ac:dyDescent="0.25">
      <c r="A1217" s="172" t="s">
        <v>1635</v>
      </c>
      <c r="B1217" s="166" t="s">
        <v>1884</v>
      </c>
      <c r="C1217" s="174">
        <v>1950</v>
      </c>
      <c r="D1217" s="174" t="s">
        <v>217</v>
      </c>
      <c r="E1217" s="174" t="s">
        <v>20</v>
      </c>
      <c r="F1217" s="175">
        <v>4</v>
      </c>
      <c r="G1217" s="175">
        <v>5</v>
      </c>
      <c r="H1217" s="44">
        <v>4841.7</v>
      </c>
      <c r="I1217" s="248">
        <v>900</v>
      </c>
      <c r="J1217" s="41">
        <v>411.59</v>
      </c>
      <c r="K1217" s="44">
        <f t="shared" si="351"/>
        <v>12378748.5</v>
      </c>
      <c r="L1217" s="44">
        <v>0</v>
      </c>
      <c r="M1217" s="44">
        <v>0</v>
      </c>
      <c r="N1217" s="44">
        <v>0</v>
      </c>
      <c r="O1217" s="171">
        <f>'[1]Прод. прилож (2)'!$C$338</f>
        <v>12378748.5</v>
      </c>
      <c r="P1217" s="44">
        <f>K1217/H1217</f>
        <v>2556.6946527046284</v>
      </c>
      <c r="Q1217" s="44">
        <v>9673</v>
      </c>
      <c r="R1217" s="134" t="s">
        <v>94</v>
      </c>
      <c r="S1217" s="98"/>
      <c r="T1217" s="95"/>
      <c r="U1217" s="95"/>
      <c r="V1217" s="96"/>
      <c r="W1217" s="96"/>
      <c r="X1217" s="96"/>
      <c r="Y1217" s="96"/>
      <c r="Z1217" s="96"/>
      <c r="AA1217" s="96"/>
      <c r="AB1217" s="96"/>
      <c r="AC1217" s="96"/>
      <c r="AD1217" s="96"/>
      <c r="AE1217" s="96"/>
      <c r="AF1217" s="96"/>
      <c r="AG1217" s="96"/>
      <c r="AH1217" s="96"/>
      <c r="AI1217" s="96"/>
      <c r="AJ1217" s="96"/>
      <c r="AK1217" s="96"/>
      <c r="AL1217" s="96"/>
      <c r="AM1217" s="96"/>
      <c r="AN1217" s="96"/>
      <c r="AO1217" s="96"/>
      <c r="AP1217" s="96"/>
      <c r="AQ1217" s="96"/>
      <c r="AR1217" s="96"/>
      <c r="AS1217" s="96"/>
      <c r="AT1217" s="96"/>
      <c r="AU1217" s="96"/>
      <c r="AV1217" s="96"/>
      <c r="AW1217" s="96"/>
      <c r="AX1217" s="96"/>
      <c r="AY1217" s="96"/>
      <c r="AZ1217" s="96"/>
      <c r="BA1217" s="96"/>
      <c r="BB1217" s="96"/>
      <c r="BC1217" s="96"/>
      <c r="BD1217" s="96"/>
      <c r="BE1217" s="96"/>
      <c r="BF1217" s="96"/>
      <c r="BG1217" s="96"/>
      <c r="BH1217" s="96"/>
      <c r="BI1217" s="96"/>
      <c r="BJ1217" s="96"/>
      <c r="BK1217" s="96"/>
      <c r="BL1217" s="96"/>
      <c r="BM1217" s="96"/>
      <c r="BN1217" s="96"/>
      <c r="BO1217" s="96"/>
      <c r="BP1217" s="96"/>
      <c r="BQ1217" s="96"/>
      <c r="BR1217" s="96"/>
      <c r="BS1217" s="96"/>
      <c r="BT1217" s="96"/>
      <c r="BU1217" s="96"/>
      <c r="BV1217" s="96"/>
      <c r="BW1217" s="96"/>
      <c r="BX1217" s="96"/>
      <c r="BY1217" s="96"/>
      <c r="BZ1217" s="96"/>
      <c r="CA1217" s="96"/>
      <c r="CB1217" s="96"/>
      <c r="CC1217" s="96"/>
      <c r="CD1217" s="96"/>
      <c r="CE1217" s="96"/>
      <c r="CF1217" s="96"/>
      <c r="CG1217" s="96"/>
      <c r="CH1217" s="96"/>
      <c r="CI1217" s="96"/>
      <c r="CJ1217" s="96"/>
      <c r="CK1217" s="96"/>
      <c r="CL1217" s="96"/>
      <c r="CM1217" s="96"/>
      <c r="CN1217" s="96"/>
      <c r="CO1217" s="96"/>
      <c r="CP1217" s="96"/>
      <c r="CQ1217" s="96"/>
      <c r="CR1217" s="96"/>
      <c r="CS1217" s="96"/>
      <c r="CT1217" s="96"/>
      <c r="CU1217" s="96"/>
      <c r="CV1217" s="96"/>
      <c r="CW1217" s="96"/>
      <c r="CX1217" s="96"/>
      <c r="CY1217" s="96"/>
      <c r="CZ1217" s="96"/>
      <c r="DA1217" s="96"/>
      <c r="DB1217" s="96"/>
      <c r="DC1217" s="96"/>
      <c r="DD1217" s="96"/>
      <c r="DE1217" s="96"/>
      <c r="DF1217" s="96"/>
      <c r="DG1217" s="96"/>
      <c r="DH1217" s="96"/>
      <c r="DI1217" s="96"/>
      <c r="DJ1217" s="96"/>
      <c r="DK1217" s="96"/>
      <c r="DL1217" s="96"/>
      <c r="DM1217" s="96"/>
      <c r="DN1217" s="96"/>
      <c r="DO1217" s="96"/>
      <c r="DP1217" s="96"/>
      <c r="DQ1217" s="96"/>
      <c r="DR1217" s="96"/>
      <c r="DS1217" s="96"/>
      <c r="DT1217" s="96"/>
      <c r="DU1217" s="96"/>
      <c r="DV1217" s="96"/>
      <c r="DW1217" s="96"/>
      <c r="DX1217" s="96"/>
      <c r="DY1217" s="96"/>
      <c r="DZ1217" s="96"/>
      <c r="EA1217" s="96"/>
      <c r="EB1217" s="96"/>
      <c r="EC1217" s="96"/>
      <c r="ED1217" s="96"/>
      <c r="EE1217" s="96"/>
      <c r="EF1217" s="96"/>
      <c r="EG1217" s="96"/>
      <c r="EH1217" s="96"/>
      <c r="EI1217" s="96"/>
      <c r="EJ1217" s="96"/>
      <c r="EK1217" s="96"/>
      <c r="EL1217" s="96"/>
      <c r="EM1217" s="96"/>
      <c r="EN1217" s="96"/>
      <c r="EO1217" s="96"/>
      <c r="EP1217" s="96"/>
      <c r="EQ1217" s="96"/>
      <c r="ER1217" s="96"/>
      <c r="ES1217" s="96"/>
      <c r="ET1217" s="96"/>
      <c r="EU1217" s="96"/>
      <c r="EV1217" s="96"/>
      <c r="EW1217" s="96"/>
      <c r="EX1217" s="96"/>
      <c r="EY1217" s="96"/>
      <c r="EZ1217" s="96"/>
      <c r="FA1217" s="96"/>
      <c r="FB1217" s="96"/>
      <c r="FC1217" s="96"/>
      <c r="FD1217" s="96"/>
      <c r="FE1217" s="96"/>
      <c r="FF1217" s="96"/>
      <c r="FG1217" s="96"/>
      <c r="FH1217" s="96"/>
      <c r="FI1217" s="96"/>
      <c r="FJ1217" s="96"/>
      <c r="FK1217" s="96"/>
      <c r="FL1217" s="96"/>
      <c r="FM1217" s="96"/>
      <c r="FN1217" s="96"/>
      <c r="FO1217" s="96"/>
      <c r="FP1217" s="96"/>
      <c r="FQ1217" s="96"/>
      <c r="FR1217" s="96"/>
      <c r="FS1217" s="96"/>
      <c r="FT1217" s="96"/>
      <c r="FU1217" s="96"/>
      <c r="FV1217" s="96"/>
      <c r="FW1217" s="96"/>
      <c r="FX1217" s="96"/>
      <c r="FY1217" s="96"/>
      <c r="FZ1217" s="96"/>
      <c r="GA1217" s="96"/>
      <c r="GB1217" s="96"/>
      <c r="GC1217" s="96"/>
      <c r="GD1217" s="96"/>
      <c r="GE1217" s="96"/>
      <c r="GF1217" s="96"/>
      <c r="GG1217" s="96"/>
      <c r="GH1217" s="96"/>
      <c r="GI1217" s="96"/>
      <c r="GJ1217" s="96"/>
      <c r="GK1217" s="96"/>
      <c r="GL1217" s="96"/>
      <c r="GM1217" s="96"/>
      <c r="GN1217" s="96"/>
      <c r="GO1217" s="96"/>
      <c r="GP1217" s="96"/>
      <c r="GQ1217" s="96"/>
      <c r="GR1217" s="96"/>
      <c r="GS1217" s="96"/>
      <c r="GT1217" s="96"/>
      <c r="GU1217" s="96"/>
      <c r="GV1217" s="96"/>
      <c r="GW1217" s="96"/>
      <c r="GX1217" s="96"/>
      <c r="GY1217" s="96"/>
    </row>
    <row r="1218" spans="1:207" s="14" customFormat="1" ht="25.15" customHeight="1" x14ac:dyDescent="0.25">
      <c r="A1218" s="172" t="s">
        <v>1636</v>
      </c>
      <c r="B1218" s="91" t="s">
        <v>684</v>
      </c>
      <c r="C1218" s="51">
        <v>1966</v>
      </c>
      <c r="D1218" s="136" t="s">
        <v>217</v>
      </c>
      <c r="E1218" s="51" t="s">
        <v>20</v>
      </c>
      <c r="F1218" s="174">
        <v>5</v>
      </c>
      <c r="G1218" s="174">
        <v>2</v>
      </c>
      <c r="H1218" s="41">
        <f>I1218+J1218</f>
        <v>1524.9099999999999</v>
      </c>
      <c r="I1218" s="41">
        <v>62.3</v>
      </c>
      <c r="J1218" s="41">
        <v>1462.61</v>
      </c>
      <c r="K1218" s="201">
        <f t="shared" si="351"/>
        <v>3952500</v>
      </c>
      <c r="L1218" s="171">
        <v>0</v>
      </c>
      <c r="M1218" s="171">
        <v>0</v>
      </c>
      <c r="N1218" s="171">
        <v>0</v>
      </c>
      <c r="O1218" s="41">
        <f>'[3]Прод. прилож'!$C$1346</f>
        <v>3952500</v>
      </c>
      <c r="P1218" s="171">
        <f>K1218/H1218</f>
        <v>2591.9562465981603</v>
      </c>
      <c r="Q1218" s="44">
        <v>9673</v>
      </c>
      <c r="R1218" s="62" t="s">
        <v>96</v>
      </c>
      <c r="S1218" s="17"/>
      <c r="T1218" s="17"/>
    </row>
    <row r="1219" spans="1:207" s="14" customFormat="1" ht="25.15" customHeight="1" x14ac:dyDescent="0.25">
      <c r="A1219" s="172" t="s">
        <v>1637</v>
      </c>
      <c r="B1219" s="91" t="s">
        <v>685</v>
      </c>
      <c r="C1219" s="51">
        <v>1963</v>
      </c>
      <c r="D1219" s="136" t="s">
        <v>217</v>
      </c>
      <c r="E1219" s="51" t="s">
        <v>20</v>
      </c>
      <c r="F1219" s="28">
        <v>5</v>
      </c>
      <c r="G1219" s="28">
        <v>2</v>
      </c>
      <c r="H1219" s="41">
        <f>I1219+J1219</f>
        <v>1411.22</v>
      </c>
      <c r="I1219" s="238">
        <v>0</v>
      </c>
      <c r="J1219" s="41">
        <v>1411.22</v>
      </c>
      <c r="K1219" s="201">
        <f t="shared" si="351"/>
        <v>4420600</v>
      </c>
      <c r="L1219" s="171">
        <v>0</v>
      </c>
      <c r="M1219" s="171">
        <v>0</v>
      </c>
      <c r="N1219" s="171">
        <v>0</v>
      </c>
      <c r="O1219" s="41">
        <f>'[1]Прод. прилож (2)'!$C$1021</f>
        <v>4420600</v>
      </c>
      <c r="P1219" s="171">
        <f>K1219/H1219</f>
        <v>3132.4669434956986</v>
      </c>
      <c r="Q1219" s="44">
        <v>9673</v>
      </c>
      <c r="R1219" s="62" t="s">
        <v>95</v>
      </c>
    </row>
    <row r="1220" spans="1:207" s="14" customFormat="1" ht="25.15" customHeight="1" x14ac:dyDescent="0.25">
      <c r="A1220" s="295" t="s">
        <v>1638</v>
      </c>
      <c r="B1220" s="297" t="s">
        <v>686</v>
      </c>
      <c r="C1220" s="299">
        <v>1961</v>
      </c>
      <c r="D1220" s="285" t="s">
        <v>217</v>
      </c>
      <c r="E1220" s="299" t="s">
        <v>20</v>
      </c>
      <c r="F1220" s="287">
        <v>5</v>
      </c>
      <c r="G1220" s="287">
        <v>2</v>
      </c>
      <c r="H1220" s="293">
        <v>2293.1999999999998</v>
      </c>
      <c r="I1220" s="291">
        <v>0</v>
      </c>
      <c r="J1220" s="291">
        <v>1437.84</v>
      </c>
      <c r="K1220" s="201">
        <f t="shared" ref="K1220" si="375">SUM(L1220:O1220)</f>
        <v>14193783.26</v>
      </c>
      <c r="L1220" s="171">
        <v>0</v>
      </c>
      <c r="M1220" s="171">
        <v>0</v>
      </c>
      <c r="N1220" s="171">
        <v>0</v>
      </c>
      <c r="O1220" s="41">
        <f>'[1]Прод. прилож (2)'!$C$339</f>
        <v>14193783.26</v>
      </c>
      <c r="P1220" s="171">
        <f>K1220/H1220</f>
        <v>6189.5095325309612</v>
      </c>
      <c r="Q1220" s="44">
        <v>9673</v>
      </c>
      <c r="R1220" s="62" t="s">
        <v>94</v>
      </c>
    </row>
    <row r="1221" spans="1:207" s="14" customFormat="1" ht="25.15" customHeight="1" x14ac:dyDescent="0.25">
      <c r="A1221" s="296"/>
      <c r="B1221" s="298"/>
      <c r="C1221" s="300"/>
      <c r="D1221" s="286"/>
      <c r="E1221" s="300"/>
      <c r="F1221" s="288"/>
      <c r="G1221" s="288"/>
      <c r="H1221" s="294"/>
      <c r="I1221" s="292"/>
      <c r="J1221" s="292"/>
      <c r="K1221" s="201">
        <f t="shared" si="351"/>
        <v>1965272.4</v>
      </c>
      <c r="L1221" s="171">
        <v>0</v>
      </c>
      <c r="M1221" s="171">
        <v>0</v>
      </c>
      <c r="N1221" s="171">
        <v>0</v>
      </c>
      <c r="O1221" s="41">
        <f>'[1]Прод. прилож (2)'!$C$1022</f>
        <v>1965272.4</v>
      </c>
      <c r="P1221" s="171">
        <f>K1221/H1220</f>
        <v>857</v>
      </c>
      <c r="Q1221" s="44">
        <v>9673</v>
      </c>
      <c r="R1221" s="62" t="s">
        <v>95</v>
      </c>
    </row>
    <row r="1222" spans="1:207" s="14" customFormat="1" ht="25.15" customHeight="1" x14ac:dyDescent="0.25">
      <c r="A1222" s="295" t="s">
        <v>2044</v>
      </c>
      <c r="B1222" s="297" t="s">
        <v>1732</v>
      </c>
      <c r="C1222" s="305">
        <v>1929</v>
      </c>
      <c r="D1222" s="285" t="s">
        <v>217</v>
      </c>
      <c r="E1222" s="285" t="s">
        <v>20</v>
      </c>
      <c r="F1222" s="330">
        <v>4</v>
      </c>
      <c r="G1222" s="330">
        <v>5</v>
      </c>
      <c r="H1222" s="293">
        <v>3718.3</v>
      </c>
      <c r="I1222" s="324">
        <v>1337.6</v>
      </c>
      <c r="J1222" s="293">
        <v>1978.6</v>
      </c>
      <c r="K1222" s="44">
        <f t="shared" ref="K1222" si="376">SUM(L1222:O1222)</f>
        <v>11330041.359999999</v>
      </c>
      <c r="L1222" s="44">
        <v>0</v>
      </c>
      <c r="M1222" s="44">
        <v>0</v>
      </c>
      <c r="N1222" s="44">
        <v>0</v>
      </c>
      <c r="O1222" s="171">
        <f>'[1]Прод. прилож (2)'!$C$340</f>
        <v>11330041.359999999</v>
      </c>
      <c r="P1222" s="44">
        <f>K1222/H1222</f>
        <v>3047.1025361052089</v>
      </c>
      <c r="Q1222" s="178">
        <v>9673</v>
      </c>
      <c r="R1222" s="134" t="s">
        <v>94</v>
      </c>
      <c r="S1222" s="93"/>
      <c r="T1222" s="93"/>
      <c r="U1222" s="93"/>
      <c r="V1222" s="94"/>
      <c r="W1222" s="94"/>
      <c r="X1222" s="94"/>
      <c r="Y1222" s="94"/>
      <c r="Z1222" s="94"/>
      <c r="AA1222" s="94"/>
      <c r="AB1222" s="94"/>
      <c r="AC1222" s="94"/>
      <c r="AD1222" s="94"/>
      <c r="AE1222" s="94"/>
      <c r="AF1222" s="94"/>
      <c r="AG1222" s="94"/>
      <c r="AH1222" s="94"/>
      <c r="AI1222" s="94"/>
      <c r="AJ1222" s="94"/>
      <c r="AK1222" s="94"/>
      <c r="AL1222" s="94"/>
      <c r="AM1222" s="94"/>
      <c r="AN1222" s="94"/>
      <c r="AO1222" s="94"/>
      <c r="AP1222" s="94"/>
      <c r="AQ1222" s="94"/>
      <c r="AR1222" s="94"/>
      <c r="AS1222" s="94"/>
      <c r="AT1222" s="94"/>
      <c r="AU1222" s="94"/>
      <c r="AV1222" s="94"/>
      <c r="AW1222" s="94"/>
      <c r="AX1222" s="94"/>
      <c r="AY1222" s="94"/>
      <c r="AZ1222" s="94"/>
      <c r="BA1222" s="94"/>
      <c r="BB1222" s="94"/>
      <c r="BC1222" s="94"/>
      <c r="BD1222" s="94"/>
      <c r="BE1222" s="94"/>
      <c r="BF1222" s="94"/>
      <c r="BG1222" s="94"/>
      <c r="BH1222" s="94"/>
      <c r="BI1222" s="94"/>
      <c r="BJ1222" s="94"/>
      <c r="BK1222" s="94"/>
      <c r="BL1222" s="94"/>
      <c r="BM1222" s="94"/>
      <c r="BN1222" s="94"/>
      <c r="BO1222" s="94"/>
      <c r="BP1222" s="94"/>
      <c r="BQ1222" s="94"/>
      <c r="BR1222" s="94"/>
      <c r="BS1222" s="94"/>
      <c r="BT1222" s="94"/>
      <c r="BU1222" s="94"/>
      <c r="BV1222" s="94"/>
      <c r="BW1222" s="94"/>
      <c r="BX1222" s="94"/>
      <c r="BY1222" s="94"/>
      <c r="BZ1222" s="94"/>
      <c r="CA1222" s="94"/>
      <c r="CB1222" s="94"/>
      <c r="CC1222" s="94"/>
      <c r="CD1222" s="94"/>
      <c r="CE1222" s="94"/>
      <c r="CF1222" s="94"/>
      <c r="CG1222" s="94"/>
      <c r="CH1222" s="94"/>
      <c r="CI1222" s="94"/>
      <c r="CJ1222" s="94"/>
      <c r="CK1222" s="94"/>
      <c r="CL1222" s="94"/>
      <c r="CM1222" s="94"/>
      <c r="CN1222" s="94"/>
      <c r="CO1222" s="94"/>
      <c r="CP1222" s="94"/>
      <c r="CQ1222" s="94"/>
      <c r="CR1222" s="94"/>
      <c r="CS1222" s="94"/>
      <c r="CT1222" s="94"/>
      <c r="CU1222" s="94"/>
      <c r="CV1222" s="94"/>
      <c r="CW1222" s="94"/>
      <c r="CX1222" s="94"/>
      <c r="CY1222" s="94"/>
      <c r="CZ1222" s="94"/>
      <c r="DA1222" s="94"/>
      <c r="DB1222" s="94"/>
      <c r="DC1222" s="94"/>
      <c r="DD1222" s="94"/>
      <c r="DE1222" s="94"/>
      <c r="DF1222" s="94"/>
      <c r="DG1222" s="94"/>
      <c r="DH1222" s="94"/>
      <c r="DI1222" s="94"/>
      <c r="DJ1222" s="94"/>
      <c r="DK1222" s="94"/>
      <c r="DL1222" s="94"/>
      <c r="DM1222" s="94"/>
      <c r="DN1222" s="94"/>
      <c r="DO1222" s="94"/>
      <c r="DP1222" s="94"/>
      <c r="DQ1222" s="94"/>
      <c r="DR1222" s="94"/>
      <c r="DS1222" s="94"/>
      <c r="DT1222" s="94"/>
      <c r="DU1222" s="94"/>
      <c r="DV1222" s="94"/>
      <c r="DW1222" s="94"/>
      <c r="DX1222" s="94"/>
      <c r="DY1222" s="94"/>
      <c r="DZ1222" s="94"/>
      <c r="EA1222" s="94"/>
      <c r="EB1222" s="94"/>
      <c r="EC1222" s="94"/>
      <c r="ED1222" s="94"/>
      <c r="EE1222" s="94"/>
      <c r="EF1222" s="94"/>
      <c r="EG1222" s="94"/>
      <c r="EH1222" s="94"/>
      <c r="EI1222" s="94"/>
      <c r="EJ1222" s="94"/>
      <c r="EK1222" s="94"/>
      <c r="EL1222" s="94"/>
      <c r="EM1222" s="94"/>
      <c r="EN1222" s="94"/>
      <c r="EO1222" s="94"/>
      <c r="EP1222" s="94"/>
      <c r="EQ1222" s="94"/>
      <c r="ER1222" s="94"/>
      <c r="ES1222" s="94"/>
      <c r="ET1222" s="94"/>
      <c r="EU1222" s="94"/>
      <c r="EV1222" s="94"/>
      <c r="EW1222" s="94"/>
      <c r="EX1222" s="94"/>
      <c r="EY1222" s="94"/>
      <c r="EZ1222" s="94"/>
      <c r="FA1222" s="94"/>
      <c r="FB1222" s="94"/>
      <c r="FC1222" s="94"/>
      <c r="FD1222" s="94"/>
      <c r="FE1222" s="94"/>
      <c r="FF1222" s="94"/>
      <c r="FG1222" s="94"/>
      <c r="FH1222" s="94"/>
      <c r="FI1222" s="94"/>
      <c r="FJ1222" s="94"/>
      <c r="FK1222" s="94"/>
      <c r="FL1222" s="94"/>
      <c r="FM1222" s="94"/>
      <c r="FN1222" s="94"/>
      <c r="FO1222" s="94"/>
      <c r="FP1222" s="94"/>
      <c r="FQ1222" s="94"/>
      <c r="FR1222" s="94"/>
      <c r="FS1222" s="94"/>
      <c r="FT1222" s="94"/>
      <c r="FU1222" s="94"/>
      <c r="FV1222" s="94"/>
      <c r="FW1222" s="94"/>
      <c r="FX1222" s="94"/>
      <c r="FY1222" s="94"/>
      <c r="FZ1222" s="94"/>
      <c r="GA1222" s="94"/>
      <c r="GB1222" s="94"/>
      <c r="GC1222" s="94"/>
      <c r="GD1222" s="94"/>
      <c r="GE1222" s="94"/>
      <c r="GF1222" s="94"/>
      <c r="GG1222" s="94"/>
      <c r="GH1222" s="94"/>
      <c r="GI1222" s="94"/>
      <c r="GJ1222" s="94"/>
      <c r="GK1222" s="94"/>
      <c r="GL1222" s="94"/>
      <c r="GM1222" s="94"/>
      <c r="GN1222" s="94"/>
      <c r="GO1222" s="94"/>
      <c r="GP1222" s="94"/>
      <c r="GQ1222" s="94"/>
      <c r="GR1222" s="94"/>
      <c r="GS1222" s="94"/>
      <c r="GT1222" s="94"/>
      <c r="GU1222" s="94"/>
      <c r="GV1222" s="94"/>
      <c r="GW1222" s="94"/>
      <c r="GX1222" s="94"/>
      <c r="GY1222" s="94"/>
    </row>
    <row r="1223" spans="1:207" s="14" customFormat="1" ht="25.15" customHeight="1" x14ac:dyDescent="0.25">
      <c r="A1223" s="296"/>
      <c r="B1223" s="298"/>
      <c r="C1223" s="306"/>
      <c r="D1223" s="286"/>
      <c r="E1223" s="286"/>
      <c r="F1223" s="331"/>
      <c r="G1223" s="331"/>
      <c r="H1223" s="294"/>
      <c r="I1223" s="319"/>
      <c r="J1223" s="294"/>
      <c r="K1223" s="44">
        <f t="shared" si="351"/>
        <v>4420600</v>
      </c>
      <c r="L1223" s="44">
        <v>0</v>
      </c>
      <c r="M1223" s="44">
        <v>0</v>
      </c>
      <c r="N1223" s="44">
        <v>0</v>
      </c>
      <c r="O1223" s="171">
        <f>'[1]Прод. прилож (2)'!$C$1021</f>
        <v>4420600</v>
      </c>
      <c r="P1223" s="44">
        <f>K1223/H1222</f>
        <v>1188.8766371729016</v>
      </c>
      <c r="Q1223" s="178">
        <v>9673</v>
      </c>
      <c r="R1223" s="134" t="s">
        <v>95</v>
      </c>
      <c r="S1223" s="93"/>
      <c r="T1223" s="93"/>
      <c r="U1223" s="93"/>
      <c r="V1223" s="94"/>
      <c r="W1223" s="94"/>
      <c r="X1223" s="94"/>
      <c r="Y1223" s="94"/>
      <c r="Z1223" s="94"/>
      <c r="AA1223" s="94"/>
      <c r="AB1223" s="94"/>
      <c r="AC1223" s="94"/>
      <c r="AD1223" s="94"/>
      <c r="AE1223" s="94"/>
      <c r="AF1223" s="94"/>
      <c r="AG1223" s="94"/>
      <c r="AH1223" s="94"/>
      <c r="AI1223" s="94"/>
      <c r="AJ1223" s="94"/>
      <c r="AK1223" s="94"/>
      <c r="AL1223" s="94"/>
      <c r="AM1223" s="94"/>
      <c r="AN1223" s="94"/>
      <c r="AO1223" s="94"/>
      <c r="AP1223" s="94"/>
      <c r="AQ1223" s="94"/>
      <c r="AR1223" s="94"/>
      <c r="AS1223" s="94"/>
      <c r="AT1223" s="94"/>
      <c r="AU1223" s="94"/>
      <c r="AV1223" s="94"/>
      <c r="AW1223" s="94"/>
      <c r="AX1223" s="94"/>
      <c r="AY1223" s="94"/>
      <c r="AZ1223" s="94"/>
      <c r="BA1223" s="94"/>
      <c r="BB1223" s="94"/>
      <c r="BC1223" s="94"/>
      <c r="BD1223" s="94"/>
      <c r="BE1223" s="94"/>
      <c r="BF1223" s="94"/>
      <c r="BG1223" s="94"/>
      <c r="BH1223" s="94"/>
      <c r="BI1223" s="94"/>
      <c r="BJ1223" s="94"/>
      <c r="BK1223" s="94"/>
      <c r="BL1223" s="94"/>
      <c r="BM1223" s="94"/>
      <c r="BN1223" s="94"/>
      <c r="BO1223" s="94"/>
      <c r="BP1223" s="94"/>
      <c r="BQ1223" s="94"/>
      <c r="BR1223" s="94"/>
      <c r="BS1223" s="94"/>
      <c r="BT1223" s="94"/>
      <c r="BU1223" s="94"/>
      <c r="BV1223" s="94"/>
      <c r="BW1223" s="94"/>
      <c r="BX1223" s="94"/>
      <c r="BY1223" s="94"/>
      <c r="BZ1223" s="94"/>
      <c r="CA1223" s="94"/>
      <c r="CB1223" s="94"/>
      <c r="CC1223" s="94"/>
      <c r="CD1223" s="94"/>
      <c r="CE1223" s="94"/>
      <c r="CF1223" s="94"/>
      <c r="CG1223" s="94"/>
      <c r="CH1223" s="94"/>
      <c r="CI1223" s="94"/>
      <c r="CJ1223" s="94"/>
      <c r="CK1223" s="94"/>
      <c r="CL1223" s="94"/>
      <c r="CM1223" s="94"/>
      <c r="CN1223" s="94"/>
      <c r="CO1223" s="94"/>
      <c r="CP1223" s="94"/>
      <c r="CQ1223" s="94"/>
      <c r="CR1223" s="94"/>
      <c r="CS1223" s="94"/>
      <c r="CT1223" s="94"/>
      <c r="CU1223" s="94"/>
      <c r="CV1223" s="94"/>
      <c r="CW1223" s="94"/>
      <c r="CX1223" s="94"/>
      <c r="CY1223" s="94"/>
      <c r="CZ1223" s="94"/>
      <c r="DA1223" s="94"/>
      <c r="DB1223" s="94"/>
      <c r="DC1223" s="94"/>
      <c r="DD1223" s="94"/>
      <c r="DE1223" s="94"/>
      <c r="DF1223" s="94"/>
      <c r="DG1223" s="94"/>
      <c r="DH1223" s="94"/>
      <c r="DI1223" s="94"/>
      <c r="DJ1223" s="94"/>
      <c r="DK1223" s="94"/>
      <c r="DL1223" s="94"/>
      <c r="DM1223" s="94"/>
      <c r="DN1223" s="94"/>
      <c r="DO1223" s="94"/>
      <c r="DP1223" s="94"/>
      <c r="DQ1223" s="94"/>
      <c r="DR1223" s="94"/>
      <c r="DS1223" s="94"/>
      <c r="DT1223" s="94"/>
      <c r="DU1223" s="94"/>
      <c r="DV1223" s="94"/>
      <c r="DW1223" s="94"/>
      <c r="DX1223" s="94"/>
      <c r="DY1223" s="94"/>
      <c r="DZ1223" s="94"/>
      <c r="EA1223" s="94"/>
      <c r="EB1223" s="94"/>
      <c r="EC1223" s="94"/>
      <c r="ED1223" s="94"/>
      <c r="EE1223" s="94"/>
      <c r="EF1223" s="94"/>
      <c r="EG1223" s="94"/>
      <c r="EH1223" s="94"/>
      <c r="EI1223" s="94"/>
      <c r="EJ1223" s="94"/>
      <c r="EK1223" s="94"/>
      <c r="EL1223" s="94"/>
      <c r="EM1223" s="94"/>
      <c r="EN1223" s="94"/>
      <c r="EO1223" s="94"/>
      <c r="EP1223" s="94"/>
      <c r="EQ1223" s="94"/>
      <c r="ER1223" s="94"/>
      <c r="ES1223" s="94"/>
      <c r="ET1223" s="94"/>
      <c r="EU1223" s="94"/>
      <c r="EV1223" s="94"/>
      <c r="EW1223" s="94"/>
      <c r="EX1223" s="94"/>
      <c r="EY1223" s="94"/>
      <c r="EZ1223" s="94"/>
      <c r="FA1223" s="94"/>
      <c r="FB1223" s="94"/>
      <c r="FC1223" s="94"/>
      <c r="FD1223" s="94"/>
      <c r="FE1223" s="94"/>
      <c r="FF1223" s="94"/>
      <c r="FG1223" s="94"/>
      <c r="FH1223" s="94"/>
      <c r="FI1223" s="94"/>
      <c r="FJ1223" s="94"/>
      <c r="FK1223" s="94"/>
      <c r="FL1223" s="94"/>
      <c r="FM1223" s="94"/>
      <c r="FN1223" s="94"/>
      <c r="FO1223" s="94"/>
      <c r="FP1223" s="94"/>
      <c r="FQ1223" s="94"/>
      <c r="FR1223" s="94"/>
      <c r="FS1223" s="94"/>
      <c r="FT1223" s="94"/>
      <c r="FU1223" s="94"/>
      <c r="FV1223" s="94"/>
      <c r="FW1223" s="94"/>
      <c r="FX1223" s="94"/>
      <c r="FY1223" s="94"/>
      <c r="FZ1223" s="94"/>
      <c r="GA1223" s="94"/>
      <c r="GB1223" s="94"/>
      <c r="GC1223" s="94"/>
      <c r="GD1223" s="94"/>
      <c r="GE1223" s="94"/>
      <c r="GF1223" s="94"/>
      <c r="GG1223" s="94"/>
      <c r="GH1223" s="94"/>
      <c r="GI1223" s="94"/>
      <c r="GJ1223" s="94"/>
      <c r="GK1223" s="94"/>
      <c r="GL1223" s="94"/>
      <c r="GM1223" s="94"/>
      <c r="GN1223" s="94"/>
      <c r="GO1223" s="94"/>
      <c r="GP1223" s="94"/>
      <c r="GQ1223" s="94"/>
      <c r="GR1223" s="94"/>
      <c r="GS1223" s="94"/>
      <c r="GT1223" s="94"/>
      <c r="GU1223" s="94"/>
      <c r="GV1223" s="94"/>
      <c r="GW1223" s="94"/>
      <c r="GX1223" s="94"/>
      <c r="GY1223" s="94"/>
    </row>
    <row r="1224" spans="1:207" s="15" customFormat="1" ht="25.15" customHeight="1" x14ac:dyDescent="0.25">
      <c r="A1224" s="295" t="s">
        <v>1639</v>
      </c>
      <c r="B1224" s="297" t="s">
        <v>1885</v>
      </c>
      <c r="C1224" s="305" t="s">
        <v>1866</v>
      </c>
      <c r="D1224" s="305" t="s">
        <v>217</v>
      </c>
      <c r="E1224" s="305" t="s">
        <v>20</v>
      </c>
      <c r="F1224" s="330">
        <v>4</v>
      </c>
      <c r="G1224" s="330">
        <v>4</v>
      </c>
      <c r="H1224" s="322">
        <v>3361.2</v>
      </c>
      <c r="I1224" s="324">
        <v>1000</v>
      </c>
      <c r="J1224" s="313">
        <v>320.2</v>
      </c>
      <c r="K1224" s="44">
        <f t="shared" ref="K1224" si="377">SUM(L1224:O1224)</f>
        <v>11224548.059999999</v>
      </c>
      <c r="L1224" s="44">
        <v>0</v>
      </c>
      <c r="M1224" s="44">
        <v>0</v>
      </c>
      <c r="N1224" s="44">
        <v>0</v>
      </c>
      <c r="O1224" s="171">
        <f>'[1]Прод. прилож (2)'!$C$341</f>
        <v>11224548.059999999</v>
      </c>
      <c r="P1224" s="44">
        <f>K1224/H1224</f>
        <v>3339.4466440556944</v>
      </c>
      <c r="Q1224" s="44">
        <v>9673</v>
      </c>
      <c r="R1224" s="134" t="s">
        <v>94</v>
      </c>
      <c r="S1224" s="98"/>
      <c r="T1224" s="95"/>
      <c r="U1224" s="95"/>
      <c r="V1224" s="96"/>
      <c r="W1224" s="96"/>
      <c r="X1224" s="96"/>
      <c r="Y1224" s="96"/>
      <c r="Z1224" s="96"/>
      <c r="AA1224" s="96"/>
      <c r="AB1224" s="96"/>
      <c r="AC1224" s="96"/>
      <c r="AD1224" s="96"/>
      <c r="AE1224" s="96"/>
      <c r="AF1224" s="96"/>
      <c r="AG1224" s="96"/>
      <c r="AH1224" s="96"/>
      <c r="AI1224" s="96"/>
      <c r="AJ1224" s="96"/>
      <c r="AK1224" s="96"/>
      <c r="AL1224" s="96"/>
      <c r="AM1224" s="96"/>
      <c r="AN1224" s="96"/>
      <c r="AO1224" s="96"/>
      <c r="AP1224" s="96"/>
      <c r="AQ1224" s="96"/>
      <c r="AR1224" s="96"/>
      <c r="AS1224" s="96"/>
      <c r="AT1224" s="96"/>
      <c r="AU1224" s="96"/>
      <c r="AV1224" s="96"/>
      <c r="AW1224" s="96"/>
      <c r="AX1224" s="96"/>
      <c r="AY1224" s="96"/>
      <c r="AZ1224" s="96"/>
      <c r="BA1224" s="96"/>
      <c r="BB1224" s="96"/>
      <c r="BC1224" s="96"/>
      <c r="BD1224" s="96"/>
      <c r="BE1224" s="96"/>
      <c r="BF1224" s="96"/>
      <c r="BG1224" s="96"/>
      <c r="BH1224" s="96"/>
      <c r="BI1224" s="96"/>
      <c r="BJ1224" s="96"/>
      <c r="BK1224" s="96"/>
      <c r="BL1224" s="96"/>
      <c r="BM1224" s="96"/>
      <c r="BN1224" s="96"/>
      <c r="BO1224" s="96"/>
      <c r="BP1224" s="96"/>
      <c r="BQ1224" s="96"/>
      <c r="BR1224" s="96"/>
      <c r="BS1224" s="96"/>
      <c r="BT1224" s="96"/>
      <c r="BU1224" s="96"/>
      <c r="BV1224" s="96"/>
      <c r="BW1224" s="96"/>
      <c r="BX1224" s="96"/>
      <c r="BY1224" s="96"/>
      <c r="BZ1224" s="96"/>
      <c r="CA1224" s="96"/>
      <c r="CB1224" s="96"/>
      <c r="CC1224" s="96"/>
      <c r="CD1224" s="96"/>
      <c r="CE1224" s="96"/>
      <c r="CF1224" s="96"/>
      <c r="CG1224" s="96"/>
      <c r="CH1224" s="96"/>
      <c r="CI1224" s="96"/>
      <c r="CJ1224" s="96"/>
      <c r="CK1224" s="96"/>
      <c r="CL1224" s="96"/>
      <c r="CM1224" s="96"/>
      <c r="CN1224" s="96"/>
      <c r="CO1224" s="96"/>
      <c r="CP1224" s="96"/>
      <c r="CQ1224" s="96"/>
      <c r="CR1224" s="96"/>
      <c r="CS1224" s="96"/>
      <c r="CT1224" s="96"/>
      <c r="CU1224" s="96"/>
      <c r="CV1224" s="96"/>
      <c r="CW1224" s="96"/>
      <c r="CX1224" s="96"/>
      <c r="CY1224" s="96"/>
      <c r="CZ1224" s="96"/>
      <c r="DA1224" s="96"/>
      <c r="DB1224" s="96"/>
      <c r="DC1224" s="96"/>
      <c r="DD1224" s="96"/>
      <c r="DE1224" s="96"/>
      <c r="DF1224" s="96"/>
      <c r="DG1224" s="96"/>
      <c r="DH1224" s="96"/>
      <c r="DI1224" s="96"/>
      <c r="DJ1224" s="96"/>
      <c r="DK1224" s="96"/>
      <c r="DL1224" s="96"/>
      <c r="DM1224" s="96"/>
      <c r="DN1224" s="96"/>
      <c r="DO1224" s="96"/>
      <c r="DP1224" s="96"/>
      <c r="DQ1224" s="96"/>
      <c r="DR1224" s="96"/>
      <c r="DS1224" s="96"/>
      <c r="DT1224" s="96"/>
      <c r="DU1224" s="96"/>
      <c r="DV1224" s="96"/>
      <c r="DW1224" s="96"/>
      <c r="DX1224" s="96"/>
      <c r="DY1224" s="96"/>
      <c r="DZ1224" s="96"/>
      <c r="EA1224" s="96"/>
      <c r="EB1224" s="96"/>
      <c r="EC1224" s="96"/>
      <c r="ED1224" s="96"/>
      <c r="EE1224" s="96"/>
      <c r="EF1224" s="96"/>
      <c r="EG1224" s="96"/>
      <c r="EH1224" s="96"/>
      <c r="EI1224" s="96"/>
      <c r="EJ1224" s="96"/>
      <c r="EK1224" s="96"/>
      <c r="EL1224" s="96"/>
      <c r="EM1224" s="96"/>
      <c r="EN1224" s="96"/>
      <c r="EO1224" s="96"/>
      <c r="EP1224" s="96"/>
      <c r="EQ1224" s="96"/>
      <c r="ER1224" s="96"/>
      <c r="ES1224" s="96"/>
      <c r="ET1224" s="96"/>
      <c r="EU1224" s="96"/>
      <c r="EV1224" s="96"/>
      <c r="EW1224" s="96"/>
      <c r="EX1224" s="96"/>
      <c r="EY1224" s="96"/>
      <c r="EZ1224" s="96"/>
      <c r="FA1224" s="96"/>
      <c r="FB1224" s="96"/>
      <c r="FC1224" s="96"/>
      <c r="FD1224" s="96"/>
      <c r="FE1224" s="96"/>
      <c r="FF1224" s="96"/>
      <c r="FG1224" s="96"/>
      <c r="FH1224" s="96"/>
      <c r="FI1224" s="96"/>
      <c r="FJ1224" s="96"/>
      <c r="FK1224" s="96"/>
      <c r="FL1224" s="96"/>
      <c r="FM1224" s="96"/>
      <c r="FN1224" s="96"/>
      <c r="FO1224" s="96"/>
      <c r="FP1224" s="96"/>
      <c r="FQ1224" s="96"/>
      <c r="FR1224" s="96"/>
      <c r="FS1224" s="96"/>
      <c r="FT1224" s="96"/>
      <c r="FU1224" s="96"/>
      <c r="FV1224" s="96"/>
      <c r="FW1224" s="96"/>
      <c r="FX1224" s="96"/>
      <c r="FY1224" s="96"/>
      <c r="FZ1224" s="96"/>
      <c r="GA1224" s="96"/>
      <c r="GB1224" s="96"/>
      <c r="GC1224" s="96"/>
      <c r="GD1224" s="96"/>
      <c r="GE1224" s="96"/>
      <c r="GF1224" s="96"/>
      <c r="GG1224" s="96"/>
      <c r="GH1224" s="96"/>
      <c r="GI1224" s="96"/>
      <c r="GJ1224" s="96"/>
      <c r="GK1224" s="96"/>
      <c r="GL1224" s="96"/>
      <c r="GM1224" s="96"/>
      <c r="GN1224" s="96"/>
      <c r="GO1224" s="96"/>
      <c r="GP1224" s="96"/>
      <c r="GQ1224" s="96"/>
      <c r="GR1224" s="96"/>
      <c r="GS1224" s="96"/>
      <c r="GT1224" s="96"/>
      <c r="GU1224" s="96"/>
      <c r="GV1224" s="96"/>
      <c r="GW1224" s="96"/>
      <c r="GX1224" s="96"/>
      <c r="GY1224" s="96"/>
    </row>
    <row r="1225" spans="1:207" s="15" customFormat="1" ht="25.15" customHeight="1" x14ac:dyDescent="0.25">
      <c r="A1225" s="296"/>
      <c r="B1225" s="298"/>
      <c r="C1225" s="306"/>
      <c r="D1225" s="306"/>
      <c r="E1225" s="306"/>
      <c r="F1225" s="331"/>
      <c r="G1225" s="331"/>
      <c r="H1225" s="323"/>
      <c r="I1225" s="319"/>
      <c r="J1225" s="314"/>
      <c r="K1225" s="44">
        <f t="shared" si="351"/>
        <v>314287.34000000003</v>
      </c>
      <c r="L1225" s="44">
        <v>0</v>
      </c>
      <c r="M1225" s="44">
        <v>0</v>
      </c>
      <c r="N1225" s="44">
        <v>0</v>
      </c>
      <c r="O1225" s="171">
        <f>'[1]Прод. прилож (2)'!$C$1024</f>
        <v>314287.34000000003</v>
      </c>
      <c r="P1225" s="44">
        <f>K1225/H1224</f>
        <v>93.50450434368679</v>
      </c>
      <c r="Q1225" s="44">
        <v>9673</v>
      </c>
      <c r="R1225" s="134" t="s">
        <v>95</v>
      </c>
      <c r="S1225" s="98"/>
      <c r="T1225" s="95"/>
      <c r="U1225" s="95"/>
      <c r="V1225" s="96"/>
      <c r="W1225" s="96"/>
      <c r="X1225" s="96"/>
      <c r="Y1225" s="96"/>
      <c r="Z1225" s="96"/>
      <c r="AA1225" s="96"/>
      <c r="AB1225" s="96"/>
      <c r="AC1225" s="96"/>
      <c r="AD1225" s="96"/>
      <c r="AE1225" s="96"/>
      <c r="AF1225" s="96"/>
      <c r="AG1225" s="96"/>
      <c r="AH1225" s="96"/>
      <c r="AI1225" s="96"/>
      <c r="AJ1225" s="96"/>
      <c r="AK1225" s="96"/>
      <c r="AL1225" s="96"/>
      <c r="AM1225" s="96"/>
      <c r="AN1225" s="96"/>
      <c r="AO1225" s="96"/>
      <c r="AP1225" s="96"/>
      <c r="AQ1225" s="96"/>
      <c r="AR1225" s="96"/>
      <c r="AS1225" s="96"/>
      <c r="AT1225" s="96"/>
      <c r="AU1225" s="96"/>
      <c r="AV1225" s="96"/>
      <c r="AW1225" s="96"/>
      <c r="AX1225" s="96"/>
      <c r="AY1225" s="96"/>
      <c r="AZ1225" s="96"/>
      <c r="BA1225" s="96"/>
      <c r="BB1225" s="96"/>
      <c r="BC1225" s="96"/>
      <c r="BD1225" s="96"/>
      <c r="BE1225" s="96"/>
      <c r="BF1225" s="96"/>
      <c r="BG1225" s="96"/>
      <c r="BH1225" s="96"/>
      <c r="BI1225" s="96"/>
      <c r="BJ1225" s="96"/>
      <c r="BK1225" s="96"/>
      <c r="BL1225" s="96"/>
      <c r="BM1225" s="96"/>
      <c r="BN1225" s="96"/>
      <c r="BO1225" s="96"/>
      <c r="BP1225" s="96"/>
      <c r="BQ1225" s="96"/>
      <c r="BR1225" s="96"/>
      <c r="BS1225" s="96"/>
      <c r="BT1225" s="96"/>
      <c r="BU1225" s="96"/>
      <c r="BV1225" s="96"/>
      <c r="BW1225" s="96"/>
      <c r="BX1225" s="96"/>
      <c r="BY1225" s="96"/>
      <c r="BZ1225" s="96"/>
      <c r="CA1225" s="96"/>
      <c r="CB1225" s="96"/>
      <c r="CC1225" s="96"/>
      <c r="CD1225" s="96"/>
      <c r="CE1225" s="96"/>
      <c r="CF1225" s="96"/>
      <c r="CG1225" s="96"/>
      <c r="CH1225" s="96"/>
      <c r="CI1225" s="96"/>
      <c r="CJ1225" s="96"/>
      <c r="CK1225" s="96"/>
      <c r="CL1225" s="96"/>
      <c r="CM1225" s="96"/>
      <c r="CN1225" s="96"/>
      <c r="CO1225" s="96"/>
      <c r="CP1225" s="96"/>
      <c r="CQ1225" s="96"/>
      <c r="CR1225" s="96"/>
      <c r="CS1225" s="96"/>
      <c r="CT1225" s="96"/>
      <c r="CU1225" s="96"/>
      <c r="CV1225" s="96"/>
      <c r="CW1225" s="96"/>
      <c r="CX1225" s="96"/>
      <c r="CY1225" s="96"/>
      <c r="CZ1225" s="96"/>
      <c r="DA1225" s="96"/>
      <c r="DB1225" s="96"/>
      <c r="DC1225" s="96"/>
      <c r="DD1225" s="96"/>
      <c r="DE1225" s="96"/>
      <c r="DF1225" s="96"/>
      <c r="DG1225" s="96"/>
      <c r="DH1225" s="96"/>
      <c r="DI1225" s="96"/>
      <c r="DJ1225" s="96"/>
      <c r="DK1225" s="96"/>
      <c r="DL1225" s="96"/>
      <c r="DM1225" s="96"/>
      <c r="DN1225" s="96"/>
      <c r="DO1225" s="96"/>
      <c r="DP1225" s="96"/>
      <c r="DQ1225" s="96"/>
      <c r="DR1225" s="96"/>
      <c r="DS1225" s="96"/>
      <c r="DT1225" s="96"/>
      <c r="DU1225" s="96"/>
      <c r="DV1225" s="96"/>
      <c r="DW1225" s="96"/>
      <c r="DX1225" s="96"/>
      <c r="DY1225" s="96"/>
      <c r="DZ1225" s="96"/>
      <c r="EA1225" s="96"/>
      <c r="EB1225" s="96"/>
      <c r="EC1225" s="96"/>
      <c r="ED1225" s="96"/>
      <c r="EE1225" s="96"/>
      <c r="EF1225" s="96"/>
      <c r="EG1225" s="96"/>
      <c r="EH1225" s="96"/>
      <c r="EI1225" s="96"/>
      <c r="EJ1225" s="96"/>
      <c r="EK1225" s="96"/>
      <c r="EL1225" s="96"/>
      <c r="EM1225" s="96"/>
      <c r="EN1225" s="96"/>
      <c r="EO1225" s="96"/>
      <c r="EP1225" s="96"/>
      <c r="EQ1225" s="96"/>
      <c r="ER1225" s="96"/>
      <c r="ES1225" s="96"/>
      <c r="ET1225" s="96"/>
      <c r="EU1225" s="96"/>
      <c r="EV1225" s="96"/>
      <c r="EW1225" s="96"/>
      <c r="EX1225" s="96"/>
      <c r="EY1225" s="96"/>
      <c r="EZ1225" s="96"/>
      <c r="FA1225" s="96"/>
      <c r="FB1225" s="96"/>
      <c r="FC1225" s="96"/>
      <c r="FD1225" s="96"/>
      <c r="FE1225" s="96"/>
      <c r="FF1225" s="96"/>
      <c r="FG1225" s="96"/>
      <c r="FH1225" s="96"/>
      <c r="FI1225" s="96"/>
      <c r="FJ1225" s="96"/>
      <c r="FK1225" s="96"/>
      <c r="FL1225" s="96"/>
      <c r="FM1225" s="96"/>
      <c r="FN1225" s="96"/>
      <c r="FO1225" s="96"/>
      <c r="FP1225" s="96"/>
      <c r="FQ1225" s="96"/>
      <c r="FR1225" s="96"/>
      <c r="FS1225" s="96"/>
      <c r="FT1225" s="96"/>
      <c r="FU1225" s="96"/>
      <c r="FV1225" s="96"/>
      <c r="FW1225" s="96"/>
      <c r="FX1225" s="96"/>
      <c r="FY1225" s="96"/>
      <c r="FZ1225" s="96"/>
      <c r="GA1225" s="96"/>
      <c r="GB1225" s="96"/>
      <c r="GC1225" s="96"/>
      <c r="GD1225" s="96"/>
      <c r="GE1225" s="96"/>
      <c r="GF1225" s="96"/>
      <c r="GG1225" s="96"/>
      <c r="GH1225" s="96"/>
      <c r="GI1225" s="96"/>
      <c r="GJ1225" s="96"/>
      <c r="GK1225" s="96"/>
      <c r="GL1225" s="96"/>
      <c r="GM1225" s="96"/>
      <c r="GN1225" s="96"/>
      <c r="GO1225" s="96"/>
      <c r="GP1225" s="96"/>
      <c r="GQ1225" s="96"/>
      <c r="GR1225" s="96"/>
      <c r="GS1225" s="96"/>
      <c r="GT1225" s="96"/>
      <c r="GU1225" s="96"/>
      <c r="GV1225" s="96"/>
      <c r="GW1225" s="96"/>
      <c r="GX1225" s="96"/>
      <c r="GY1225" s="96"/>
    </row>
    <row r="1226" spans="1:207" s="15" customFormat="1" ht="25.15" customHeight="1" x14ac:dyDescent="0.25">
      <c r="A1226" s="172" t="s">
        <v>1640</v>
      </c>
      <c r="B1226" s="166" t="s">
        <v>687</v>
      </c>
      <c r="C1226" s="51">
        <v>1961</v>
      </c>
      <c r="D1226" s="136" t="s">
        <v>217</v>
      </c>
      <c r="E1226" s="51" t="s">
        <v>20</v>
      </c>
      <c r="F1226" s="28">
        <v>5</v>
      </c>
      <c r="G1226" s="28">
        <v>4</v>
      </c>
      <c r="H1226" s="41">
        <v>4101</v>
      </c>
      <c r="I1226" s="238">
        <v>787.4</v>
      </c>
      <c r="J1226" s="41">
        <v>2554.7800000000002</v>
      </c>
      <c r="K1226" s="201">
        <f t="shared" si="351"/>
        <v>27368713.25</v>
      </c>
      <c r="L1226" s="171">
        <v>0</v>
      </c>
      <c r="M1226" s="171">
        <v>0</v>
      </c>
      <c r="N1226" s="171">
        <v>0</v>
      </c>
      <c r="O1226" s="41">
        <f>'[1]Прод. прилож (2)'!$C$342</f>
        <v>27368713.25</v>
      </c>
      <c r="P1226" s="171">
        <f>K1226/H1226</f>
        <v>6673.6681906851991</v>
      </c>
      <c r="Q1226" s="44">
        <v>9673</v>
      </c>
      <c r="R1226" s="62" t="s">
        <v>94</v>
      </c>
      <c r="S1226" s="50"/>
    </row>
    <row r="1227" spans="1:207" s="15" customFormat="1" ht="25.15" customHeight="1" x14ac:dyDescent="0.25">
      <c r="A1227" s="172" t="s">
        <v>1641</v>
      </c>
      <c r="B1227" s="166" t="s">
        <v>688</v>
      </c>
      <c r="C1227" s="136">
        <v>1967</v>
      </c>
      <c r="D1227" s="136" t="s">
        <v>217</v>
      </c>
      <c r="E1227" s="136" t="s">
        <v>20</v>
      </c>
      <c r="F1227" s="174">
        <v>5</v>
      </c>
      <c r="G1227" s="174">
        <v>1</v>
      </c>
      <c r="H1227" s="41">
        <f>I1227+J1227</f>
        <v>2492.65</v>
      </c>
      <c r="I1227" s="41">
        <v>202.6</v>
      </c>
      <c r="J1227" s="41">
        <v>2290.0500000000002</v>
      </c>
      <c r="K1227" s="201">
        <f t="shared" si="351"/>
        <v>3836250</v>
      </c>
      <c r="L1227" s="171">
        <v>0</v>
      </c>
      <c r="M1227" s="171">
        <v>0</v>
      </c>
      <c r="N1227" s="171">
        <v>0</v>
      </c>
      <c r="O1227" s="41">
        <f>'[3]Прод. прилож'!$C$1347</f>
        <v>3836250</v>
      </c>
      <c r="P1227" s="171">
        <f>K1227/H1227</f>
        <v>1539.0247327141797</v>
      </c>
      <c r="Q1227" s="44">
        <v>9673</v>
      </c>
      <c r="R1227" s="62" t="s">
        <v>96</v>
      </c>
      <c r="S1227" s="50"/>
    </row>
    <row r="1228" spans="1:207" s="96" customFormat="1" ht="27" customHeight="1" x14ac:dyDescent="0.25">
      <c r="A1228" s="172" t="s">
        <v>1642</v>
      </c>
      <c r="B1228" s="166" t="s">
        <v>1995</v>
      </c>
      <c r="C1228" s="174">
        <v>1941</v>
      </c>
      <c r="D1228" s="136" t="s">
        <v>217</v>
      </c>
      <c r="E1228" s="136" t="s">
        <v>20</v>
      </c>
      <c r="F1228" s="175">
        <v>3</v>
      </c>
      <c r="G1228" s="175">
        <v>1</v>
      </c>
      <c r="H1228" s="44">
        <v>2826.3</v>
      </c>
      <c r="I1228" s="248">
        <v>409.69</v>
      </c>
      <c r="J1228" s="248">
        <v>400.1</v>
      </c>
      <c r="K1228" s="201">
        <f t="shared" ref="K1228:K1230" si="378">SUM(L1228:O1228)</f>
        <v>11093227.5</v>
      </c>
      <c r="L1228" s="41">
        <v>0</v>
      </c>
      <c r="M1228" s="41">
        <v>0</v>
      </c>
      <c r="N1228" s="41">
        <v>0</v>
      </c>
      <c r="O1228" s="171">
        <f>'[1]Прод. прилож (2)'!$C$1025</f>
        <v>11093227.5</v>
      </c>
      <c r="P1228" s="44">
        <f t="shared" ref="P1228:P1230" si="379">K1228/H1228</f>
        <v>3924.9999999999995</v>
      </c>
      <c r="Q1228" s="178">
        <v>9673</v>
      </c>
      <c r="R1228" s="134" t="s">
        <v>95</v>
      </c>
      <c r="S1228" s="95"/>
      <c r="T1228" s="95"/>
      <c r="U1228" s="95"/>
    </row>
    <row r="1229" spans="1:207" s="95" customFormat="1" ht="25.9" customHeight="1" x14ac:dyDescent="0.25">
      <c r="A1229" s="172" t="s">
        <v>1643</v>
      </c>
      <c r="B1229" s="166" t="s">
        <v>1996</v>
      </c>
      <c r="C1229" s="174">
        <v>1955</v>
      </c>
      <c r="D1229" s="136" t="s">
        <v>217</v>
      </c>
      <c r="E1229" s="136" t="s">
        <v>20</v>
      </c>
      <c r="F1229" s="175">
        <v>4</v>
      </c>
      <c r="G1229" s="175">
        <v>5</v>
      </c>
      <c r="H1229" s="44">
        <v>5099.6000000000004</v>
      </c>
      <c r="I1229" s="248">
        <v>596.20000000000005</v>
      </c>
      <c r="J1229" s="41">
        <v>3063.5</v>
      </c>
      <c r="K1229" s="201">
        <f t="shared" si="378"/>
        <v>20015930</v>
      </c>
      <c r="L1229" s="41">
        <v>0</v>
      </c>
      <c r="M1229" s="41">
        <v>0</v>
      </c>
      <c r="N1229" s="41">
        <v>0</v>
      </c>
      <c r="O1229" s="171">
        <f>'[1]Прод. прилож (2)'!$C$1026</f>
        <v>20015930</v>
      </c>
      <c r="P1229" s="44">
        <f t="shared" si="379"/>
        <v>3924.9999999999995</v>
      </c>
      <c r="Q1229" s="178">
        <v>9673</v>
      </c>
      <c r="R1229" s="134" t="s">
        <v>95</v>
      </c>
    </row>
    <row r="1230" spans="1:207" s="186" customFormat="1" ht="25.15" customHeight="1" x14ac:dyDescent="0.25">
      <c r="A1230" s="172" t="s">
        <v>1644</v>
      </c>
      <c r="B1230" s="145" t="s">
        <v>2637</v>
      </c>
      <c r="C1230" s="139">
        <v>1947</v>
      </c>
      <c r="D1230" s="138" t="s">
        <v>217</v>
      </c>
      <c r="E1230" s="138" t="s">
        <v>20</v>
      </c>
      <c r="F1230" s="154">
        <v>3</v>
      </c>
      <c r="G1230" s="154">
        <v>1</v>
      </c>
      <c r="H1230" s="156">
        <v>935.07</v>
      </c>
      <c r="I1230" s="251">
        <v>0</v>
      </c>
      <c r="J1230" s="195">
        <v>935.07</v>
      </c>
      <c r="K1230" s="198">
        <f t="shared" si="378"/>
        <v>3100000</v>
      </c>
      <c r="L1230" s="152">
        <v>0</v>
      </c>
      <c r="M1230" s="152">
        <v>0</v>
      </c>
      <c r="N1230" s="152">
        <v>0</v>
      </c>
      <c r="O1230" s="164">
        <f>'[1]Прод. прилож (2)'!$C$1027</f>
        <v>3100000</v>
      </c>
      <c r="P1230" s="44">
        <f t="shared" si="379"/>
        <v>3315.2598201204187</v>
      </c>
      <c r="Q1230" s="168">
        <v>9673</v>
      </c>
      <c r="R1230" s="150" t="s">
        <v>95</v>
      </c>
      <c r="S1230" s="98"/>
      <c r="T1230" s="95"/>
      <c r="U1230" s="95"/>
      <c r="V1230" s="96"/>
      <c r="W1230" s="96"/>
      <c r="X1230" s="96"/>
      <c r="Y1230" s="210"/>
      <c r="Z1230" s="210"/>
      <c r="AA1230" s="210"/>
      <c r="AB1230" s="210"/>
      <c r="AC1230" s="210"/>
      <c r="AD1230" s="210"/>
      <c r="AE1230" s="210"/>
      <c r="AF1230" s="210"/>
      <c r="AG1230" s="210"/>
      <c r="AH1230" s="210"/>
      <c r="AI1230" s="210"/>
      <c r="AJ1230" s="210"/>
      <c r="AK1230" s="210"/>
      <c r="AL1230" s="210"/>
      <c r="AM1230" s="210"/>
      <c r="AN1230" s="210"/>
      <c r="AO1230" s="210"/>
      <c r="AP1230" s="210"/>
      <c r="AQ1230" s="210"/>
      <c r="AR1230" s="210"/>
      <c r="AS1230" s="210"/>
      <c r="AT1230" s="210"/>
      <c r="AU1230" s="210"/>
      <c r="AV1230" s="210"/>
      <c r="AW1230" s="210"/>
      <c r="AX1230" s="210"/>
      <c r="AY1230" s="210"/>
      <c r="AZ1230" s="210"/>
      <c r="BA1230" s="210"/>
      <c r="BB1230" s="210"/>
      <c r="BC1230" s="210"/>
      <c r="BD1230" s="210"/>
      <c r="BE1230" s="210"/>
      <c r="BF1230" s="210"/>
      <c r="BG1230" s="210"/>
      <c r="BH1230" s="210"/>
      <c r="BI1230" s="210"/>
      <c r="BJ1230" s="210"/>
      <c r="BK1230" s="210"/>
      <c r="BL1230" s="210"/>
      <c r="BM1230" s="210"/>
      <c r="BN1230" s="210"/>
      <c r="BO1230" s="210"/>
      <c r="BP1230" s="210"/>
      <c r="BQ1230" s="210"/>
      <c r="BR1230" s="210"/>
      <c r="BS1230" s="210"/>
      <c r="BT1230" s="210"/>
      <c r="BU1230" s="210"/>
      <c r="BV1230" s="210"/>
      <c r="BW1230" s="210"/>
      <c r="BX1230" s="210"/>
      <c r="BY1230" s="210"/>
      <c r="BZ1230" s="210"/>
      <c r="CA1230" s="210"/>
      <c r="CB1230" s="210"/>
      <c r="CC1230" s="210"/>
      <c r="CD1230" s="210"/>
      <c r="CE1230" s="210"/>
      <c r="CF1230" s="210"/>
      <c r="CG1230" s="210"/>
      <c r="CH1230" s="210"/>
      <c r="CI1230" s="210"/>
      <c r="CJ1230" s="210"/>
      <c r="CK1230" s="210"/>
      <c r="CL1230" s="210"/>
      <c r="CM1230" s="210"/>
      <c r="CN1230" s="210"/>
      <c r="CO1230" s="210"/>
      <c r="CP1230" s="210"/>
      <c r="CQ1230" s="210"/>
      <c r="CR1230" s="210"/>
      <c r="CS1230" s="210"/>
      <c r="CT1230" s="210"/>
      <c r="CU1230" s="210"/>
      <c r="CV1230" s="210"/>
      <c r="CW1230" s="210"/>
      <c r="CX1230" s="210"/>
      <c r="CY1230" s="210"/>
      <c r="CZ1230" s="210"/>
      <c r="DA1230" s="210"/>
      <c r="DB1230" s="210"/>
      <c r="DC1230" s="210"/>
      <c r="DD1230" s="210"/>
      <c r="DE1230" s="210"/>
      <c r="DF1230" s="210"/>
      <c r="DG1230" s="210"/>
      <c r="DH1230" s="210"/>
      <c r="DI1230" s="210"/>
      <c r="DJ1230" s="210"/>
      <c r="DK1230" s="210"/>
      <c r="DL1230" s="210"/>
      <c r="DM1230" s="210"/>
      <c r="DN1230" s="210"/>
      <c r="DO1230" s="210"/>
      <c r="DP1230" s="210"/>
      <c r="DQ1230" s="210"/>
      <c r="DR1230" s="210"/>
      <c r="DS1230" s="210"/>
      <c r="DT1230" s="210"/>
      <c r="DU1230" s="210"/>
      <c r="DV1230" s="210"/>
      <c r="DW1230" s="210"/>
      <c r="DX1230" s="210"/>
      <c r="DY1230" s="210"/>
      <c r="DZ1230" s="210"/>
      <c r="EA1230" s="210"/>
      <c r="EB1230" s="210"/>
      <c r="EC1230" s="210"/>
      <c r="ED1230" s="210"/>
      <c r="EE1230" s="210"/>
      <c r="EF1230" s="210"/>
      <c r="EG1230" s="210"/>
      <c r="EH1230" s="210"/>
      <c r="EI1230" s="210"/>
      <c r="EJ1230" s="210"/>
      <c r="EK1230" s="210"/>
      <c r="EL1230" s="210"/>
      <c r="EM1230" s="210"/>
      <c r="EN1230" s="210"/>
      <c r="EO1230" s="210"/>
      <c r="EP1230" s="210"/>
      <c r="EQ1230" s="210"/>
      <c r="ER1230" s="210"/>
      <c r="ES1230" s="210"/>
      <c r="ET1230" s="210"/>
      <c r="EU1230" s="210"/>
      <c r="EV1230" s="210"/>
      <c r="EW1230" s="210"/>
      <c r="EX1230" s="210"/>
      <c r="EY1230" s="210"/>
      <c r="EZ1230" s="210"/>
      <c r="FA1230" s="210"/>
      <c r="FB1230" s="210"/>
      <c r="FC1230" s="210"/>
      <c r="FD1230" s="210"/>
      <c r="FE1230" s="210"/>
      <c r="FF1230" s="210"/>
      <c r="FG1230" s="210"/>
      <c r="FH1230" s="210"/>
      <c r="FI1230" s="210"/>
      <c r="FJ1230" s="210"/>
      <c r="FK1230" s="210"/>
      <c r="FL1230" s="210"/>
      <c r="FM1230" s="210"/>
      <c r="FN1230" s="210"/>
      <c r="FO1230" s="210"/>
      <c r="FP1230" s="210"/>
      <c r="FQ1230" s="210"/>
      <c r="FR1230" s="210"/>
      <c r="FS1230" s="210"/>
      <c r="FT1230" s="210"/>
      <c r="FU1230" s="210"/>
      <c r="FV1230" s="210"/>
      <c r="FW1230" s="210"/>
      <c r="FX1230" s="210"/>
      <c r="FY1230" s="210"/>
      <c r="FZ1230" s="210"/>
      <c r="GA1230" s="210"/>
      <c r="GB1230" s="210"/>
      <c r="GC1230" s="210"/>
      <c r="GD1230" s="210"/>
      <c r="GE1230" s="210"/>
      <c r="GF1230" s="210"/>
      <c r="GG1230" s="210"/>
      <c r="GH1230" s="210"/>
      <c r="GI1230" s="210"/>
      <c r="GJ1230" s="210"/>
      <c r="GK1230" s="210"/>
      <c r="GL1230" s="210"/>
      <c r="GM1230" s="210"/>
      <c r="GN1230" s="210"/>
      <c r="GO1230" s="210"/>
      <c r="GP1230" s="210"/>
      <c r="GQ1230" s="210"/>
      <c r="GR1230" s="210"/>
      <c r="GS1230" s="210"/>
      <c r="GT1230" s="210"/>
      <c r="GU1230" s="210"/>
      <c r="GV1230" s="210"/>
      <c r="GW1230" s="210"/>
      <c r="GX1230" s="210"/>
      <c r="GY1230" s="210"/>
    </row>
    <row r="1231" spans="1:207" s="94" customFormat="1" ht="31.9" customHeight="1" x14ac:dyDescent="0.25">
      <c r="A1231" s="172" t="s">
        <v>1645</v>
      </c>
      <c r="B1231" s="166" t="s">
        <v>689</v>
      </c>
      <c r="C1231" s="51">
        <v>1966</v>
      </c>
      <c r="D1231" s="136" t="s">
        <v>217</v>
      </c>
      <c r="E1231" s="51" t="s">
        <v>20</v>
      </c>
      <c r="F1231" s="174">
        <v>5</v>
      </c>
      <c r="G1231" s="174">
        <v>4</v>
      </c>
      <c r="H1231" s="41">
        <f>I1231+J1231</f>
        <v>2498.6299999999997</v>
      </c>
      <c r="I1231" s="41">
        <v>409.64</v>
      </c>
      <c r="J1231" s="41">
        <v>2088.9899999999998</v>
      </c>
      <c r="K1231" s="201">
        <f t="shared" ref="K1231:K1285" si="380">SUM(L1231:O1231)</f>
        <v>3696192</v>
      </c>
      <c r="L1231" s="171">
        <v>0</v>
      </c>
      <c r="M1231" s="171">
        <v>0</v>
      </c>
      <c r="N1231" s="171">
        <v>0</v>
      </c>
      <c r="O1231" s="41">
        <f>'[3]Прод. прилож'!$C$1348</f>
        <v>3696192</v>
      </c>
      <c r="P1231" s="171">
        <f>K1231/H1231</f>
        <v>1479.2874495223384</v>
      </c>
      <c r="Q1231" s="44">
        <v>9673</v>
      </c>
      <c r="R1231" s="62" t="s">
        <v>96</v>
      </c>
      <c r="S1231" s="14"/>
      <c r="T1231" s="14"/>
      <c r="U1231" s="14"/>
      <c r="V1231" s="14"/>
      <c r="W1231" s="14"/>
      <c r="X1231" s="14"/>
      <c r="Y1231" s="14"/>
      <c r="Z1231" s="14"/>
      <c r="AA1231" s="14"/>
      <c r="AB1231" s="14"/>
      <c r="AC1231" s="14"/>
      <c r="AD1231" s="14"/>
      <c r="AE1231" s="14"/>
      <c r="AF1231" s="14"/>
      <c r="AG1231" s="14"/>
      <c r="AH1231" s="14"/>
      <c r="AI1231" s="14"/>
      <c r="AJ1231" s="14"/>
      <c r="AK1231" s="14"/>
      <c r="AL1231" s="14"/>
      <c r="AM1231" s="14"/>
      <c r="AN1231" s="14"/>
      <c r="AO1231" s="14"/>
      <c r="AP1231" s="14"/>
      <c r="AQ1231" s="14"/>
      <c r="AR1231" s="14"/>
      <c r="AS1231" s="14"/>
      <c r="AT1231" s="14"/>
      <c r="AU1231" s="14"/>
      <c r="AV1231" s="14"/>
      <c r="AW1231" s="14"/>
      <c r="AX1231" s="14"/>
      <c r="AY1231" s="14"/>
      <c r="AZ1231" s="14"/>
      <c r="BA1231" s="14"/>
      <c r="BB1231" s="14"/>
      <c r="BC1231" s="14"/>
      <c r="BD1231" s="14"/>
      <c r="BE1231" s="14"/>
      <c r="BF1231" s="14"/>
      <c r="BG1231" s="14"/>
      <c r="BH1231" s="14"/>
      <c r="BI1231" s="14"/>
      <c r="BJ1231" s="14"/>
      <c r="BK1231" s="14"/>
      <c r="BL1231" s="14"/>
      <c r="BM1231" s="14"/>
      <c r="BN1231" s="14"/>
      <c r="BO1231" s="14"/>
      <c r="BP1231" s="14"/>
      <c r="BQ1231" s="14"/>
      <c r="BR1231" s="14"/>
      <c r="BS1231" s="14"/>
      <c r="BT1231" s="14"/>
      <c r="BU1231" s="14"/>
      <c r="BV1231" s="14"/>
      <c r="BW1231" s="14"/>
      <c r="BX1231" s="14"/>
      <c r="BY1231" s="14"/>
      <c r="BZ1231" s="14"/>
      <c r="CA1231" s="14"/>
      <c r="CB1231" s="14"/>
      <c r="CC1231" s="14"/>
      <c r="CD1231" s="14"/>
      <c r="CE1231" s="14"/>
      <c r="CF1231" s="14"/>
      <c r="CG1231" s="14"/>
      <c r="CH1231" s="14"/>
      <c r="CI1231" s="14"/>
      <c r="CJ1231" s="14"/>
      <c r="CK1231" s="14"/>
      <c r="CL1231" s="14"/>
      <c r="CM1231" s="14"/>
      <c r="CN1231" s="14"/>
      <c r="CO1231" s="14"/>
      <c r="CP1231" s="14"/>
      <c r="CQ1231" s="14"/>
      <c r="CR1231" s="14"/>
      <c r="CS1231" s="14"/>
      <c r="CT1231" s="14"/>
      <c r="CU1231" s="14"/>
      <c r="CV1231" s="14"/>
      <c r="CW1231" s="14"/>
      <c r="CX1231" s="14"/>
      <c r="CY1231" s="14"/>
      <c r="CZ1231" s="14"/>
      <c r="DA1231" s="14"/>
      <c r="DB1231" s="14"/>
      <c r="DC1231" s="14"/>
      <c r="DD1231" s="14"/>
      <c r="DE1231" s="14"/>
      <c r="DF1231" s="14"/>
      <c r="DG1231" s="14"/>
      <c r="DH1231" s="14"/>
      <c r="DI1231" s="14"/>
      <c r="DJ1231" s="14"/>
      <c r="DK1231" s="14"/>
      <c r="DL1231" s="14"/>
      <c r="DM1231" s="14"/>
      <c r="DN1231" s="14"/>
      <c r="DO1231" s="14"/>
      <c r="DP1231" s="14"/>
      <c r="DQ1231" s="14"/>
      <c r="DR1231" s="14"/>
      <c r="DS1231" s="14"/>
      <c r="DT1231" s="14"/>
      <c r="DU1231" s="14"/>
      <c r="DV1231" s="14"/>
      <c r="DW1231" s="14"/>
      <c r="DX1231" s="14"/>
      <c r="DY1231" s="14"/>
      <c r="DZ1231" s="14"/>
      <c r="EA1231" s="14"/>
      <c r="EB1231" s="14"/>
      <c r="EC1231" s="14"/>
      <c r="ED1231" s="14"/>
      <c r="EE1231" s="14"/>
      <c r="EF1231" s="14"/>
      <c r="EG1231" s="14"/>
      <c r="EH1231" s="14"/>
      <c r="EI1231" s="14"/>
      <c r="EJ1231" s="14"/>
      <c r="EK1231" s="14"/>
      <c r="EL1231" s="14"/>
      <c r="EM1231" s="14"/>
      <c r="EN1231" s="14"/>
      <c r="EO1231" s="14"/>
      <c r="EP1231" s="14"/>
      <c r="EQ1231" s="14"/>
      <c r="ER1231" s="14"/>
      <c r="ES1231" s="14"/>
      <c r="ET1231" s="14"/>
      <c r="EU1231" s="14"/>
      <c r="EV1231" s="14"/>
      <c r="EW1231" s="14"/>
      <c r="EX1231" s="14"/>
      <c r="EY1231" s="14"/>
      <c r="EZ1231" s="14"/>
      <c r="FA1231" s="14"/>
      <c r="FB1231" s="14"/>
      <c r="FC1231" s="14"/>
      <c r="FD1231" s="14"/>
      <c r="FE1231" s="14"/>
      <c r="FF1231" s="14"/>
      <c r="FG1231" s="14"/>
      <c r="FH1231" s="14"/>
      <c r="FI1231" s="14"/>
      <c r="FJ1231" s="14"/>
      <c r="FK1231" s="14"/>
      <c r="FL1231" s="14"/>
      <c r="FM1231" s="14"/>
      <c r="FN1231" s="14"/>
      <c r="FO1231" s="14"/>
      <c r="FP1231" s="14"/>
      <c r="FQ1231" s="14"/>
      <c r="FR1231" s="14"/>
      <c r="FS1231" s="14"/>
      <c r="FT1231" s="14"/>
      <c r="FU1231" s="14"/>
      <c r="FV1231" s="14"/>
      <c r="FW1231" s="14"/>
      <c r="FX1231" s="14"/>
      <c r="FY1231" s="14"/>
      <c r="FZ1231" s="14"/>
      <c r="GA1231" s="14"/>
      <c r="GB1231" s="14"/>
      <c r="GC1231" s="14"/>
      <c r="GD1231" s="14"/>
      <c r="GE1231" s="14"/>
      <c r="GF1231" s="14"/>
      <c r="GG1231" s="14"/>
      <c r="GH1231" s="14"/>
      <c r="GI1231" s="14"/>
      <c r="GJ1231" s="14"/>
      <c r="GK1231" s="14"/>
      <c r="GL1231" s="14"/>
      <c r="GM1231" s="14"/>
      <c r="GN1231" s="14"/>
      <c r="GO1231" s="14"/>
      <c r="GP1231" s="14"/>
      <c r="GQ1231" s="14"/>
      <c r="GR1231" s="14"/>
      <c r="GS1231" s="14"/>
      <c r="GT1231" s="14"/>
      <c r="GU1231" s="14"/>
      <c r="GV1231" s="14"/>
      <c r="GW1231" s="14"/>
      <c r="GX1231" s="14"/>
      <c r="GY1231" s="14"/>
    </row>
    <row r="1232" spans="1:207" s="186" customFormat="1" ht="25.15" customHeight="1" x14ac:dyDescent="0.25">
      <c r="A1232" s="172" t="s">
        <v>1646</v>
      </c>
      <c r="B1232" s="145" t="s">
        <v>1725</v>
      </c>
      <c r="C1232" s="139" t="s">
        <v>1013</v>
      </c>
      <c r="D1232" s="138" t="s">
        <v>217</v>
      </c>
      <c r="E1232" s="138" t="s">
        <v>20</v>
      </c>
      <c r="F1232" s="154">
        <v>3</v>
      </c>
      <c r="G1232" s="154">
        <v>2</v>
      </c>
      <c r="H1232" s="156">
        <v>637.29999999999995</v>
      </c>
      <c r="I1232" s="251">
        <v>0</v>
      </c>
      <c r="J1232" s="251">
        <v>637.29999999999995</v>
      </c>
      <c r="K1232" s="198">
        <f t="shared" si="380"/>
        <v>9863927.5</v>
      </c>
      <c r="L1232" s="152">
        <v>0</v>
      </c>
      <c r="M1232" s="152">
        <v>0</v>
      </c>
      <c r="N1232" s="152">
        <v>0</v>
      </c>
      <c r="O1232" s="164">
        <f>'[1]Прод. прилож (2)'!$C$1028</f>
        <v>9863927.5</v>
      </c>
      <c r="P1232" s="156">
        <f>K1232/H1232</f>
        <v>15477.683194727759</v>
      </c>
      <c r="Q1232" s="168">
        <v>9673</v>
      </c>
      <c r="R1232" s="150" t="s">
        <v>95</v>
      </c>
      <c r="S1232" s="98"/>
      <c r="T1232" s="95"/>
      <c r="U1232" s="95"/>
      <c r="V1232" s="96"/>
      <c r="W1232" s="96"/>
      <c r="X1232" s="96"/>
      <c r="Y1232" s="210"/>
      <c r="Z1232" s="210"/>
      <c r="AA1232" s="210"/>
      <c r="AB1232" s="210"/>
      <c r="AC1232" s="210"/>
      <c r="AD1232" s="210"/>
      <c r="AE1232" s="210"/>
      <c r="AF1232" s="210"/>
      <c r="AG1232" s="210"/>
      <c r="AH1232" s="210"/>
      <c r="AI1232" s="210"/>
      <c r="AJ1232" s="210"/>
      <c r="AK1232" s="210"/>
      <c r="AL1232" s="210"/>
      <c r="AM1232" s="210"/>
      <c r="AN1232" s="210"/>
      <c r="AO1232" s="210"/>
      <c r="AP1232" s="210"/>
      <c r="AQ1232" s="210"/>
      <c r="AR1232" s="210"/>
      <c r="AS1232" s="210"/>
      <c r="AT1232" s="210"/>
      <c r="AU1232" s="210"/>
      <c r="AV1232" s="210"/>
      <c r="AW1232" s="210"/>
      <c r="AX1232" s="210"/>
      <c r="AY1232" s="210"/>
      <c r="AZ1232" s="210"/>
      <c r="BA1232" s="210"/>
      <c r="BB1232" s="210"/>
      <c r="BC1232" s="210"/>
      <c r="BD1232" s="210"/>
      <c r="BE1232" s="210"/>
      <c r="BF1232" s="210"/>
      <c r="BG1232" s="210"/>
      <c r="BH1232" s="210"/>
      <c r="BI1232" s="210"/>
      <c r="BJ1232" s="210"/>
      <c r="BK1232" s="210"/>
      <c r="BL1232" s="210"/>
      <c r="BM1232" s="210"/>
      <c r="BN1232" s="210"/>
      <c r="BO1232" s="210"/>
      <c r="BP1232" s="210"/>
      <c r="BQ1232" s="210"/>
      <c r="BR1232" s="210"/>
      <c r="BS1232" s="210"/>
      <c r="BT1232" s="210"/>
      <c r="BU1232" s="210"/>
      <c r="BV1232" s="210"/>
      <c r="BW1232" s="210"/>
      <c r="BX1232" s="210"/>
      <c r="BY1232" s="210"/>
      <c r="BZ1232" s="210"/>
      <c r="CA1232" s="210"/>
      <c r="CB1232" s="210"/>
      <c r="CC1232" s="210"/>
      <c r="CD1232" s="210"/>
      <c r="CE1232" s="210"/>
      <c r="CF1232" s="210"/>
      <c r="CG1232" s="210"/>
      <c r="CH1232" s="210"/>
      <c r="CI1232" s="210"/>
      <c r="CJ1232" s="210"/>
      <c r="CK1232" s="210"/>
      <c r="CL1232" s="210"/>
      <c r="CM1232" s="210"/>
      <c r="CN1232" s="210"/>
      <c r="CO1232" s="210"/>
      <c r="CP1232" s="210"/>
      <c r="CQ1232" s="210"/>
      <c r="CR1232" s="210"/>
      <c r="CS1232" s="210"/>
      <c r="CT1232" s="210"/>
      <c r="CU1232" s="210"/>
      <c r="CV1232" s="210"/>
      <c r="CW1232" s="210"/>
      <c r="CX1232" s="210"/>
      <c r="CY1232" s="210"/>
      <c r="CZ1232" s="210"/>
      <c r="DA1232" s="210"/>
      <c r="DB1232" s="210"/>
      <c r="DC1232" s="210"/>
      <c r="DD1232" s="210"/>
      <c r="DE1232" s="210"/>
      <c r="DF1232" s="210"/>
      <c r="DG1232" s="210"/>
      <c r="DH1232" s="210"/>
      <c r="DI1232" s="210"/>
      <c r="DJ1232" s="210"/>
      <c r="DK1232" s="210"/>
      <c r="DL1232" s="210"/>
      <c r="DM1232" s="210"/>
      <c r="DN1232" s="210"/>
      <c r="DO1232" s="210"/>
      <c r="DP1232" s="210"/>
      <c r="DQ1232" s="210"/>
      <c r="DR1232" s="210"/>
      <c r="DS1232" s="210"/>
      <c r="DT1232" s="210"/>
      <c r="DU1232" s="210"/>
      <c r="DV1232" s="210"/>
      <c r="DW1232" s="210"/>
      <c r="DX1232" s="210"/>
      <c r="DY1232" s="210"/>
      <c r="DZ1232" s="210"/>
      <c r="EA1232" s="210"/>
      <c r="EB1232" s="210"/>
      <c r="EC1232" s="210"/>
      <c r="ED1232" s="210"/>
      <c r="EE1232" s="210"/>
      <c r="EF1232" s="210"/>
      <c r="EG1232" s="210"/>
      <c r="EH1232" s="210"/>
      <c r="EI1232" s="210"/>
      <c r="EJ1232" s="210"/>
      <c r="EK1232" s="210"/>
      <c r="EL1232" s="210"/>
      <c r="EM1232" s="210"/>
      <c r="EN1232" s="210"/>
      <c r="EO1232" s="210"/>
      <c r="EP1232" s="210"/>
      <c r="EQ1232" s="210"/>
      <c r="ER1232" s="210"/>
      <c r="ES1232" s="210"/>
      <c r="ET1232" s="210"/>
      <c r="EU1232" s="210"/>
      <c r="EV1232" s="210"/>
      <c r="EW1232" s="210"/>
      <c r="EX1232" s="210"/>
      <c r="EY1232" s="210"/>
      <c r="EZ1232" s="210"/>
      <c r="FA1232" s="210"/>
      <c r="FB1232" s="210"/>
      <c r="FC1232" s="210"/>
      <c r="FD1232" s="210"/>
      <c r="FE1232" s="210"/>
      <c r="FF1232" s="210"/>
      <c r="FG1232" s="210"/>
      <c r="FH1232" s="210"/>
      <c r="FI1232" s="210"/>
      <c r="FJ1232" s="210"/>
      <c r="FK1232" s="210"/>
      <c r="FL1232" s="210"/>
      <c r="FM1232" s="210"/>
      <c r="FN1232" s="210"/>
      <c r="FO1232" s="210"/>
      <c r="FP1232" s="210"/>
      <c r="FQ1232" s="210"/>
      <c r="FR1232" s="210"/>
      <c r="FS1232" s="210"/>
      <c r="FT1232" s="210"/>
      <c r="FU1232" s="210"/>
      <c r="FV1232" s="210"/>
      <c r="FW1232" s="210"/>
      <c r="FX1232" s="210"/>
      <c r="FY1232" s="210"/>
      <c r="FZ1232" s="210"/>
      <c r="GA1232" s="210"/>
      <c r="GB1232" s="210"/>
      <c r="GC1232" s="210"/>
      <c r="GD1232" s="210"/>
      <c r="GE1232" s="210"/>
      <c r="GF1232" s="210"/>
      <c r="GG1232" s="210"/>
      <c r="GH1232" s="210"/>
      <c r="GI1232" s="210"/>
      <c r="GJ1232" s="210"/>
      <c r="GK1232" s="210"/>
      <c r="GL1232" s="210"/>
      <c r="GM1232" s="210"/>
      <c r="GN1232" s="210"/>
      <c r="GO1232" s="210"/>
      <c r="GP1232" s="210"/>
      <c r="GQ1232" s="210"/>
      <c r="GR1232" s="210"/>
      <c r="GS1232" s="210"/>
      <c r="GT1232" s="210"/>
      <c r="GU1232" s="210"/>
      <c r="GV1232" s="210"/>
      <c r="GW1232" s="210"/>
      <c r="GX1232" s="210"/>
      <c r="GY1232" s="210"/>
    </row>
    <row r="1233" spans="1:207" s="15" customFormat="1" ht="25.15" customHeight="1" x14ac:dyDescent="0.25">
      <c r="A1233" s="172" t="s">
        <v>1647</v>
      </c>
      <c r="B1233" s="166" t="s">
        <v>1704</v>
      </c>
      <c r="C1233" s="174">
        <v>1959</v>
      </c>
      <c r="D1233" s="136" t="s">
        <v>217</v>
      </c>
      <c r="E1233" s="136" t="s">
        <v>20</v>
      </c>
      <c r="F1233" s="175">
        <v>3</v>
      </c>
      <c r="G1233" s="175">
        <v>3</v>
      </c>
      <c r="H1233" s="44">
        <v>1383.7</v>
      </c>
      <c r="I1233" s="248">
        <v>165.7</v>
      </c>
      <c r="J1233" s="248">
        <v>982.1</v>
      </c>
      <c r="K1233" s="201">
        <f t="shared" si="380"/>
        <v>721168.14</v>
      </c>
      <c r="L1233" s="41">
        <v>0</v>
      </c>
      <c r="M1233" s="41">
        <v>0</v>
      </c>
      <c r="N1233" s="41">
        <v>0</v>
      </c>
      <c r="O1233" s="171">
        <f>'[1]Прод. прилож (2)'!$C$343</f>
        <v>721168.14</v>
      </c>
      <c r="P1233" s="44">
        <f t="shared" ref="P1233:P1285" si="381">K1233/H1233</f>
        <v>521.18821998988221</v>
      </c>
      <c r="Q1233" s="178">
        <v>9673</v>
      </c>
      <c r="R1233" s="134" t="s">
        <v>94</v>
      </c>
      <c r="S1233" s="98"/>
      <c r="T1233" s="95"/>
      <c r="U1233" s="95"/>
      <c r="V1233" s="96"/>
      <c r="W1233" s="96"/>
      <c r="X1233" s="96"/>
      <c r="Y1233" s="96"/>
      <c r="Z1233" s="96"/>
      <c r="AA1233" s="96"/>
      <c r="AB1233" s="96"/>
      <c r="AC1233" s="96"/>
      <c r="AD1233" s="96"/>
      <c r="AE1233" s="96"/>
      <c r="AF1233" s="96"/>
      <c r="AG1233" s="96"/>
      <c r="AH1233" s="96"/>
      <c r="AI1233" s="96"/>
      <c r="AJ1233" s="96"/>
      <c r="AK1233" s="96"/>
      <c r="AL1233" s="96"/>
      <c r="AM1233" s="96"/>
      <c r="AN1233" s="96"/>
      <c r="AO1233" s="96"/>
      <c r="AP1233" s="96"/>
      <c r="AQ1233" s="96"/>
      <c r="AR1233" s="96"/>
      <c r="AS1233" s="96"/>
      <c r="AT1233" s="96"/>
      <c r="AU1233" s="96"/>
      <c r="AV1233" s="96"/>
      <c r="AW1233" s="96"/>
      <c r="AX1233" s="96"/>
      <c r="AY1233" s="96"/>
      <c r="AZ1233" s="96"/>
      <c r="BA1233" s="96"/>
      <c r="BB1233" s="96"/>
      <c r="BC1233" s="96"/>
      <c r="BD1233" s="96"/>
      <c r="BE1233" s="96"/>
      <c r="BF1233" s="96"/>
      <c r="BG1233" s="96"/>
      <c r="BH1233" s="96"/>
      <c r="BI1233" s="96"/>
      <c r="BJ1233" s="96"/>
      <c r="BK1233" s="96"/>
      <c r="BL1233" s="96"/>
      <c r="BM1233" s="96"/>
      <c r="BN1233" s="96"/>
      <c r="BO1233" s="96"/>
      <c r="BP1233" s="96"/>
      <c r="BQ1233" s="96"/>
      <c r="BR1233" s="96"/>
      <c r="BS1233" s="96"/>
      <c r="BT1233" s="96"/>
      <c r="BU1233" s="96"/>
      <c r="BV1233" s="96"/>
      <c r="BW1233" s="96"/>
      <c r="BX1233" s="96"/>
      <c r="BY1233" s="96"/>
      <c r="BZ1233" s="96"/>
      <c r="CA1233" s="96"/>
      <c r="CB1233" s="96"/>
      <c r="CC1233" s="96"/>
      <c r="CD1233" s="96"/>
      <c r="CE1233" s="96"/>
      <c r="CF1233" s="96"/>
      <c r="CG1233" s="96"/>
      <c r="CH1233" s="96"/>
      <c r="CI1233" s="96"/>
      <c r="CJ1233" s="96"/>
      <c r="CK1233" s="96"/>
      <c r="CL1233" s="96"/>
      <c r="CM1233" s="96"/>
      <c r="CN1233" s="96"/>
      <c r="CO1233" s="96"/>
      <c r="CP1233" s="96"/>
      <c r="CQ1233" s="96"/>
      <c r="CR1233" s="96"/>
      <c r="CS1233" s="96"/>
      <c r="CT1233" s="96"/>
      <c r="CU1233" s="96"/>
      <c r="CV1233" s="96"/>
      <c r="CW1233" s="96"/>
      <c r="CX1233" s="96"/>
      <c r="CY1233" s="96"/>
      <c r="CZ1233" s="96"/>
      <c r="DA1233" s="96"/>
      <c r="DB1233" s="96"/>
      <c r="DC1233" s="96"/>
      <c r="DD1233" s="96"/>
      <c r="DE1233" s="96"/>
      <c r="DF1233" s="96"/>
      <c r="DG1233" s="96"/>
      <c r="DH1233" s="96"/>
      <c r="DI1233" s="96"/>
      <c r="DJ1233" s="96"/>
      <c r="DK1233" s="96"/>
      <c r="DL1233" s="96"/>
      <c r="DM1233" s="96"/>
      <c r="DN1233" s="96"/>
      <c r="DO1233" s="96"/>
      <c r="DP1233" s="96"/>
      <c r="DQ1233" s="96"/>
      <c r="DR1233" s="96"/>
      <c r="DS1233" s="96"/>
      <c r="DT1233" s="96"/>
      <c r="DU1233" s="96"/>
      <c r="DV1233" s="96"/>
      <c r="DW1233" s="96"/>
      <c r="DX1233" s="96"/>
      <c r="DY1233" s="96"/>
      <c r="DZ1233" s="96"/>
      <c r="EA1233" s="96"/>
      <c r="EB1233" s="96"/>
      <c r="EC1233" s="96"/>
      <c r="ED1233" s="96"/>
      <c r="EE1233" s="96"/>
      <c r="EF1233" s="96"/>
      <c r="EG1233" s="96"/>
      <c r="EH1233" s="96"/>
      <c r="EI1233" s="96"/>
      <c r="EJ1233" s="96"/>
      <c r="EK1233" s="96"/>
      <c r="EL1233" s="96"/>
      <c r="EM1233" s="96"/>
      <c r="EN1233" s="96"/>
      <c r="EO1233" s="96"/>
      <c r="EP1233" s="96"/>
      <c r="EQ1233" s="96"/>
      <c r="ER1233" s="96"/>
      <c r="ES1233" s="96"/>
      <c r="ET1233" s="96"/>
      <c r="EU1233" s="96"/>
      <c r="EV1233" s="96"/>
      <c r="EW1233" s="96"/>
      <c r="EX1233" s="96"/>
      <c r="EY1233" s="96"/>
      <c r="EZ1233" s="96"/>
      <c r="FA1233" s="96"/>
      <c r="FB1233" s="96"/>
      <c r="FC1233" s="96"/>
      <c r="FD1233" s="96"/>
      <c r="FE1233" s="96"/>
      <c r="FF1233" s="96"/>
      <c r="FG1233" s="96"/>
      <c r="FH1233" s="96"/>
      <c r="FI1233" s="96"/>
      <c r="FJ1233" s="96"/>
      <c r="FK1233" s="96"/>
      <c r="FL1233" s="96"/>
      <c r="FM1233" s="96"/>
      <c r="FN1233" s="96"/>
      <c r="FO1233" s="96"/>
      <c r="FP1233" s="96"/>
      <c r="FQ1233" s="96"/>
      <c r="FR1233" s="96"/>
      <c r="FS1233" s="96"/>
      <c r="FT1233" s="96"/>
      <c r="FU1233" s="96"/>
      <c r="FV1233" s="96"/>
      <c r="FW1233" s="96"/>
      <c r="FX1233" s="96"/>
      <c r="FY1233" s="96"/>
      <c r="FZ1233" s="96"/>
      <c r="GA1233" s="96"/>
      <c r="GB1233" s="96"/>
      <c r="GC1233" s="96"/>
      <c r="GD1233" s="96"/>
      <c r="GE1233" s="96"/>
      <c r="GF1233" s="96"/>
      <c r="GG1233" s="96"/>
      <c r="GH1233" s="96"/>
      <c r="GI1233" s="96"/>
      <c r="GJ1233" s="96"/>
      <c r="GK1233" s="96"/>
      <c r="GL1233" s="96"/>
      <c r="GM1233" s="96"/>
      <c r="GN1233" s="96"/>
      <c r="GO1233" s="96"/>
      <c r="GP1233" s="96"/>
      <c r="GQ1233" s="96"/>
      <c r="GR1233" s="96"/>
      <c r="GS1233" s="96"/>
      <c r="GT1233" s="96"/>
      <c r="GU1233" s="96"/>
      <c r="GV1233" s="96"/>
      <c r="GW1233" s="96"/>
      <c r="GX1233" s="96"/>
      <c r="GY1233" s="96"/>
    </row>
    <row r="1234" spans="1:207" s="15" customFormat="1" ht="25.15" customHeight="1" x14ac:dyDescent="0.25">
      <c r="A1234" s="172" t="s">
        <v>1748</v>
      </c>
      <c r="B1234" s="166" t="s">
        <v>1705</v>
      </c>
      <c r="C1234" s="174">
        <v>1958</v>
      </c>
      <c r="D1234" s="136" t="s">
        <v>217</v>
      </c>
      <c r="E1234" s="136" t="s">
        <v>20</v>
      </c>
      <c r="F1234" s="175">
        <v>4</v>
      </c>
      <c r="G1234" s="175">
        <v>3</v>
      </c>
      <c r="H1234" s="44">
        <v>2479.7199999999998</v>
      </c>
      <c r="I1234" s="248">
        <v>866.8</v>
      </c>
      <c r="J1234" s="248">
        <v>1519.7</v>
      </c>
      <c r="K1234" s="201">
        <f t="shared" si="380"/>
        <v>675551.88</v>
      </c>
      <c r="L1234" s="41">
        <v>0</v>
      </c>
      <c r="M1234" s="41">
        <v>0</v>
      </c>
      <c r="N1234" s="41">
        <v>0</v>
      </c>
      <c r="O1234" s="171">
        <f>'[1]Прод. прилож (2)'!$C$344</f>
        <v>675551.88</v>
      </c>
      <c r="P1234" s="44">
        <f t="shared" si="381"/>
        <v>272.43070991886185</v>
      </c>
      <c r="Q1234" s="178">
        <v>9673</v>
      </c>
      <c r="R1234" s="62" t="s">
        <v>94</v>
      </c>
      <c r="S1234" s="98"/>
      <c r="T1234" s="95"/>
      <c r="U1234" s="95"/>
      <c r="V1234" s="96"/>
      <c r="W1234" s="96"/>
      <c r="X1234" s="96"/>
      <c r="Y1234" s="96"/>
      <c r="Z1234" s="96"/>
      <c r="AA1234" s="96"/>
      <c r="AB1234" s="96"/>
      <c r="AC1234" s="96"/>
      <c r="AD1234" s="96"/>
      <c r="AE1234" s="96"/>
      <c r="AF1234" s="96"/>
      <c r="AG1234" s="96"/>
      <c r="AH1234" s="96"/>
      <c r="AI1234" s="96"/>
      <c r="AJ1234" s="96"/>
      <c r="AK1234" s="96"/>
      <c r="AL1234" s="96"/>
      <c r="AM1234" s="96"/>
      <c r="AN1234" s="96"/>
      <c r="AO1234" s="96"/>
      <c r="AP1234" s="96"/>
      <c r="AQ1234" s="96"/>
      <c r="AR1234" s="96"/>
      <c r="AS1234" s="96"/>
      <c r="AT1234" s="96"/>
      <c r="AU1234" s="96"/>
      <c r="AV1234" s="96"/>
      <c r="AW1234" s="96"/>
      <c r="AX1234" s="96"/>
      <c r="AY1234" s="96"/>
      <c r="AZ1234" s="96"/>
      <c r="BA1234" s="96"/>
      <c r="BB1234" s="96"/>
      <c r="BC1234" s="96"/>
      <c r="BD1234" s="96"/>
      <c r="BE1234" s="96"/>
      <c r="BF1234" s="96"/>
      <c r="BG1234" s="96"/>
      <c r="BH1234" s="96"/>
      <c r="BI1234" s="96"/>
      <c r="BJ1234" s="96"/>
      <c r="BK1234" s="96"/>
      <c r="BL1234" s="96"/>
      <c r="BM1234" s="96"/>
      <c r="BN1234" s="96"/>
      <c r="BO1234" s="96"/>
      <c r="BP1234" s="96"/>
      <c r="BQ1234" s="96"/>
      <c r="BR1234" s="96"/>
      <c r="BS1234" s="96"/>
      <c r="BT1234" s="96"/>
      <c r="BU1234" s="96"/>
      <c r="BV1234" s="96"/>
      <c r="BW1234" s="96"/>
      <c r="BX1234" s="96"/>
      <c r="BY1234" s="96"/>
      <c r="BZ1234" s="96"/>
      <c r="CA1234" s="96"/>
      <c r="CB1234" s="96"/>
      <c r="CC1234" s="96"/>
      <c r="CD1234" s="96"/>
      <c r="CE1234" s="96"/>
      <c r="CF1234" s="96"/>
      <c r="CG1234" s="96"/>
      <c r="CH1234" s="96"/>
      <c r="CI1234" s="96"/>
      <c r="CJ1234" s="96"/>
      <c r="CK1234" s="96"/>
      <c r="CL1234" s="96"/>
      <c r="CM1234" s="96"/>
      <c r="CN1234" s="96"/>
      <c r="CO1234" s="96"/>
      <c r="CP1234" s="96"/>
      <c r="CQ1234" s="96"/>
      <c r="CR1234" s="96"/>
      <c r="CS1234" s="96"/>
      <c r="CT1234" s="96"/>
      <c r="CU1234" s="96"/>
      <c r="CV1234" s="96"/>
      <c r="CW1234" s="96"/>
      <c r="CX1234" s="96"/>
      <c r="CY1234" s="96"/>
      <c r="CZ1234" s="96"/>
      <c r="DA1234" s="96"/>
      <c r="DB1234" s="96"/>
      <c r="DC1234" s="96"/>
      <c r="DD1234" s="96"/>
      <c r="DE1234" s="96"/>
      <c r="DF1234" s="96"/>
      <c r="DG1234" s="96"/>
      <c r="DH1234" s="96"/>
      <c r="DI1234" s="96"/>
      <c r="DJ1234" s="96"/>
      <c r="DK1234" s="96"/>
      <c r="DL1234" s="96"/>
      <c r="DM1234" s="96"/>
      <c r="DN1234" s="96"/>
      <c r="DO1234" s="96"/>
      <c r="DP1234" s="96"/>
      <c r="DQ1234" s="96"/>
      <c r="DR1234" s="96"/>
      <c r="DS1234" s="96"/>
      <c r="DT1234" s="96"/>
      <c r="DU1234" s="96"/>
      <c r="DV1234" s="96"/>
      <c r="DW1234" s="96"/>
      <c r="DX1234" s="96"/>
      <c r="DY1234" s="96"/>
      <c r="DZ1234" s="96"/>
      <c r="EA1234" s="96"/>
      <c r="EB1234" s="96"/>
      <c r="EC1234" s="96"/>
      <c r="ED1234" s="96"/>
      <c r="EE1234" s="96"/>
      <c r="EF1234" s="96"/>
      <c r="EG1234" s="96"/>
      <c r="EH1234" s="96"/>
      <c r="EI1234" s="96"/>
      <c r="EJ1234" s="96"/>
      <c r="EK1234" s="96"/>
      <c r="EL1234" s="96"/>
      <c r="EM1234" s="96"/>
      <c r="EN1234" s="96"/>
      <c r="EO1234" s="96"/>
      <c r="EP1234" s="96"/>
      <c r="EQ1234" s="96"/>
      <c r="ER1234" s="96"/>
      <c r="ES1234" s="96"/>
      <c r="ET1234" s="96"/>
      <c r="EU1234" s="96"/>
      <c r="EV1234" s="96"/>
      <c r="EW1234" s="96"/>
      <c r="EX1234" s="96"/>
      <c r="EY1234" s="96"/>
      <c r="EZ1234" s="96"/>
      <c r="FA1234" s="96"/>
      <c r="FB1234" s="96"/>
      <c r="FC1234" s="96"/>
      <c r="FD1234" s="96"/>
      <c r="FE1234" s="96"/>
      <c r="FF1234" s="96"/>
      <c r="FG1234" s="96"/>
      <c r="FH1234" s="96"/>
      <c r="FI1234" s="96"/>
      <c r="FJ1234" s="96"/>
      <c r="FK1234" s="96"/>
      <c r="FL1234" s="96"/>
      <c r="FM1234" s="96"/>
      <c r="FN1234" s="96"/>
      <c r="FO1234" s="96"/>
      <c r="FP1234" s="96"/>
      <c r="FQ1234" s="96"/>
      <c r="FR1234" s="96"/>
      <c r="FS1234" s="96"/>
      <c r="FT1234" s="96"/>
      <c r="FU1234" s="96"/>
      <c r="FV1234" s="96"/>
      <c r="FW1234" s="96"/>
      <c r="FX1234" s="96"/>
      <c r="FY1234" s="96"/>
      <c r="FZ1234" s="96"/>
      <c r="GA1234" s="96"/>
      <c r="GB1234" s="96"/>
      <c r="GC1234" s="96"/>
      <c r="GD1234" s="96"/>
      <c r="GE1234" s="96"/>
      <c r="GF1234" s="96"/>
      <c r="GG1234" s="96"/>
      <c r="GH1234" s="96"/>
      <c r="GI1234" s="96"/>
      <c r="GJ1234" s="96"/>
      <c r="GK1234" s="96"/>
      <c r="GL1234" s="96"/>
      <c r="GM1234" s="96"/>
      <c r="GN1234" s="96"/>
      <c r="GO1234" s="96"/>
      <c r="GP1234" s="96"/>
      <c r="GQ1234" s="96"/>
      <c r="GR1234" s="96"/>
      <c r="GS1234" s="96"/>
      <c r="GT1234" s="96"/>
      <c r="GU1234" s="96"/>
      <c r="GV1234" s="96"/>
      <c r="GW1234" s="96"/>
      <c r="GX1234" s="96"/>
      <c r="GY1234" s="96"/>
    </row>
    <row r="1235" spans="1:207" s="180" customFormat="1" ht="25.15" customHeight="1" x14ac:dyDescent="0.25">
      <c r="A1235" s="172" t="s">
        <v>1648</v>
      </c>
      <c r="B1235" s="166" t="s">
        <v>2607</v>
      </c>
      <c r="C1235" s="51">
        <v>1976</v>
      </c>
      <c r="D1235" s="136" t="s">
        <v>217</v>
      </c>
      <c r="E1235" s="51" t="s">
        <v>20</v>
      </c>
      <c r="F1235" s="28">
        <v>9</v>
      </c>
      <c r="G1235" s="28">
        <v>2</v>
      </c>
      <c r="H1235" s="41">
        <v>7644.12</v>
      </c>
      <c r="I1235" s="238">
        <v>0</v>
      </c>
      <c r="J1235" s="41">
        <v>7644.12</v>
      </c>
      <c r="K1235" s="201">
        <f t="shared" si="380"/>
        <v>7100000</v>
      </c>
      <c r="L1235" s="171">
        <v>0</v>
      </c>
      <c r="M1235" s="171">
        <v>0</v>
      </c>
      <c r="N1235" s="171">
        <v>0</v>
      </c>
      <c r="O1235" s="41">
        <f>'[1]Прод. прилож (2)'!$C$1029</f>
        <v>7100000</v>
      </c>
      <c r="P1235" s="171">
        <f t="shared" si="381"/>
        <v>928.81849055221528</v>
      </c>
      <c r="Q1235" s="44">
        <v>9673</v>
      </c>
      <c r="R1235" s="62" t="s">
        <v>95</v>
      </c>
      <c r="S1235" s="50"/>
      <c r="T1235" s="15"/>
      <c r="U1235" s="15"/>
      <c r="V1235" s="173"/>
      <c r="W1235" s="173"/>
      <c r="X1235" s="173"/>
    </row>
    <row r="1236" spans="1:207" s="15" customFormat="1" ht="25.15" customHeight="1" x14ac:dyDescent="0.25">
      <c r="A1236" s="172" t="s">
        <v>1649</v>
      </c>
      <c r="B1236" s="145" t="s">
        <v>1706</v>
      </c>
      <c r="C1236" s="139">
        <v>1959</v>
      </c>
      <c r="D1236" s="138" t="s">
        <v>217</v>
      </c>
      <c r="E1236" s="138" t="s">
        <v>20</v>
      </c>
      <c r="F1236" s="154">
        <v>3</v>
      </c>
      <c r="G1236" s="154">
        <v>1</v>
      </c>
      <c r="H1236" s="156">
        <v>1394.1</v>
      </c>
      <c r="I1236" s="251">
        <v>62.6</v>
      </c>
      <c r="J1236" s="251">
        <v>1063.31</v>
      </c>
      <c r="K1236" s="201">
        <f t="shared" si="380"/>
        <v>858493.97</v>
      </c>
      <c r="L1236" s="41">
        <v>0</v>
      </c>
      <c r="M1236" s="41">
        <v>0</v>
      </c>
      <c r="N1236" s="41">
        <v>0</v>
      </c>
      <c r="O1236" s="171">
        <f>'[1]Прод. прилож (2)'!$C$345</f>
        <v>858493.97</v>
      </c>
      <c r="P1236" s="44">
        <f t="shared" si="381"/>
        <v>615.80515744925049</v>
      </c>
      <c r="Q1236" s="178">
        <v>9673</v>
      </c>
      <c r="R1236" s="134" t="s">
        <v>94</v>
      </c>
      <c r="S1236" s="98"/>
      <c r="T1236" s="95"/>
      <c r="U1236" s="95"/>
      <c r="V1236" s="96"/>
      <c r="W1236" s="96"/>
      <c r="X1236" s="96"/>
      <c r="Y1236" s="96"/>
      <c r="Z1236" s="96"/>
      <c r="AA1236" s="96"/>
      <c r="AB1236" s="96"/>
      <c r="AC1236" s="96"/>
      <c r="AD1236" s="96"/>
      <c r="AE1236" s="96"/>
      <c r="AF1236" s="96"/>
      <c r="AG1236" s="96"/>
      <c r="AH1236" s="96"/>
      <c r="AI1236" s="96"/>
      <c r="AJ1236" s="96"/>
      <c r="AK1236" s="96"/>
      <c r="AL1236" s="96"/>
      <c r="AM1236" s="96"/>
      <c r="AN1236" s="96"/>
      <c r="AO1236" s="96"/>
      <c r="AP1236" s="96"/>
      <c r="AQ1236" s="96"/>
      <c r="AR1236" s="96"/>
      <c r="AS1236" s="96"/>
      <c r="AT1236" s="96"/>
      <c r="AU1236" s="96"/>
      <c r="AV1236" s="96"/>
      <c r="AW1236" s="96"/>
      <c r="AX1236" s="96"/>
      <c r="AY1236" s="96"/>
      <c r="AZ1236" s="96"/>
      <c r="BA1236" s="96"/>
      <c r="BB1236" s="96"/>
      <c r="BC1236" s="96"/>
      <c r="BD1236" s="96"/>
      <c r="BE1236" s="96"/>
      <c r="BF1236" s="96"/>
      <c r="BG1236" s="96"/>
      <c r="BH1236" s="96"/>
      <c r="BI1236" s="96"/>
      <c r="BJ1236" s="96"/>
      <c r="BK1236" s="96"/>
      <c r="BL1236" s="96"/>
      <c r="BM1236" s="96"/>
      <c r="BN1236" s="96"/>
      <c r="BO1236" s="96"/>
      <c r="BP1236" s="96"/>
      <c r="BQ1236" s="96"/>
      <c r="BR1236" s="96"/>
      <c r="BS1236" s="96"/>
      <c r="BT1236" s="96"/>
      <c r="BU1236" s="96"/>
      <c r="BV1236" s="96"/>
      <c r="BW1236" s="96"/>
      <c r="BX1236" s="96"/>
      <c r="BY1236" s="96"/>
      <c r="BZ1236" s="96"/>
      <c r="CA1236" s="96"/>
      <c r="CB1236" s="96"/>
      <c r="CC1236" s="96"/>
      <c r="CD1236" s="96"/>
      <c r="CE1236" s="96"/>
      <c r="CF1236" s="96"/>
      <c r="CG1236" s="96"/>
      <c r="CH1236" s="96"/>
      <c r="CI1236" s="96"/>
      <c r="CJ1236" s="96"/>
      <c r="CK1236" s="96"/>
      <c r="CL1236" s="96"/>
      <c r="CM1236" s="96"/>
      <c r="CN1236" s="96"/>
      <c r="CO1236" s="96"/>
      <c r="CP1236" s="96"/>
      <c r="CQ1236" s="96"/>
      <c r="CR1236" s="96"/>
      <c r="CS1236" s="96"/>
      <c r="CT1236" s="96"/>
      <c r="CU1236" s="96"/>
      <c r="CV1236" s="96"/>
      <c r="CW1236" s="96"/>
      <c r="CX1236" s="96"/>
      <c r="CY1236" s="96"/>
      <c r="CZ1236" s="96"/>
      <c r="DA1236" s="96"/>
      <c r="DB1236" s="96"/>
      <c r="DC1236" s="96"/>
      <c r="DD1236" s="96"/>
      <c r="DE1236" s="96"/>
      <c r="DF1236" s="96"/>
      <c r="DG1236" s="96"/>
      <c r="DH1236" s="96"/>
      <c r="DI1236" s="96"/>
      <c r="DJ1236" s="96"/>
      <c r="DK1236" s="96"/>
      <c r="DL1236" s="96"/>
      <c r="DM1236" s="96"/>
      <c r="DN1236" s="96"/>
      <c r="DO1236" s="96"/>
      <c r="DP1236" s="96"/>
      <c r="DQ1236" s="96"/>
      <c r="DR1236" s="96"/>
      <c r="DS1236" s="96"/>
      <c r="DT1236" s="96"/>
      <c r="DU1236" s="96"/>
      <c r="DV1236" s="96"/>
      <c r="DW1236" s="96"/>
      <c r="DX1236" s="96"/>
      <c r="DY1236" s="96"/>
      <c r="DZ1236" s="96"/>
      <c r="EA1236" s="96"/>
      <c r="EB1236" s="96"/>
      <c r="EC1236" s="96"/>
      <c r="ED1236" s="96"/>
      <c r="EE1236" s="96"/>
      <c r="EF1236" s="96"/>
      <c r="EG1236" s="96"/>
      <c r="EH1236" s="96"/>
      <c r="EI1236" s="96"/>
      <c r="EJ1236" s="96"/>
      <c r="EK1236" s="96"/>
      <c r="EL1236" s="96"/>
      <c r="EM1236" s="96"/>
      <c r="EN1236" s="96"/>
      <c r="EO1236" s="96"/>
      <c r="EP1236" s="96"/>
      <c r="EQ1236" s="96"/>
      <c r="ER1236" s="96"/>
      <c r="ES1236" s="96"/>
      <c r="ET1236" s="96"/>
      <c r="EU1236" s="96"/>
      <c r="EV1236" s="96"/>
      <c r="EW1236" s="96"/>
      <c r="EX1236" s="96"/>
      <c r="EY1236" s="96"/>
      <c r="EZ1236" s="96"/>
      <c r="FA1236" s="96"/>
      <c r="FB1236" s="96"/>
      <c r="FC1236" s="96"/>
      <c r="FD1236" s="96"/>
      <c r="FE1236" s="96"/>
      <c r="FF1236" s="96"/>
      <c r="FG1236" s="96"/>
      <c r="FH1236" s="96"/>
      <c r="FI1236" s="96"/>
      <c r="FJ1236" s="96"/>
      <c r="FK1236" s="96"/>
      <c r="FL1236" s="96"/>
      <c r="FM1236" s="96"/>
      <c r="FN1236" s="96"/>
      <c r="FO1236" s="96"/>
      <c r="FP1236" s="96"/>
      <c r="FQ1236" s="96"/>
      <c r="FR1236" s="96"/>
      <c r="FS1236" s="96"/>
      <c r="FT1236" s="96"/>
      <c r="FU1236" s="96"/>
      <c r="FV1236" s="96"/>
      <c r="FW1236" s="96"/>
      <c r="FX1236" s="96"/>
      <c r="FY1236" s="96"/>
      <c r="FZ1236" s="96"/>
      <c r="GA1236" s="96"/>
      <c r="GB1236" s="96"/>
      <c r="GC1236" s="96"/>
      <c r="GD1236" s="96"/>
      <c r="GE1236" s="96"/>
      <c r="GF1236" s="96"/>
      <c r="GG1236" s="96"/>
      <c r="GH1236" s="96"/>
      <c r="GI1236" s="96"/>
      <c r="GJ1236" s="96"/>
      <c r="GK1236" s="96"/>
      <c r="GL1236" s="96"/>
      <c r="GM1236" s="96"/>
      <c r="GN1236" s="96"/>
      <c r="GO1236" s="96"/>
      <c r="GP1236" s="96"/>
      <c r="GQ1236" s="96"/>
      <c r="GR1236" s="96"/>
      <c r="GS1236" s="96"/>
      <c r="GT1236" s="96"/>
      <c r="GU1236" s="96"/>
      <c r="GV1236" s="96"/>
      <c r="GW1236" s="96"/>
      <c r="GX1236" s="96"/>
      <c r="GY1236" s="96"/>
    </row>
    <row r="1237" spans="1:207" s="96" customFormat="1" ht="27" customHeight="1" x14ac:dyDescent="0.25">
      <c r="A1237" s="172" t="s">
        <v>1650</v>
      </c>
      <c r="B1237" s="145" t="s">
        <v>1684</v>
      </c>
      <c r="C1237" s="139">
        <v>1959</v>
      </c>
      <c r="D1237" s="138" t="s">
        <v>217</v>
      </c>
      <c r="E1237" s="138" t="s">
        <v>20</v>
      </c>
      <c r="F1237" s="154">
        <v>3</v>
      </c>
      <c r="G1237" s="154">
        <v>3</v>
      </c>
      <c r="H1237" s="156">
        <v>1390.65</v>
      </c>
      <c r="I1237" s="251">
        <v>90.9</v>
      </c>
      <c r="J1237" s="251">
        <v>970.9</v>
      </c>
      <c r="K1237" s="201">
        <f t="shared" si="380"/>
        <v>769335.41</v>
      </c>
      <c r="L1237" s="41">
        <v>0</v>
      </c>
      <c r="M1237" s="41">
        <v>0</v>
      </c>
      <c r="N1237" s="41">
        <v>0</v>
      </c>
      <c r="O1237" s="171">
        <f>'[1]Прод. прилож (2)'!$C$346</f>
        <v>769335.41</v>
      </c>
      <c r="P1237" s="44">
        <f t="shared" si="381"/>
        <v>553.22001222449933</v>
      </c>
      <c r="Q1237" s="178">
        <v>9673</v>
      </c>
      <c r="R1237" s="134" t="s">
        <v>94</v>
      </c>
      <c r="S1237" s="95"/>
      <c r="T1237" s="95"/>
      <c r="U1237" s="95"/>
    </row>
    <row r="1238" spans="1:207" s="96" customFormat="1" ht="27" customHeight="1" x14ac:dyDescent="0.25">
      <c r="A1238" s="189" t="s">
        <v>1651</v>
      </c>
      <c r="B1238" s="190" t="s">
        <v>1891</v>
      </c>
      <c r="C1238" s="192">
        <v>1960</v>
      </c>
      <c r="D1238" s="191" t="s">
        <v>217</v>
      </c>
      <c r="E1238" s="191" t="s">
        <v>20</v>
      </c>
      <c r="F1238" s="197">
        <v>3</v>
      </c>
      <c r="G1238" s="197">
        <v>3</v>
      </c>
      <c r="H1238" s="195">
        <v>1391.7</v>
      </c>
      <c r="I1238" s="251">
        <v>137.4</v>
      </c>
      <c r="J1238" s="251">
        <v>956.51</v>
      </c>
      <c r="K1238" s="201">
        <f t="shared" ref="K1238" si="382">SUM(L1238:O1238)</f>
        <v>1669115.86</v>
      </c>
      <c r="L1238" s="41">
        <v>0</v>
      </c>
      <c r="M1238" s="41">
        <v>0</v>
      </c>
      <c r="N1238" s="41">
        <v>0</v>
      </c>
      <c r="O1238" s="171">
        <f>'[1]Прод. прилож (2)'!$C$347</f>
        <v>1669115.86</v>
      </c>
      <c r="P1238" s="44">
        <f t="shared" ref="P1238" si="383">K1238/H1238</f>
        <v>1199.3359632104621</v>
      </c>
      <c r="Q1238" s="178">
        <v>9673</v>
      </c>
      <c r="R1238" s="134" t="s">
        <v>94</v>
      </c>
      <c r="S1238" s="95"/>
      <c r="T1238" s="95"/>
      <c r="U1238" s="95"/>
    </row>
    <row r="1239" spans="1:207" s="96" customFormat="1" ht="25.9" customHeight="1" x14ac:dyDescent="0.25">
      <c r="A1239" s="172" t="s">
        <v>1652</v>
      </c>
      <c r="B1239" s="145" t="s">
        <v>690</v>
      </c>
      <c r="C1239" s="159">
        <v>1964</v>
      </c>
      <c r="D1239" s="138" t="s">
        <v>217</v>
      </c>
      <c r="E1239" s="138" t="s">
        <v>20</v>
      </c>
      <c r="F1239" s="249">
        <v>2</v>
      </c>
      <c r="G1239" s="249">
        <v>2</v>
      </c>
      <c r="H1239" s="152">
        <v>642</v>
      </c>
      <c r="I1239" s="246">
        <v>0</v>
      </c>
      <c r="J1239" s="246">
        <v>403.3</v>
      </c>
      <c r="K1239" s="201">
        <f t="shared" si="380"/>
        <v>4975500</v>
      </c>
      <c r="L1239" s="171">
        <v>0</v>
      </c>
      <c r="M1239" s="171">
        <v>0</v>
      </c>
      <c r="N1239" s="171">
        <v>0</v>
      </c>
      <c r="O1239" s="41">
        <f>'[1]Прод. прилож (2)'!$C$1030</f>
        <v>4975500</v>
      </c>
      <c r="P1239" s="171">
        <f t="shared" si="381"/>
        <v>7750</v>
      </c>
      <c r="Q1239" s="44">
        <v>9673</v>
      </c>
      <c r="R1239" s="62" t="s">
        <v>95</v>
      </c>
      <c r="S1239" s="15"/>
      <c r="T1239" s="15"/>
      <c r="U1239" s="15"/>
      <c r="V1239" s="15"/>
      <c r="W1239" s="15"/>
      <c r="X1239" s="15"/>
      <c r="Y1239" s="15"/>
      <c r="Z1239" s="15"/>
      <c r="AA1239" s="15"/>
      <c r="AB1239" s="15"/>
      <c r="AC1239" s="15"/>
      <c r="AD1239" s="15"/>
      <c r="AE1239" s="15"/>
      <c r="AF1239" s="15"/>
      <c r="AG1239" s="15"/>
      <c r="AH1239" s="15"/>
      <c r="AI1239" s="15"/>
      <c r="AJ1239" s="15"/>
      <c r="AK1239" s="15"/>
      <c r="AL1239" s="15"/>
      <c r="AM1239" s="15"/>
      <c r="AN1239" s="15"/>
      <c r="AO1239" s="15"/>
      <c r="AP1239" s="15"/>
      <c r="AQ1239" s="15"/>
      <c r="AR1239" s="15"/>
      <c r="AS1239" s="15"/>
      <c r="AT1239" s="15"/>
      <c r="AU1239" s="15"/>
      <c r="AV1239" s="15"/>
      <c r="AW1239" s="15"/>
      <c r="AX1239" s="15"/>
      <c r="AY1239" s="15"/>
      <c r="AZ1239" s="15"/>
      <c r="BA1239" s="15"/>
      <c r="BB1239" s="15"/>
      <c r="BC1239" s="15"/>
      <c r="BD1239" s="15"/>
      <c r="BE1239" s="15"/>
      <c r="BF1239" s="15"/>
      <c r="BG1239" s="15"/>
      <c r="BH1239" s="15"/>
      <c r="BI1239" s="15"/>
      <c r="BJ1239" s="15"/>
      <c r="BK1239" s="15"/>
      <c r="BL1239" s="15"/>
      <c r="BM1239" s="15"/>
      <c r="BN1239" s="15"/>
      <c r="BO1239" s="15"/>
      <c r="BP1239" s="15"/>
      <c r="BQ1239" s="15"/>
      <c r="BR1239" s="15"/>
      <c r="BS1239" s="15"/>
      <c r="BT1239" s="15"/>
      <c r="BU1239" s="15"/>
      <c r="BV1239" s="15"/>
      <c r="BW1239" s="15"/>
      <c r="BX1239" s="15"/>
      <c r="BY1239" s="15"/>
      <c r="BZ1239" s="15"/>
      <c r="CA1239" s="15"/>
      <c r="CB1239" s="15"/>
      <c r="CC1239" s="15"/>
      <c r="CD1239" s="15"/>
      <c r="CE1239" s="15"/>
      <c r="CF1239" s="15"/>
      <c r="CG1239" s="15"/>
      <c r="CH1239" s="15"/>
      <c r="CI1239" s="15"/>
      <c r="CJ1239" s="15"/>
      <c r="CK1239" s="15"/>
      <c r="CL1239" s="15"/>
      <c r="CM1239" s="15"/>
      <c r="CN1239" s="15"/>
      <c r="CO1239" s="15"/>
      <c r="CP1239" s="15"/>
      <c r="CQ1239" s="15"/>
      <c r="CR1239" s="15"/>
      <c r="CS1239" s="15"/>
      <c r="CT1239" s="15"/>
      <c r="CU1239" s="15"/>
      <c r="CV1239" s="15"/>
      <c r="CW1239" s="15"/>
      <c r="CX1239" s="15"/>
      <c r="CY1239" s="15"/>
      <c r="CZ1239" s="15"/>
      <c r="DA1239" s="15"/>
      <c r="DB1239" s="15"/>
      <c r="DC1239" s="15"/>
      <c r="DD1239" s="15"/>
      <c r="DE1239" s="15"/>
      <c r="DF1239" s="15"/>
      <c r="DG1239" s="15"/>
      <c r="DH1239" s="15"/>
      <c r="DI1239" s="15"/>
      <c r="DJ1239" s="15"/>
      <c r="DK1239" s="15"/>
      <c r="DL1239" s="15"/>
      <c r="DM1239" s="15"/>
      <c r="DN1239" s="15"/>
      <c r="DO1239" s="15"/>
      <c r="DP1239" s="15"/>
      <c r="DQ1239" s="15"/>
      <c r="DR1239" s="15"/>
      <c r="DS1239" s="15"/>
      <c r="DT1239" s="15"/>
      <c r="DU1239" s="15"/>
      <c r="DV1239" s="15"/>
      <c r="DW1239" s="15"/>
      <c r="DX1239" s="15"/>
      <c r="DY1239" s="15"/>
      <c r="DZ1239" s="15"/>
      <c r="EA1239" s="15"/>
      <c r="EB1239" s="15"/>
      <c r="EC1239" s="15"/>
      <c r="ED1239" s="15"/>
      <c r="EE1239" s="15"/>
      <c r="EF1239" s="15"/>
      <c r="EG1239" s="15"/>
      <c r="EH1239" s="15"/>
      <c r="EI1239" s="15"/>
      <c r="EJ1239" s="15"/>
      <c r="EK1239" s="15"/>
      <c r="EL1239" s="15"/>
      <c r="EM1239" s="15"/>
      <c r="EN1239" s="15"/>
      <c r="EO1239" s="15"/>
      <c r="EP1239" s="15"/>
      <c r="EQ1239" s="15"/>
      <c r="ER1239" s="15"/>
      <c r="ES1239" s="15"/>
      <c r="ET1239" s="15"/>
      <c r="EU1239" s="15"/>
      <c r="EV1239" s="15"/>
      <c r="EW1239" s="15"/>
      <c r="EX1239" s="15"/>
      <c r="EY1239" s="15"/>
      <c r="EZ1239" s="15"/>
      <c r="FA1239" s="15"/>
      <c r="FB1239" s="15"/>
      <c r="FC1239" s="15"/>
      <c r="FD1239" s="15"/>
      <c r="FE1239" s="15"/>
      <c r="FF1239" s="15"/>
      <c r="FG1239" s="15"/>
      <c r="FH1239" s="15"/>
      <c r="FI1239" s="15"/>
      <c r="FJ1239" s="15"/>
      <c r="FK1239" s="15"/>
      <c r="FL1239" s="15"/>
      <c r="FM1239" s="15"/>
      <c r="FN1239" s="15"/>
      <c r="FO1239" s="15"/>
      <c r="FP1239" s="15"/>
      <c r="FQ1239" s="15"/>
      <c r="FR1239" s="15"/>
      <c r="FS1239" s="15"/>
      <c r="FT1239" s="15"/>
      <c r="FU1239" s="15"/>
      <c r="FV1239" s="15"/>
      <c r="FW1239" s="15"/>
      <c r="FX1239" s="15"/>
      <c r="FY1239" s="15"/>
      <c r="FZ1239" s="15"/>
      <c r="GA1239" s="15"/>
      <c r="GB1239" s="15"/>
      <c r="GC1239" s="15"/>
      <c r="GD1239" s="15"/>
      <c r="GE1239" s="15"/>
      <c r="GF1239" s="15"/>
      <c r="GG1239" s="15"/>
      <c r="GH1239" s="15"/>
      <c r="GI1239" s="15"/>
      <c r="GJ1239" s="15"/>
      <c r="GK1239" s="15"/>
      <c r="GL1239" s="15"/>
      <c r="GM1239" s="15"/>
      <c r="GN1239" s="15"/>
      <c r="GO1239" s="15"/>
      <c r="GP1239" s="15"/>
      <c r="GQ1239" s="15"/>
      <c r="GR1239" s="15"/>
      <c r="GS1239" s="15"/>
      <c r="GT1239" s="15"/>
      <c r="GU1239" s="15"/>
      <c r="GV1239" s="15"/>
      <c r="GW1239" s="15"/>
      <c r="GX1239" s="15"/>
      <c r="GY1239" s="15"/>
    </row>
    <row r="1240" spans="1:207" s="96" customFormat="1" ht="25.9" customHeight="1" x14ac:dyDescent="0.25">
      <c r="A1240" s="172" t="s">
        <v>1653</v>
      </c>
      <c r="B1240" s="145" t="s">
        <v>1717</v>
      </c>
      <c r="C1240" s="159">
        <v>1970</v>
      </c>
      <c r="D1240" s="138" t="s">
        <v>217</v>
      </c>
      <c r="E1240" s="138" t="s">
        <v>20</v>
      </c>
      <c r="F1240" s="139">
        <v>9</v>
      </c>
      <c r="G1240" s="139">
        <v>5</v>
      </c>
      <c r="H1240" s="152">
        <v>11323.6</v>
      </c>
      <c r="I1240" s="188">
        <v>67.2</v>
      </c>
      <c r="J1240" s="188">
        <v>8953.6</v>
      </c>
      <c r="K1240" s="201">
        <f t="shared" si="380"/>
        <v>6631675</v>
      </c>
      <c r="L1240" s="171">
        <v>0</v>
      </c>
      <c r="M1240" s="171">
        <v>0</v>
      </c>
      <c r="N1240" s="171">
        <v>0</v>
      </c>
      <c r="O1240" s="41">
        <f>'[3]Прод. прилож'!$C$1349</f>
        <v>6631675</v>
      </c>
      <c r="P1240" s="171">
        <f t="shared" si="381"/>
        <v>585.65076477445336</v>
      </c>
      <c r="Q1240" s="44">
        <v>9673</v>
      </c>
      <c r="R1240" s="62" t="s">
        <v>96</v>
      </c>
      <c r="S1240" s="15"/>
      <c r="T1240" s="15"/>
      <c r="U1240" s="15"/>
      <c r="V1240" s="15"/>
      <c r="W1240" s="15"/>
      <c r="X1240" s="15"/>
      <c r="Y1240" s="15"/>
      <c r="Z1240" s="15"/>
      <c r="AA1240" s="15"/>
      <c r="AB1240" s="15"/>
      <c r="AC1240" s="15"/>
      <c r="AD1240" s="15"/>
      <c r="AE1240" s="15"/>
      <c r="AF1240" s="15"/>
      <c r="AG1240" s="15"/>
      <c r="AH1240" s="15"/>
      <c r="AI1240" s="15"/>
      <c r="AJ1240" s="15"/>
      <c r="AK1240" s="15"/>
      <c r="AL1240" s="15"/>
      <c r="AM1240" s="15"/>
      <c r="AN1240" s="15"/>
      <c r="AO1240" s="15"/>
      <c r="AP1240" s="15"/>
      <c r="AQ1240" s="15"/>
      <c r="AR1240" s="15"/>
      <c r="AS1240" s="15"/>
      <c r="AT1240" s="15"/>
      <c r="AU1240" s="15"/>
      <c r="AV1240" s="15"/>
      <c r="AW1240" s="15"/>
      <c r="AX1240" s="15"/>
      <c r="AY1240" s="15"/>
      <c r="AZ1240" s="15"/>
      <c r="BA1240" s="15"/>
      <c r="BB1240" s="15"/>
      <c r="BC1240" s="15"/>
      <c r="BD1240" s="15"/>
      <c r="BE1240" s="15"/>
      <c r="BF1240" s="15"/>
      <c r="BG1240" s="15"/>
      <c r="BH1240" s="15"/>
      <c r="BI1240" s="15"/>
      <c r="BJ1240" s="15"/>
      <c r="BK1240" s="15"/>
      <c r="BL1240" s="15"/>
      <c r="BM1240" s="15"/>
      <c r="BN1240" s="15"/>
      <c r="BO1240" s="15"/>
      <c r="BP1240" s="15"/>
      <c r="BQ1240" s="15"/>
      <c r="BR1240" s="15"/>
      <c r="BS1240" s="15"/>
      <c r="BT1240" s="15"/>
      <c r="BU1240" s="15"/>
      <c r="BV1240" s="15"/>
      <c r="BW1240" s="15"/>
      <c r="BX1240" s="15"/>
      <c r="BY1240" s="15"/>
      <c r="BZ1240" s="15"/>
      <c r="CA1240" s="15"/>
      <c r="CB1240" s="15"/>
      <c r="CC1240" s="15"/>
      <c r="CD1240" s="15"/>
      <c r="CE1240" s="15"/>
      <c r="CF1240" s="15"/>
      <c r="CG1240" s="15"/>
      <c r="CH1240" s="15"/>
      <c r="CI1240" s="15"/>
      <c r="CJ1240" s="15"/>
      <c r="CK1240" s="15"/>
      <c r="CL1240" s="15"/>
      <c r="CM1240" s="15"/>
      <c r="CN1240" s="15"/>
      <c r="CO1240" s="15"/>
      <c r="CP1240" s="15"/>
      <c r="CQ1240" s="15"/>
      <c r="CR1240" s="15"/>
      <c r="CS1240" s="15"/>
      <c r="CT1240" s="15"/>
      <c r="CU1240" s="15"/>
      <c r="CV1240" s="15"/>
      <c r="CW1240" s="15"/>
      <c r="CX1240" s="15"/>
      <c r="CY1240" s="15"/>
      <c r="CZ1240" s="15"/>
      <c r="DA1240" s="15"/>
      <c r="DB1240" s="15"/>
      <c r="DC1240" s="15"/>
      <c r="DD1240" s="15"/>
      <c r="DE1240" s="15"/>
      <c r="DF1240" s="15"/>
      <c r="DG1240" s="15"/>
      <c r="DH1240" s="15"/>
      <c r="DI1240" s="15"/>
      <c r="DJ1240" s="15"/>
      <c r="DK1240" s="15"/>
      <c r="DL1240" s="15"/>
      <c r="DM1240" s="15"/>
      <c r="DN1240" s="15"/>
      <c r="DO1240" s="15"/>
      <c r="DP1240" s="15"/>
      <c r="DQ1240" s="15"/>
      <c r="DR1240" s="15"/>
      <c r="DS1240" s="15"/>
      <c r="DT1240" s="15"/>
      <c r="DU1240" s="15"/>
      <c r="DV1240" s="15"/>
      <c r="DW1240" s="15"/>
      <c r="DX1240" s="15"/>
      <c r="DY1240" s="15"/>
      <c r="DZ1240" s="15"/>
      <c r="EA1240" s="15"/>
      <c r="EB1240" s="15"/>
      <c r="EC1240" s="15"/>
      <c r="ED1240" s="15"/>
      <c r="EE1240" s="15"/>
      <c r="EF1240" s="15"/>
      <c r="EG1240" s="15"/>
      <c r="EH1240" s="15"/>
      <c r="EI1240" s="15"/>
      <c r="EJ1240" s="15"/>
      <c r="EK1240" s="15"/>
      <c r="EL1240" s="15"/>
      <c r="EM1240" s="15"/>
      <c r="EN1240" s="15"/>
      <c r="EO1240" s="15"/>
      <c r="EP1240" s="15"/>
      <c r="EQ1240" s="15"/>
      <c r="ER1240" s="15"/>
      <c r="ES1240" s="15"/>
      <c r="ET1240" s="15"/>
      <c r="EU1240" s="15"/>
      <c r="EV1240" s="15"/>
      <c r="EW1240" s="15"/>
      <c r="EX1240" s="15"/>
      <c r="EY1240" s="15"/>
      <c r="EZ1240" s="15"/>
      <c r="FA1240" s="15"/>
      <c r="FB1240" s="15"/>
      <c r="FC1240" s="15"/>
      <c r="FD1240" s="15"/>
      <c r="FE1240" s="15"/>
      <c r="FF1240" s="15"/>
      <c r="FG1240" s="15"/>
      <c r="FH1240" s="15"/>
      <c r="FI1240" s="15"/>
      <c r="FJ1240" s="15"/>
      <c r="FK1240" s="15"/>
      <c r="FL1240" s="15"/>
      <c r="FM1240" s="15"/>
      <c r="FN1240" s="15"/>
      <c r="FO1240" s="15"/>
      <c r="FP1240" s="15"/>
      <c r="FQ1240" s="15"/>
      <c r="FR1240" s="15"/>
      <c r="FS1240" s="15"/>
      <c r="FT1240" s="15"/>
      <c r="FU1240" s="15"/>
      <c r="FV1240" s="15"/>
      <c r="FW1240" s="15"/>
      <c r="FX1240" s="15"/>
      <c r="FY1240" s="15"/>
      <c r="FZ1240" s="15"/>
      <c r="GA1240" s="15"/>
      <c r="GB1240" s="15"/>
      <c r="GC1240" s="15"/>
      <c r="GD1240" s="15"/>
      <c r="GE1240" s="15"/>
      <c r="GF1240" s="15"/>
      <c r="GG1240" s="15"/>
      <c r="GH1240" s="15"/>
      <c r="GI1240" s="15"/>
      <c r="GJ1240" s="15"/>
      <c r="GK1240" s="15"/>
      <c r="GL1240" s="15"/>
      <c r="GM1240" s="15"/>
      <c r="GN1240" s="15"/>
      <c r="GO1240" s="15"/>
      <c r="GP1240" s="15"/>
      <c r="GQ1240" s="15"/>
      <c r="GR1240" s="15"/>
      <c r="GS1240" s="15"/>
      <c r="GT1240" s="15"/>
      <c r="GU1240" s="15"/>
      <c r="GV1240" s="15"/>
      <c r="GW1240" s="15"/>
      <c r="GX1240" s="15"/>
      <c r="GY1240" s="15"/>
    </row>
    <row r="1241" spans="1:207" s="96" customFormat="1" ht="22.9" customHeight="1" x14ac:dyDescent="0.25">
      <c r="A1241" s="172" t="s">
        <v>1654</v>
      </c>
      <c r="B1241" s="166" t="s">
        <v>691</v>
      </c>
      <c r="C1241" s="51">
        <v>1967</v>
      </c>
      <c r="D1241" s="136" t="s">
        <v>217</v>
      </c>
      <c r="E1241" s="51" t="s">
        <v>20</v>
      </c>
      <c r="F1241" s="174">
        <v>5</v>
      </c>
      <c r="G1241" s="174">
        <v>4</v>
      </c>
      <c r="H1241" s="41">
        <v>3602.6</v>
      </c>
      <c r="I1241" s="41">
        <v>0</v>
      </c>
      <c r="J1241" s="41">
        <v>3185.6</v>
      </c>
      <c r="K1241" s="201">
        <f t="shared" si="380"/>
        <v>66112813.200000003</v>
      </c>
      <c r="L1241" s="171">
        <v>0</v>
      </c>
      <c r="M1241" s="171">
        <v>0</v>
      </c>
      <c r="N1241" s="171">
        <v>0</v>
      </c>
      <c r="O1241" s="41">
        <f>'[3]Прод. прилож'!$C$1350</f>
        <v>66112813.200000003</v>
      </c>
      <c r="P1241" s="171">
        <f t="shared" si="381"/>
        <v>18351.416532504303</v>
      </c>
      <c r="Q1241" s="44">
        <v>9673</v>
      </c>
      <c r="R1241" s="62" t="s">
        <v>96</v>
      </c>
      <c r="S1241" s="15"/>
      <c r="T1241" s="15"/>
      <c r="U1241" s="15"/>
      <c r="V1241" s="15"/>
      <c r="W1241" s="15"/>
      <c r="X1241" s="15"/>
      <c r="Y1241" s="15"/>
      <c r="Z1241" s="15"/>
      <c r="AA1241" s="15"/>
      <c r="AB1241" s="15"/>
      <c r="AC1241" s="15"/>
      <c r="AD1241" s="15"/>
      <c r="AE1241" s="15"/>
      <c r="AF1241" s="15"/>
      <c r="AG1241" s="15"/>
      <c r="AH1241" s="15"/>
      <c r="AI1241" s="15"/>
      <c r="AJ1241" s="15"/>
      <c r="AK1241" s="15"/>
      <c r="AL1241" s="15"/>
      <c r="AM1241" s="15"/>
      <c r="AN1241" s="15"/>
      <c r="AO1241" s="15"/>
      <c r="AP1241" s="15"/>
      <c r="AQ1241" s="15"/>
      <c r="AR1241" s="15"/>
      <c r="AS1241" s="15"/>
      <c r="AT1241" s="15"/>
      <c r="AU1241" s="15"/>
      <c r="AV1241" s="15"/>
      <c r="AW1241" s="15"/>
      <c r="AX1241" s="15"/>
      <c r="AY1241" s="15"/>
      <c r="AZ1241" s="15"/>
      <c r="BA1241" s="15"/>
      <c r="BB1241" s="15"/>
      <c r="BC1241" s="15"/>
      <c r="BD1241" s="15"/>
      <c r="BE1241" s="15"/>
      <c r="BF1241" s="15"/>
      <c r="BG1241" s="15"/>
      <c r="BH1241" s="15"/>
      <c r="BI1241" s="15"/>
      <c r="BJ1241" s="15"/>
      <c r="BK1241" s="15"/>
      <c r="BL1241" s="15"/>
      <c r="BM1241" s="15"/>
      <c r="BN1241" s="15"/>
      <c r="BO1241" s="15"/>
      <c r="BP1241" s="15"/>
      <c r="BQ1241" s="15"/>
      <c r="BR1241" s="15"/>
      <c r="BS1241" s="15"/>
      <c r="BT1241" s="15"/>
      <c r="BU1241" s="15"/>
      <c r="BV1241" s="15"/>
      <c r="BW1241" s="15"/>
      <c r="BX1241" s="15"/>
      <c r="BY1241" s="15"/>
      <c r="BZ1241" s="15"/>
      <c r="CA1241" s="15"/>
      <c r="CB1241" s="15"/>
      <c r="CC1241" s="15"/>
      <c r="CD1241" s="15"/>
      <c r="CE1241" s="15"/>
      <c r="CF1241" s="15"/>
      <c r="CG1241" s="15"/>
      <c r="CH1241" s="15"/>
      <c r="CI1241" s="15"/>
      <c r="CJ1241" s="15"/>
      <c r="CK1241" s="15"/>
      <c r="CL1241" s="15"/>
      <c r="CM1241" s="15"/>
      <c r="CN1241" s="15"/>
      <c r="CO1241" s="15"/>
      <c r="CP1241" s="15"/>
      <c r="CQ1241" s="15"/>
      <c r="CR1241" s="15"/>
      <c r="CS1241" s="15"/>
      <c r="CT1241" s="15"/>
      <c r="CU1241" s="15"/>
      <c r="CV1241" s="15"/>
      <c r="CW1241" s="15"/>
      <c r="CX1241" s="15"/>
      <c r="CY1241" s="15"/>
      <c r="CZ1241" s="15"/>
      <c r="DA1241" s="15"/>
      <c r="DB1241" s="15"/>
      <c r="DC1241" s="15"/>
      <c r="DD1241" s="15"/>
      <c r="DE1241" s="15"/>
      <c r="DF1241" s="15"/>
      <c r="DG1241" s="15"/>
      <c r="DH1241" s="15"/>
      <c r="DI1241" s="15"/>
      <c r="DJ1241" s="15"/>
      <c r="DK1241" s="15"/>
      <c r="DL1241" s="15"/>
      <c r="DM1241" s="15"/>
      <c r="DN1241" s="15"/>
      <c r="DO1241" s="15"/>
      <c r="DP1241" s="15"/>
      <c r="DQ1241" s="15"/>
      <c r="DR1241" s="15"/>
      <c r="DS1241" s="15"/>
      <c r="DT1241" s="15"/>
      <c r="DU1241" s="15"/>
      <c r="DV1241" s="15"/>
      <c r="DW1241" s="15"/>
      <c r="DX1241" s="15"/>
      <c r="DY1241" s="15"/>
      <c r="DZ1241" s="15"/>
      <c r="EA1241" s="15"/>
      <c r="EB1241" s="15"/>
      <c r="EC1241" s="15"/>
      <c r="ED1241" s="15"/>
      <c r="EE1241" s="15"/>
      <c r="EF1241" s="15"/>
      <c r="EG1241" s="15"/>
      <c r="EH1241" s="15"/>
      <c r="EI1241" s="15"/>
      <c r="EJ1241" s="15"/>
      <c r="EK1241" s="15"/>
      <c r="EL1241" s="15"/>
      <c r="EM1241" s="15"/>
      <c r="EN1241" s="15"/>
      <c r="EO1241" s="15"/>
      <c r="EP1241" s="15"/>
      <c r="EQ1241" s="15"/>
      <c r="ER1241" s="15"/>
      <c r="ES1241" s="15"/>
      <c r="ET1241" s="15"/>
      <c r="EU1241" s="15"/>
      <c r="EV1241" s="15"/>
      <c r="EW1241" s="15"/>
      <c r="EX1241" s="15"/>
      <c r="EY1241" s="15"/>
      <c r="EZ1241" s="15"/>
      <c r="FA1241" s="15"/>
      <c r="FB1241" s="15"/>
      <c r="FC1241" s="15"/>
      <c r="FD1241" s="15"/>
      <c r="FE1241" s="15"/>
      <c r="FF1241" s="15"/>
      <c r="FG1241" s="15"/>
      <c r="FH1241" s="15"/>
      <c r="FI1241" s="15"/>
      <c r="FJ1241" s="15"/>
      <c r="FK1241" s="15"/>
      <c r="FL1241" s="15"/>
      <c r="FM1241" s="15"/>
      <c r="FN1241" s="15"/>
      <c r="FO1241" s="15"/>
      <c r="FP1241" s="15"/>
      <c r="FQ1241" s="15"/>
      <c r="FR1241" s="15"/>
      <c r="FS1241" s="15"/>
      <c r="FT1241" s="15"/>
      <c r="FU1241" s="15"/>
      <c r="FV1241" s="15"/>
      <c r="FW1241" s="15"/>
      <c r="FX1241" s="15"/>
      <c r="FY1241" s="15"/>
      <c r="FZ1241" s="15"/>
      <c r="GA1241" s="15"/>
      <c r="GB1241" s="15"/>
      <c r="GC1241" s="15"/>
      <c r="GD1241" s="15"/>
      <c r="GE1241" s="15"/>
      <c r="GF1241" s="15"/>
      <c r="GG1241" s="15"/>
      <c r="GH1241" s="15"/>
      <c r="GI1241" s="15"/>
      <c r="GJ1241" s="15"/>
      <c r="GK1241" s="15"/>
      <c r="GL1241" s="15"/>
      <c r="GM1241" s="15"/>
      <c r="GN1241" s="15"/>
      <c r="GO1241" s="15"/>
      <c r="GP1241" s="15"/>
      <c r="GQ1241" s="15"/>
      <c r="GR1241" s="15"/>
      <c r="GS1241" s="15"/>
      <c r="GT1241" s="15"/>
      <c r="GU1241" s="15"/>
      <c r="GV1241" s="15"/>
      <c r="GW1241" s="15"/>
      <c r="GX1241" s="15"/>
      <c r="GY1241" s="15"/>
    </row>
    <row r="1242" spans="1:207" s="15" customFormat="1" ht="25.15" customHeight="1" x14ac:dyDescent="0.25">
      <c r="A1242" s="172" t="s">
        <v>1655</v>
      </c>
      <c r="B1242" s="166" t="s">
        <v>692</v>
      </c>
      <c r="C1242" s="51">
        <v>1965</v>
      </c>
      <c r="D1242" s="136" t="s">
        <v>217</v>
      </c>
      <c r="E1242" s="51" t="s">
        <v>20</v>
      </c>
      <c r="F1242" s="174">
        <v>5</v>
      </c>
      <c r="G1242" s="174">
        <v>2</v>
      </c>
      <c r="H1242" s="41">
        <f>I1242+J1242</f>
        <v>1586.51</v>
      </c>
      <c r="I1242" s="41">
        <v>70.099999999999994</v>
      </c>
      <c r="J1242" s="41">
        <v>1516.41</v>
      </c>
      <c r="K1242" s="201">
        <f t="shared" si="380"/>
        <v>6743275</v>
      </c>
      <c r="L1242" s="171">
        <v>0</v>
      </c>
      <c r="M1242" s="171">
        <v>0</v>
      </c>
      <c r="N1242" s="171">
        <v>0</v>
      </c>
      <c r="O1242" s="41">
        <f>'[3]Прод. прилож'!$C$1351</f>
        <v>6743275</v>
      </c>
      <c r="P1242" s="171">
        <f t="shared" si="381"/>
        <v>4250.3829159601892</v>
      </c>
      <c r="Q1242" s="44">
        <v>9673</v>
      </c>
      <c r="R1242" s="62" t="s">
        <v>96</v>
      </c>
      <c r="S1242" s="50"/>
    </row>
    <row r="1243" spans="1:207" s="15" customFormat="1" ht="25.15" customHeight="1" x14ac:dyDescent="0.25">
      <c r="A1243" s="172" t="s">
        <v>1656</v>
      </c>
      <c r="B1243" s="166" t="s">
        <v>851</v>
      </c>
      <c r="C1243" s="174">
        <v>1955</v>
      </c>
      <c r="D1243" s="136" t="s">
        <v>217</v>
      </c>
      <c r="E1243" s="136" t="s">
        <v>20</v>
      </c>
      <c r="F1243" s="175">
        <v>2</v>
      </c>
      <c r="G1243" s="175">
        <v>2</v>
      </c>
      <c r="H1243" s="44">
        <v>965.54</v>
      </c>
      <c r="I1243" s="44">
        <v>0</v>
      </c>
      <c r="J1243" s="44">
        <v>965.54</v>
      </c>
      <c r="K1243" s="201">
        <f t="shared" si="380"/>
        <v>4967750</v>
      </c>
      <c r="L1243" s="171">
        <v>0</v>
      </c>
      <c r="M1243" s="171">
        <v>0</v>
      </c>
      <c r="N1243" s="171">
        <v>0</v>
      </c>
      <c r="O1243" s="41">
        <f>'[3]Прод. прилож'!$C$1352</f>
        <v>4967750</v>
      </c>
      <c r="P1243" s="171">
        <f t="shared" si="381"/>
        <v>5145.0483667170702</v>
      </c>
      <c r="Q1243" s="44">
        <v>9673</v>
      </c>
      <c r="R1243" s="62" t="s">
        <v>96</v>
      </c>
      <c r="S1243" s="50"/>
    </row>
    <row r="1244" spans="1:207" s="15" customFormat="1" ht="25.15" customHeight="1" x14ac:dyDescent="0.25">
      <c r="A1244" s="295" t="s">
        <v>1657</v>
      </c>
      <c r="B1244" s="297" t="s">
        <v>1901</v>
      </c>
      <c r="C1244" s="305">
        <v>1958</v>
      </c>
      <c r="D1244" s="285" t="s">
        <v>217</v>
      </c>
      <c r="E1244" s="285" t="s">
        <v>20</v>
      </c>
      <c r="F1244" s="330">
        <v>2</v>
      </c>
      <c r="G1244" s="330">
        <v>1</v>
      </c>
      <c r="H1244" s="322">
        <v>429.14</v>
      </c>
      <c r="I1244" s="313">
        <v>152.69999999999999</v>
      </c>
      <c r="J1244" s="313">
        <v>276.44</v>
      </c>
      <c r="K1244" s="201">
        <f t="shared" si="380"/>
        <v>171418.76</v>
      </c>
      <c r="L1244" s="41">
        <v>0</v>
      </c>
      <c r="M1244" s="41">
        <v>0</v>
      </c>
      <c r="N1244" s="41">
        <v>0</v>
      </c>
      <c r="O1244" s="171">
        <f>'[1]Прод. прилож (2)'!$C$348</f>
        <v>171418.76</v>
      </c>
      <c r="P1244" s="44">
        <f t="shared" si="381"/>
        <v>399.44717341660066</v>
      </c>
      <c r="Q1244" s="178">
        <v>9673</v>
      </c>
      <c r="R1244" s="62" t="s">
        <v>94</v>
      </c>
      <c r="S1244" s="98"/>
      <c r="T1244" s="95"/>
      <c r="U1244" s="95"/>
      <c r="V1244" s="96"/>
      <c r="W1244" s="96"/>
      <c r="X1244" s="96"/>
      <c r="Y1244" s="96"/>
      <c r="Z1244" s="96"/>
      <c r="AA1244" s="96"/>
      <c r="AB1244" s="96"/>
      <c r="AC1244" s="96"/>
      <c r="AD1244" s="96"/>
      <c r="AE1244" s="96"/>
      <c r="AF1244" s="96"/>
      <c r="AG1244" s="96"/>
      <c r="AH1244" s="96"/>
      <c r="AI1244" s="96"/>
      <c r="AJ1244" s="96"/>
      <c r="AK1244" s="96"/>
      <c r="AL1244" s="96"/>
      <c r="AM1244" s="96"/>
      <c r="AN1244" s="96"/>
      <c r="AO1244" s="96"/>
      <c r="AP1244" s="96"/>
      <c r="AQ1244" s="96"/>
      <c r="AR1244" s="96"/>
      <c r="AS1244" s="96"/>
      <c r="AT1244" s="96"/>
      <c r="AU1244" s="96"/>
      <c r="AV1244" s="96"/>
      <c r="AW1244" s="96"/>
      <c r="AX1244" s="96"/>
      <c r="AY1244" s="96"/>
      <c r="AZ1244" s="96"/>
      <c r="BA1244" s="96"/>
      <c r="BB1244" s="96"/>
      <c r="BC1244" s="96"/>
      <c r="BD1244" s="96"/>
      <c r="BE1244" s="96"/>
      <c r="BF1244" s="96"/>
      <c r="BG1244" s="96"/>
      <c r="BH1244" s="96"/>
      <c r="BI1244" s="96"/>
      <c r="BJ1244" s="96"/>
      <c r="BK1244" s="96"/>
      <c r="BL1244" s="96"/>
      <c r="BM1244" s="96"/>
      <c r="BN1244" s="96"/>
      <c r="BO1244" s="96"/>
      <c r="BP1244" s="96"/>
      <c r="BQ1244" s="96"/>
      <c r="BR1244" s="96"/>
      <c r="BS1244" s="96"/>
      <c r="BT1244" s="96"/>
      <c r="BU1244" s="96"/>
      <c r="BV1244" s="96"/>
      <c r="BW1244" s="96"/>
      <c r="BX1244" s="96"/>
      <c r="BY1244" s="96"/>
      <c r="BZ1244" s="96"/>
      <c r="CA1244" s="96"/>
      <c r="CB1244" s="96"/>
      <c r="CC1244" s="96"/>
      <c r="CD1244" s="96"/>
      <c r="CE1244" s="96"/>
      <c r="CF1244" s="96"/>
      <c r="CG1244" s="96"/>
      <c r="CH1244" s="96"/>
      <c r="CI1244" s="96"/>
      <c r="CJ1244" s="96"/>
      <c r="CK1244" s="96"/>
      <c r="CL1244" s="96"/>
      <c r="CM1244" s="96"/>
      <c r="CN1244" s="96"/>
      <c r="CO1244" s="96"/>
      <c r="CP1244" s="96"/>
      <c r="CQ1244" s="96"/>
      <c r="CR1244" s="96"/>
      <c r="CS1244" s="96"/>
      <c r="CT1244" s="96"/>
      <c r="CU1244" s="96"/>
      <c r="CV1244" s="96"/>
      <c r="CW1244" s="96"/>
      <c r="CX1244" s="96"/>
      <c r="CY1244" s="96"/>
      <c r="CZ1244" s="96"/>
      <c r="DA1244" s="96"/>
      <c r="DB1244" s="96"/>
      <c r="DC1244" s="96"/>
      <c r="DD1244" s="96"/>
      <c r="DE1244" s="96"/>
      <c r="DF1244" s="96"/>
      <c r="DG1244" s="96"/>
      <c r="DH1244" s="96"/>
      <c r="DI1244" s="96"/>
      <c r="DJ1244" s="96"/>
      <c r="DK1244" s="96"/>
      <c r="DL1244" s="96"/>
      <c r="DM1244" s="96"/>
      <c r="DN1244" s="96"/>
      <c r="DO1244" s="96"/>
      <c r="DP1244" s="96"/>
      <c r="DQ1244" s="96"/>
      <c r="DR1244" s="96"/>
      <c r="DS1244" s="96"/>
      <c r="DT1244" s="96"/>
      <c r="DU1244" s="96"/>
      <c r="DV1244" s="96"/>
      <c r="DW1244" s="96"/>
      <c r="DX1244" s="96"/>
      <c r="DY1244" s="96"/>
      <c r="DZ1244" s="96"/>
      <c r="EA1244" s="96"/>
      <c r="EB1244" s="96"/>
      <c r="EC1244" s="96"/>
      <c r="ED1244" s="96"/>
      <c r="EE1244" s="96"/>
      <c r="EF1244" s="96"/>
      <c r="EG1244" s="96"/>
      <c r="EH1244" s="96"/>
      <c r="EI1244" s="96"/>
      <c r="EJ1244" s="96"/>
      <c r="EK1244" s="96"/>
      <c r="EL1244" s="96"/>
      <c r="EM1244" s="96"/>
      <c r="EN1244" s="96"/>
      <c r="EO1244" s="96"/>
      <c r="EP1244" s="96"/>
      <c r="EQ1244" s="96"/>
      <c r="ER1244" s="96"/>
      <c r="ES1244" s="96"/>
      <c r="ET1244" s="96"/>
      <c r="EU1244" s="96"/>
      <c r="EV1244" s="96"/>
      <c r="EW1244" s="96"/>
      <c r="EX1244" s="96"/>
      <c r="EY1244" s="96"/>
      <c r="EZ1244" s="96"/>
      <c r="FA1244" s="96"/>
      <c r="FB1244" s="96"/>
      <c r="FC1244" s="96"/>
      <c r="FD1244" s="96"/>
      <c r="FE1244" s="96"/>
      <c r="FF1244" s="96"/>
      <c r="FG1244" s="96"/>
      <c r="FH1244" s="96"/>
      <c r="FI1244" s="96"/>
      <c r="FJ1244" s="96"/>
      <c r="FK1244" s="96"/>
      <c r="FL1244" s="96"/>
      <c r="FM1244" s="96"/>
      <c r="FN1244" s="96"/>
      <c r="FO1244" s="96"/>
      <c r="FP1244" s="96"/>
      <c r="FQ1244" s="96"/>
      <c r="FR1244" s="96"/>
      <c r="FS1244" s="96"/>
      <c r="FT1244" s="96"/>
      <c r="FU1244" s="96"/>
      <c r="FV1244" s="96"/>
      <c r="FW1244" s="96"/>
      <c r="FX1244" s="96"/>
      <c r="FY1244" s="96"/>
      <c r="FZ1244" s="96"/>
      <c r="GA1244" s="96"/>
      <c r="GB1244" s="96"/>
      <c r="GC1244" s="96"/>
      <c r="GD1244" s="96"/>
      <c r="GE1244" s="96"/>
      <c r="GF1244" s="96"/>
      <c r="GG1244" s="96"/>
      <c r="GH1244" s="96"/>
      <c r="GI1244" s="96"/>
      <c r="GJ1244" s="96"/>
      <c r="GK1244" s="96"/>
      <c r="GL1244" s="96"/>
      <c r="GM1244" s="96"/>
      <c r="GN1244" s="96"/>
      <c r="GO1244" s="96"/>
      <c r="GP1244" s="96"/>
      <c r="GQ1244" s="96"/>
      <c r="GR1244" s="96"/>
      <c r="GS1244" s="96"/>
      <c r="GT1244" s="96"/>
      <c r="GU1244" s="96"/>
      <c r="GV1244" s="96"/>
      <c r="GW1244" s="96"/>
      <c r="GX1244" s="96"/>
      <c r="GY1244" s="96"/>
    </row>
    <row r="1245" spans="1:207" s="15" customFormat="1" ht="25.15" customHeight="1" x14ac:dyDescent="0.25">
      <c r="A1245" s="296"/>
      <c r="B1245" s="298"/>
      <c r="C1245" s="306"/>
      <c r="D1245" s="286"/>
      <c r="E1245" s="286"/>
      <c r="F1245" s="331"/>
      <c r="G1245" s="331"/>
      <c r="H1245" s="323"/>
      <c r="I1245" s="314"/>
      <c r="J1245" s="314"/>
      <c r="K1245" s="201">
        <f t="shared" ref="K1245" si="384">SUM(L1245:O1245)</f>
        <v>1094307</v>
      </c>
      <c r="L1245" s="41">
        <v>0</v>
      </c>
      <c r="M1245" s="41">
        <v>0</v>
      </c>
      <c r="N1245" s="41">
        <v>0</v>
      </c>
      <c r="O1245" s="171">
        <f>'[1]Прод. прилож (2)'!$C$1031</f>
        <v>1094307</v>
      </c>
      <c r="P1245" s="44">
        <f>K1245/H1244</f>
        <v>2550</v>
      </c>
      <c r="Q1245" s="178">
        <v>9673</v>
      </c>
      <c r="R1245" s="62" t="s">
        <v>95</v>
      </c>
      <c r="S1245" s="98"/>
      <c r="T1245" s="95"/>
      <c r="U1245" s="95"/>
      <c r="V1245" s="96"/>
      <c r="W1245" s="96"/>
      <c r="X1245" s="96"/>
      <c r="Y1245" s="96"/>
      <c r="Z1245" s="96"/>
      <c r="AA1245" s="96"/>
      <c r="AB1245" s="96"/>
      <c r="AC1245" s="96"/>
      <c r="AD1245" s="96"/>
      <c r="AE1245" s="96"/>
      <c r="AF1245" s="96"/>
      <c r="AG1245" s="96"/>
      <c r="AH1245" s="96"/>
      <c r="AI1245" s="96"/>
      <c r="AJ1245" s="96"/>
      <c r="AK1245" s="96"/>
      <c r="AL1245" s="96"/>
      <c r="AM1245" s="96"/>
      <c r="AN1245" s="96"/>
      <c r="AO1245" s="96"/>
      <c r="AP1245" s="96"/>
      <c r="AQ1245" s="96"/>
      <c r="AR1245" s="96"/>
      <c r="AS1245" s="96"/>
      <c r="AT1245" s="96"/>
      <c r="AU1245" s="96"/>
      <c r="AV1245" s="96"/>
      <c r="AW1245" s="96"/>
      <c r="AX1245" s="96"/>
      <c r="AY1245" s="96"/>
      <c r="AZ1245" s="96"/>
      <c r="BA1245" s="96"/>
      <c r="BB1245" s="96"/>
      <c r="BC1245" s="96"/>
      <c r="BD1245" s="96"/>
      <c r="BE1245" s="96"/>
      <c r="BF1245" s="96"/>
      <c r="BG1245" s="96"/>
      <c r="BH1245" s="96"/>
      <c r="BI1245" s="96"/>
      <c r="BJ1245" s="96"/>
      <c r="BK1245" s="96"/>
      <c r="BL1245" s="96"/>
      <c r="BM1245" s="96"/>
      <c r="BN1245" s="96"/>
      <c r="BO1245" s="96"/>
      <c r="BP1245" s="96"/>
      <c r="BQ1245" s="96"/>
      <c r="BR1245" s="96"/>
      <c r="BS1245" s="96"/>
      <c r="BT1245" s="96"/>
      <c r="BU1245" s="96"/>
      <c r="BV1245" s="96"/>
      <c r="BW1245" s="96"/>
      <c r="BX1245" s="96"/>
      <c r="BY1245" s="96"/>
      <c r="BZ1245" s="96"/>
      <c r="CA1245" s="96"/>
      <c r="CB1245" s="96"/>
      <c r="CC1245" s="96"/>
      <c r="CD1245" s="96"/>
      <c r="CE1245" s="96"/>
      <c r="CF1245" s="96"/>
      <c r="CG1245" s="96"/>
      <c r="CH1245" s="96"/>
      <c r="CI1245" s="96"/>
      <c r="CJ1245" s="96"/>
      <c r="CK1245" s="96"/>
      <c r="CL1245" s="96"/>
      <c r="CM1245" s="96"/>
      <c r="CN1245" s="96"/>
      <c r="CO1245" s="96"/>
      <c r="CP1245" s="96"/>
      <c r="CQ1245" s="96"/>
      <c r="CR1245" s="96"/>
      <c r="CS1245" s="96"/>
      <c r="CT1245" s="96"/>
      <c r="CU1245" s="96"/>
      <c r="CV1245" s="96"/>
      <c r="CW1245" s="96"/>
      <c r="CX1245" s="96"/>
      <c r="CY1245" s="96"/>
      <c r="CZ1245" s="96"/>
      <c r="DA1245" s="96"/>
      <c r="DB1245" s="96"/>
      <c r="DC1245" s="96"/>
      <c r="DD1245" s="96"/>
      <c r="DE1245" s="96"/>
      <c r="DF1245" s="96"/>
      <c r="DG1245" s="96"/>
      <c r="DH1245" s="96"/>
      <c r="DI1245" s="96"/>
      <c r="DJ1245" s="96"/>
      <c r="DK1245" s="96"/>
      <c r="DL1245" s="96"/>
      <c r="DM1245" s="96"/>
      <c r="DN1245" s="96"/>
      <c r="DO1245" s="96"/>
      <c r="DP1245" s="96"/>
      <c r="DQ1245" s="96"/>
      <c r="DR1245" s="96"/>
      <c r="DS1245" s="96"/>
      <c r="DT1245" s="96"/>
      <c r="DU1245" s="96"/>
      <c r="DV1245" s="96"/>
      <c r="DW1245" s="96"/>
      <c r="DX1245" s="96"/>
      <c r="DY1245" s="96"/>
      <c r="DZ1245" s="96"/>
      <c r="EA1245" s="96"/>
      <c r="EB1245" s="96"/>
      <c r="EC1245" s="96"/>
      <c r="ED1245" s="96"/>
      <c r="EE1245" s="96"/>
      <c r="EF1245" s="96"/>
      <c r="EG1245" s="96"/>
      <c r="EH1245" s="96"/>
      <c r="EI1245" s="96"/>
      <c r="EJ1245" s="96"/>
      <c r="EK1245" s="96"/>
      <c r="EL1245" s="96"/>
      <c r="EM1245" s="96"/>
      <c r="EN1245" s="96"/>
      <c r="EO1245" s="96"/>
      <c r="EP1245" s="96"/>
      <c r="EQ1245" s="96"/>
      <c r="ER1245" s="96"/>
      <c r="ES1245" s="96"/>
      <c r="ET1245" s="96"/>
      <c r="EU1245" s="96"/>
      <c r="EV1245" s="96"/>
      <c r="EW1245" s="96"/>
      <c r="EX1245" s="96"/>
      <c r="EY1245" s="96"/>
      <c r="EZ1245" s="96"/>
      <c r="FA1245" s="96"/>
      <c r="FB1245" s="96"/>
      <c r="FC1245" s="96"/>
      <c r="FD1245" s="96"/>
      <c r="FE1245" s="96"/>
      <c r="FF1245" s="96"/>
      <c r="FG1245" s="96"/>
      <c r="FH1245" s="96"/>
      <c r="FI1245" s="96"/>
      <c r="FJ1245" s="96"/>
      <c r="FK1245" s="96"/>
      <c r="FL1245" s="96"/>
      <c r="FM1245" s="96"/>
      <c r="FN1245" s="96"/>
      <c r="FO1245" s="96"/>
      <c r="FP1245" s="96"/>
      <c r="FQ1245" s="96"/>
      <c r="FR1245" s="96"/>
      <c r="FS1245" s="96"/>
      <c r="FT1245" s="96"/>
      <c r="FU1245" s="96"/>
      <c r="FV1245" s="96"/>
      <c r="FW1245" s="96"/>
      <c r="FX1245" s="96"/>
      <c r="FY1245" s="96"/>
      <c r="FZ1245" s="96"/>
      <c r="GA1245" s="96"/>
      <c r="GB1245" s="96"/>
      <c r="GC1245" s="96"/>
      <c r="GD1245" s="96"/>
      <c r="GE1245" s="96"/>
      <c r="GF1245" s="96"/>
      <c r="GG1245" s="96"/>
      <c r="GH1245" s="96"/>
      <c r="GI1245" s="96"/>
      <c r="GJ1245" s="96"/>
      <c r="GK1245" s="96"/>
      <c r="GL1245" s="96"/>
      <c r="GM1245" s="96"/>
      <c r="GN1245" s="96"/>
      <c r="GO1245" s="96"/>
      <c r="GP1245" s="96"/>
      <c r="GQ1245" s="96"/>
      <c r="GR1245" s="96"/>
      <c r="GS1245" s="96"/>
      <c r="GT1245" s="96"/>
      <c r="GU1245" s="96"/>
      <c r="GV1245" s="96"/>
      <c r="GW1245" s="96"/>
      <c r="GX1245" s="96"/>
      <c r="GY1245" s="96"/>
    </row>
    <row r="1246" spans="1:207" s="15" customFormat="1" ht="25.15" customHeight="1" x14ac:dyDescent="0.25">
      <c r="A1246" s="62" t="s">
        <v>1658</v>
      </c>
      <c r="B1246" s="166" t="s">
        <v>693</v>
      </c>
      <c r="C1246" s="136">
        <v>1962</v>
      </c>
      <c r="D1246" s="136" t="s">
        <v>217</v>
      </c>
      <c r="E1246" s="136" t="s">
        <v>20</v>
      </c>
      <c r="F1246" s="28">
        <v>3</v>
      </c>
      <c r="G1246" s="28">
        <v>2</v>
      </c>
      <c r="H1246" s="41">
        <v>1420.84</v>
      </c>
      <c r="I1246" s="238">
        <v>0</v>
      </c>
      <c r="J1246" s="238">
        <v>976.54</v>
      </c>
      <c r="K1246" s="201">
        <f t="shared" si="380"/>
        <v>5378500</v>
      </c>
      <c r="L1246" s="171">
        <v>0</v>
      </c>
      <c r="M1246" s="171">
        <v>0</v>
      </c>
      <c r="N1246" s="171">
        <v>0</v>
      </c>
      <c r="O1246" s="41">
        <f>'[1]Прод. прилож (2)'!$C$1032</f>
        <v>5378500</v>
      </c>
      <c r="P1246" s="171">
        <f t="shared" si="381"/>
        <v>3785.4367838743283</v>
      </c>
      <c r="Q1246" s="44">
        <v>9673</v>
      </c>
      <c r="R1246" s="62" t="s">
        <v>95</v>
      </c>
      <c r="S1246" s="50"/>
    </row>
    <row r="1247" spans="1:207" s="15" customFormat="1" ht="25.15" customHeight="1" x14ac:dyDescent="0.25">
      <c r="A1247" s="62" t="s">
        <v>1659</v>
      </c>
      <c r="B1247" s="166" t="s">
        <v>694</v>
      </c>
      <c r="C1247" s="138">
        <v>1961</v>
      </c>
      <c r="D1247" s="138" t="s">
        <v>217</v>
      </c>
      <c r="E1247" s="138" t="s">
        <v>20</v>
      </c>
      <c r="F1247" s="249">
        <v>2</v>
      </c>
      <c r="G1247" s="249">
        <v>1</v>
      </c>
      <c r="H1247" s="152">
        <v>350.2</v>
      </c>
      <c r="I1247" s="246">
        <v>0</v>
      </c>
      <c r="J1247" s="246">
        <v>544.54999999999995</v>
      </c>
      <c r="K1247" s="201">
        <f t="shared" si="380"/>
        <v>3873813.9899999998</v>
      </c>
      <c r="L1247" s="171">
        <v>0</v>
      </c>
      <c r="M1247" s="171">
        <v>0</v>
      </c>
      <c r="N1247" s="171">
        <v>0</v>
      </c>
      <c r="O1247" s="41">
        <f>'[1]Прод. прилож (2)'!$C$349</f>
        <v>3873813.9899999998</v>
      </c>
      <c r="P1247" s="171">
        <f t="shared" si="381"/>
        <v>11061.718989149058</v>
      </c>
      <c r="Q1247" s="44">
        <v>9673</v>
      </c>
      <c r="R1247" s="62" t="s">
        <v>94</v>
      </c>
      <c r="S1247" s="50"/>
    </row>
    <row r="1248" spans="1:207" s="15" customFormat="1" ht="25.15" customHeight="1" x14ac:dyDescent="0.25">
      <c r="A1248" s="295" t="s">
        <v>1660</v>
      </c>
      <c r="B1248" s="297" t="s">
        <v>1899</v>
      </c>
      <c r="C1248" s="305">
        <v>1959</v>
      </c>
      <c r="D1248" s="285" t="s">
        <v>217</v>
      </c>
      <c r="E1248" s="285" t="s">
        <v>20</v>
      </c>
      <c r="F1248" s="330">
        <v>2</v>
      </c>
      <c r="G1248" s="330">
        <v>1</v>
      </c>
      <c r="H1248" s="322">
        <v>278</v>
      </c>
      <c r="I1248" s="313">
        <v>0</v>
      </c>
      <c r="J1248" s="313">
        <v>278</v>
      </c>
      <c r="K1248" s="201">
        <f t="shared" si="380"/>
        <v>94655.360000000001</v>
      </c>
      <c r="L1248" s="41">
        <v>0</v>
      </c>
      <c r="M1248" s="41">
        <v>0</v>
      </c>
      <c r="N1248" s="41">
        <v>0</v>
      </c>
      <c r="O1248" s="171">
        <f>'[1]Прод. прилож (2)'!$C$350</f>
        <v>94655.360000000001</v>
      </c>
      <c r="P1248" s="44">
        <f t="shared" si="381"/>
        <v>340.48690647482016</v>
      </c>
      <c r="Q1248" s="178">
        <v>9673</v>
      </c>
      <c r="R1248" s="134" t="s">
        <v>94</v>
      </c>
      <c r="S1248" s="98"/>
      <c r="T1248" s="95"/>
      <c r="U1248" s="95"/>
      <c r="V1248" s="96"/>
      <c r="W1248" s="96"/>
      <c r="X1248" s="96"/>
      <c r="Y1248" s="96"/>
      <c r="Z1248" s="96"/>
      <c r="AA1248" s="96"/>
      <c r="AB1248" s="96"/>
      <c r="AC1248" s="96"/>
      <c r="AD1248" s="96"/>
      <c r="AE1248" s="96"/>
      <c r="AF1248" s="96"/>
      <c r="AG1248" s="96"/>
      <c r="AH1248" s="96"/>
      <c r="AI1248" s="96"/>
      <c r="AJ1248" s="96"/>
      <c r="AK1248" s="96"/>
      <c r="AL1248" s="96"/>
      <c r="AM1248" s="96"/>
      <c r="AN1248" s="96"/>
      <c r="AO1248" s="96"/>
      <c r="AP1248" s="96"/>
      <c r="AQ1248" s="96"/>
      <c r="AR1248" s="96"/>
      <c r="AS1248" s="96"/>
      <c r="AT1248" s="96"/>
      <c r="AU1248" s="96"/>
      <c r="AV1248" s="96"/>
      <c r="AW1248" s="96"/>
      <c r="AX1248" s="96"/>
      <c r="AY1248" s="96"/>
      <c r="AZ1248" s="96"/>
      <c r="BA1248" s="96"/>
      <c r="BB1248" s="96"/>
      <c r="BC1248" s="96"/>
      <c r="BD1248" s="96"/>
      <c r="BE1248" s="96"/>
      <c r="BF1248" s="96"/>
      <c r="BG1248" s="96"/>
      <c r="BH1248" s="96"/>
      <c r="BI1248" s="96"/>
      <c r="BJ1248" s="96"/>
      <c r="BK1248" s="96"/>
      <c r="BL1248" s="96"/>
      <c r="BM1248" s="96"/>
      <c r="BN1248" s="96"/>
      <c r="BO1248" s="96"/>
      <c r="BP1248" s="96"/>
      <c r="BQ1248" s="96"/>
      <c r="BR1248" s="96"/>
      <c r="BS1248" s="96"/>
      <c r="BT1248" s="96"/>
      <c r="BU1248" s="96"/>
      <c r="BV1248" s="96"/>
      <c r="BW1248" s="96"/>
      <c r="BX1248" s="96"/>
      <c r="BY1248" s="96"/>
      <c r="BZ1248" s="96"/>
      <c r="CA1248" s="96"/>
      <c r="CB1248" s="96"/>
      <c r="CC1248" s="96"/>
      <c r="CD1248" s="96"/>
      <c r="CE1248" s="96"/>
      <c r="CF1248" s="96"/>
      <c r="CG1248" s="96"/>
      <c r="CH1248" s="96"/>
      <c r="CI1248" s="96"/>
      <c r="CJ1248" s="96"/>
      <c r="CK1248" s="96"/>
      <c r="CL1248" s="96"/>
      <c r="CM1248" s="96"/>
      <c r="CN1248" s="96"/>
      <c r="CO1248" s="96"/>
      <c r="CP1248" s="96"/>
      <c r="CQ1248" s="96"/>
      <c r="CR1248" s="96"/>
      <c r="CS1248" s="96"/>
      <c r="CT1248" s="96"/>
      <c r="CU1248" s="96"/>
      <c r="CV1248" s="96"/>
      <c r="CW1248" s="96"/>
      <c r="CX1248" s="96"/>
      <c r="CY1248" s="96"/>
      <c r="CZ1248" s="96"/>
      <c r="DA1248" s="96"/>
      <c r="DB1248" s="96"/>
      <c r="DC1248" s="96"/>
      <c r="DD1248" s="96"/>
      <c r="DE1248" s="96"/>
      <c r="DF1248" s="96"/>
      <c r="DG1248" s="96"/>
      <c r="DH1248" s="96"/>
      <c r="DI1248" s="96"/>
      <c r="DJ1248" s="96"/>
      <c r="DK1248" s="96"/>
      <c r="DL1248" s="96"/>
      <c r="DM1248" s="96"/>
      <c r="DN1248" s="96"/>
      <c r="DO1248" s="96"/>
      <c r="DP1248" s="96"/>
      <c r="DQ1248" s="96"/>
      <c r="DR1248" s="96"/>
      <c r="DS1248" s="96"/>
      <c r="DT1248" s="96"/>
      <c r="DU1248" s="96"/>
      <c r="DV1248" s="96"/>
      <c r="DW1248" s="96"/>
      <c r="DX1248" s="96"/>
      <c r="DY1248" s="96"/>
      <c r="DZ1248" s="96"/>
      <c r="EA1248" s="96"/>
      <c r="EB1248" s="96"/>
      <c r="EC1248" s="96"/>
      <c r="ED1248" s="96"/>
      <c r="EE1248" s="96"/>
      <c r="EF1248" s="96"/>
      <c r="EG1248" s="96"/>
      <c r="EH1248" s="96"/>
      <c r="EI1248" s="96"/>
      <c r="EJ1248" s="96"/>
      <c r="EK1248" s="96"/>
      <c r="EL1248" s="96"/>
      <c r="EM1248" s="96"/>
      <c r="EN1248" s="96"/>
      <c r="EO1248" s="96"/>
      <c r="EP1248" s="96"/>
      <c r="EQ1248" s="96"/>
      <c r="ER1248" s="96"/>
      <c r="ES1248" s="96"/>
      <c r="ET1248" s="96"/>
      <c r="EU1248" s="96"/>
      <c r="EV1248" s="96"/>
      <c r="EW1248" s="96"/>
      <c r="EX1248" s="96"/>
      <c r="EY1248" s="96"/>
      <c r="EZ1248" s="96"/>
      <c r="FA1248" s="96"/>
      <c r="FB1248" s="96"/>
      <c r="FC1248" s="96"/>
      <c r="FD1248" s="96"/>
      <c r="FE1248" s="96"/>
      <c r="FF1248" s="96"/>
      <c r="FG1248" s="96"/>
      <c r="FH1248" s="96"/>
      <c r="FI1248" s="96"/>
      <c r="FJ1248" s="96"/>
      <c r="FK1248" s="96"/>
      <c r="FL1248" s="96"/>
      <c r="FM1248" s="96"/>
      <c r="FN1248" s="96"/>
      <c r="FO1248" s="96"/>
      <c r="FP1248" s="96"/>
      <c r="FQ1248" s="96"/>
      <c r="FR1248" s="96"/>
      <c r="FS1248" s="96"/>
      <c r="FT1248" s="96"/>
      <c r="FU1248" s="96"/>
      <c r="FV1248" s="96"/>
      <c r="FW1248" s="96"/>
      <c r="FX1248" s="96"/>
      <c r="FY1248" s="96"/>
      <c r="FZ1248" s="96"/>
      <c r="GA1248" s="96"/>
      <c r="GB1248" s="96"/>
      <c r="GC1248" s="96"/>
      <c r="GD1248" s="96"/>
      <c r="GE1248" s="96"/>
      <c r="GF1248" s="96"/>
      <c r="GG1248" s="96"/>
      <c r="GH1248" s="96"/>
      <c r="GI1248" s="96"/>
      <c r="GJ1248" s="96"/>
      <c r="GK1248" s="96"/>
      <c r="GL1248" s="96"/>
      <c r="GM1248" s="96"/>
      <c r="GN1248" s="96"/>
      <c r="GO1248" s="96"/>
      <c r="GP1248" s="96"/>
      <c r="GQ1248" s="96"/>
      <c r="GR1248" s="96"/>
      <c r="GS1248" s="96"/>
      <c r="GT1248" s="96"/>
      <c r="GU1248" s="96"/>
      <c r="GV1248" s="96"/>
      <c r="GW1248" s="96"/>
      <c r="GX1248" s="96"/>
      <c r="GY1248" s="96"/>
    </row>
    <row r="1249" spans="1:207" s="15" customFormat="1" ht="25.15" customHeight="1" x14ac:dyDescent="0.25">
      <c r="A1249" s="296"/>
      <c r="B1249" s="298"/>
      <c r="C1249" s="306"/>
      <c r="D1249" s="286"/>
      <c r="E1249" s="286"/>
      <c r="F1249" s="331"/>
      <c r="G1249" s="331"/>
      <c r="H1249" s="323"/>
      <c r="I1249" s="314"/>
      <c r="J1249" s="314"/>
      <c r="K1249" s="201">
        <f t="shared" ref="K1249:K1250" si="385">SUM(L1249:O1249)</f>
        <v>2440705.41</v>
      </c>
      <c r="L1249" s="41">
        <v>0</v>
      </c>
      <c r="M1249" s="41">
        <v>0</v>
      </c>
      <c r="N1249" s="41">
        <v>0</v>
      </c>
      <c r="O1249" s="171">
        <f>'[1]Прод. прилож (2)'!$C$1033</f>
        <v>2440705.41</v>
      </c>
      <c r="P1249" s="44">
        <f>K1249/H1248</f>
        <v>8779.5158633093524</v>
      </c>
      <c r="Q1249" s="178">
        <v>9673</v>
      </c>
      <c r="R1249" s="134" t="s">
        <v>95</v>
      </c>
      <c r="S1249" s="98"/>
      <c r="T1249" s="95"/>
      <c r="U1249" s="95"/>
      <c r="V1249" s="96"/>
      <c r="W1249" s="96"/>
      <c r="X1249" s="96"/>
      <c r="Y1249" s="96"/>
      <c r="Z1249" s="96"/>
      <c r="AA1249" s="96"/>
      <c r="AB1249" s="96"/>
      <c r="AC1249" s="96"/>
      <c r="AD1249" s="96"/>
      <c r="AE1249" s="96"/>
      <c r="AF1249" s="96"/>
      <c r="AG1249" s="96"/>
      <c r="AH1249" s="96"/>
      <c r="AI1249" s="96"/>
      <c r="AJ1249" s="96"/>
      <c r="AK1249" s="96"/>
      <c r="AL1249" s="96"/>
      <c r="AM1249" s="96"/>
      <c r="AN1249" s="96"/>
      <c r="AO1249" s="96"/>
      <c r="AP1249" s="96"/>
      <c r="AQ1249" s="96"/>
      <c r="AR1249" s="96"/>
      <c r="AS1249" s="96"/>
      <c r="AT1249" s="96"/>
      <c r="AU1249" s="96"/>
      <c r="AV1249" s="96"/>
      <c r="AW1249" s="96"/>
      <c r="AX1249" s="96"/>
      <c r="AY1249" s="96"/>
      <c r="AZ1249" s="96"/>
      <c r="BA1249" s="96"/>
      <c r="BB1249" s="96"/>
      <c r="BC1249" s="96"/>
      <c r="BD1249" s="96"/>
      <c r="BE1249" s="96"/>
      <c r="BF1249" s="96"/>
      <c r="BG1249" s="96"/>
      <c r="BH1249" s="96"/>
      <c r="BI1249" s="96"/>
      <c r="BJ1249" s="96"/>
      <c r="BK1249" s="96"/>
      <c r="BL1249" s="96"/>
      <c r="BM1249" s="96"/>
      <c r="BN1249" s="96"/>
      <c r="BO1249" s="96"/>
      <c r="BP1249" s="96"/>
      <c r="BQ1249" s="96"/>
      <c r="BR1249" s="96"/>
      <c r="BS1249" s="96"/>
      <c r="BT1249" s="96"/>
      <c r="BU1249" s="96"/>
      <c r="BV1249" s="96"/>
      <c r="BW1249" s="96"/>
      <c r="BX1249" s="96"/>
      <c r="BY1249" s="96"/>
      <c r="BZ1249" s="96"/>
      <c r="CA1249" s="96"/>
      <c r="CB1249" s="96"/>
      <c r="CC1249" s="96"/>
      <c r="CD1249" s="96"/>
      <c r="CE1249" s="96"/>
      <c r="CF1249" s="96"/>
      <c r="CG1249" s="96"/>
      <c r="CH1249" s="96"/>
      <c r="CI1249" s="96"/>
      <c r="CJ1249" s="96"/>
      <c r="CK1249" s="96"/>
      <c r="CL1249" s="96"/>
      <c r="CM1249" s="96"/>
      <c r="CN1249" s="96"/>
      <c r="CO1249" s="96"/>
      <c r="CP1249" s="96"/>
      <c r="CQ1249" s="96"/>
      <c r="CR1249" s="96"/>
      <c r="CS1249" s="96"/>
      <c r="CT1249" s="96"/>
      <c r="CU1249" s="96"/>
      <c r="CV1249" s="96"/>
      <c r="CW1249" s="96"/>
      <c r="CX1249" s="96"/>
      <c r="CY1249" s="96"/>
      <c r="CZ1249" s="96"/>
      <c r="DA1249" s="96"/>
      <c r="DB1249" s="96"/>
      <c r="DC1249" s="96"/>
      <c r="DD1249" s="96"/>
      <c r="DE1249" s="96"/>
      <c r="DF1249" s="96"/>
      <c r="DG1249" s="96"/>
      <c r="DH1249" s="96"/>
      <c r="DI1249" s="96"/>
      <c r="DJ1249" s="96"/>
      <c r="DK1249" s="96"/>
      <c r="DL1249" s="96"/>
      <c r="DM1249" s="96"/>
      <c r="DN1249" s="96"/>
      <c r="DO1249" s="96"/>
      <c r="DP1249" s="96"/>
      <c r="DQ1249" s="96"/>
      <c r="DR1249" s="96"/>
      <c r="DS1249" s="96"/>
      <c r="DT1249" s="96"/>
      <c r="DU1249" s="96"/>
      <c r="DV1249" s="96"/>
      <c r="DW1249" s="96"/>
      <c r="DX1249" s="96"/>
      <c r="DY1249" s="96"/>
      <c r="DZ1249" s="96"/>
      <c r="EA1249" s="96"/>
      <c r="EB1249" s="96"/>
      <c r="EC1249" s="96"/>
      <c r="ED1249" s="96"/>
      <c r="EE1249" s="96"/>
      <c r="EF1249" s="96"/>
      <c r="EG1249" s="96"/>
      <c r="EH1249" s="96"/>
      <c r="EI1249" s="96"/>
      <c r="EJ1249" s="96"/>
      <c r="EK1249" s="96"/>
      <c r="EL1249" s="96"/>
      <c r="EM1249" s="96"/>
      <c r="EN1249" s="96"/>
      <c r="EO1249" s="96"/>
      <c r="EP1249" s="96"/>
      <c r="EQ1249" s="96"/>
      <c r="ER1249" s="96"/>
      <c r="ES1249" s="96"/>
      <c r="ET1249" s="96"/>
      <c r="EU1249" s="96"/>
      <c r="EV1249" s="96"/>
      <c r="EW1249" s="96"/>
      <c r="EX1249" s="96"/>
      <c r="EY1249" s="96"/>
      <c r="EZ1249" s="96"/>
      <c r="FA1249" s="96"/>
      <c r="FB1249" s="96"/>
      <c r="FC1249" s="96"/>
      <c r="FD1249" s="96"/>
      <c r="FE1249" s="96"/>
      <c r="FF1249" s="96"/>
      <c r="FG1249" s="96"/>
      <c r="FH1249" s="96"/>
      <c r="FI1249" s="96"/>
      <c r="FJ1249" s="96"/>
      <c r="FK1249" s="96"/>
      <c r="FL1249" s="96"/>
      <c r="FM1249" s="96"/>
      <c r="FN1249" s="96"/>
      <c r="FO1249" s="96"/>
      <c r="FP1249" s="96"/>
      <c r="FQ1249" s="96"/>
      <c r="FR1249" s="96"/>
      <c r="FS1249" s="96"/>
      <c r="FT1249" s="96"/>
      <c r="FU1249" s="96"/>
      <c r="FV1249" s="96"/>
      <c r="FW1249" s="96"/>
      <c r="FX1249" s="96"/>
      <c r="FY1249" s="96"/>
      <c r="FZ1249" s="96"/>
      <c r="GA1249" s="96"/>
      <c r="GB1249" s="96"/>
      <c r="GC1249" s="96"/>
      <c r="GD1249" s="96"/>
      <c r="GE1249" s="96"/>
      <c r="GF1249" s="96"/>
      <c r="GG1249" s="96"/>
      <c r="GH1249" s="96"/>
      <c r="GI1249" s="96"/>
      <c r="GJ1249" s="96"/>
      <c r="GK1249" s="96"/>
      <c r="GL1249" s="96"/>
      <c r="GM1249" s="96"/>
      <c r="GN1249" s="96"/>
      <c r="GO1249" s="96"/>
      <c r="GP1249" s="96"/>
      <c r="GQ1249" s="96"/>
      <c r="GR1249" s="96"/>
      <c r="GS1249" s="96"/>
      <c r="GT1249" s="96"/>
      <c r="GU1249" s="96"/>
      <c r="GV1249" s="96"/>
      <c r="GW1249" s="96"/>
      <c r="GX1249" s="96"/>
      <c r="GY1249" s="96"/>
    </row>
    <row r="1250" spans="1:207" s="15" customFormat="1" ht="25.15" customHeight="1" x14ac:dyDescent="0.25">
      <c r="A1250" s="172" t="s">
        <v>1661</v>
      </c>
      <c r="B1250" s="145" t="s">
        <v>852</v>
      </c>
      <c r="C1250" s="159">
        <v>1961</v>
      </c>
      <c r="D1250" s="138" t="s">
        <v>217</v>
      </c>
      <c r="E1250" s="159" t="s">
        <v>20</v>
      </c>
      <c r="F1250" s="249">
        <v>2</v>
      </c>
      <c r="G1250" s="249">
        <v>1</v>
      </c>
      <c r="H1250" s="152">
        <v>345</v>
      </c>
      <c r="I1250" s="246">
        <v>0</v>
      </c>
      <c r="J1250" s="41">
        <v>188</v>
      </c>
      <c r="K1250" s="201">
        <f t="shared" si="385"/>
        <v>3160390.9000000004</v>
      </c>
      <c r="L1250" s="171">
        <v>0</v>
      </c>
      <c r="M1250" s="171">
        <v>0</v>
      </c>
      <c r="N1250" s="171">
        <v>0</v>
      </c>
      <c r="O1250" s="41">
        <f>'[1]Прод. прилож (2)'!$C$351</f>
        <v>3160390.9000000004</v>
      </c>
      <c r="P1250" s="171">
        <f t="shared" ref="P1250" si="386">K1250/H1250</f>
        <v>9160.5533333333351</v>
      </c>
      <c r="Q1250" s="44">
        <v>9673</v>
      </c>
      <c r="R1250" s="62" t="s">
        <v>94</v>
      </c>
      <c r="S1250" s="50"/>
    </row>
    <row r="1251" spans="1:207" s="96" customFormat="1" ht="22.9" customHeight="1" x14ac:dyDescent="0.25">
      <c r="A1251" s="172" t="s">
        <v>1662</v>
      </c>
      <c r="B1251" s="145" t="s">
        <v>695</v>
      </c>
      <c r="C1251" s="159">
        <v>1962</v>
      </c>
      <c r="D1251" s="138" t="s">
        <v>217</v>
      </c>
      <c r="E1251" s="138" t="s">
        <v>20</v>
      </c>
      <c r="F1251" s="249">
        <v>2</v>
      </c>
      <c r="G1251" s="249">
        <v>2</v>
      </c>
      <c r="H1251" s="152">
        <f>I1251+J1251</f>
        <v>384.9</v>
      </c>
      <c r="I1251" s="246">
        <v>0</v>
      </c>
      <c r="J1251" s="41">
        <v>384.9</v>
      </c>
      <c r="K1251" s="201">
        <f t="shared" si="380"/>
        <v>2387000</v>
      </c>
      <c r="L1251" s="171">
        <v>0</v>
      </c>
      <c r="M1251" s="171">
        <v>0</v>
      </c>
      <c r="N1251" s="171">
        <v>0</v>
      </c>
      <c r="O1251" s="41">
        <f>'[1]Прод. прилож (2)'!$C$1034</f>
        <v>2387000</v>
      </c>
      <c r="P1251" s="171">
        <f t="shared" si="381"/>
        <v>6201.6108080020786</v>
      </c>
      <c r="Q1251" s="44">
        <v>9673</v>
      </c>
      <c r="R1251" s="62" t="s">
        <v>95</v>
      </c>
      <c r="S1251" s="15"/>
      <c r="T1251" s="15"/>
      <c r="U1251" s="15"/>
      <c r="V1251" s="15"/>
      <c r="W1251" s="15"/>
      <c r="X1251" s="15"/>
      <c r="Y1251" s="15"/>
      <c r="Z1251" s="15"/>
      <c r="AA1251" s="15"/>
      <c r="AB1251" s="15"/>
      <c r="AC1251" s="15"/>
      <c r="AD1251" s="15"/>
      <c r="AE1251" s="15"/>
      <c r="AF1251" s="15"/>
      <c r="AG1251" s="15"/>
      <c r="AH1251" s="15"/>
      <c r="AI1251" s="15"/>
      <c r="AJ1251" s="15"/>
      <c r="AK1251" s="15"/>
      <c r="AL1251" s="15"/>
      <c r="AM1251" s="15"/>
      <c r="AN1251" s="15"/>
      <c r="AO1251" s="15"/>
      <c r="AP1251" s="15"/>
      <c r="AQ1251" s="15"/>
      <c r="AR1251" s="15"/>
      <c r="AS1251" s="15"/>
      <c r="AT1251" s="15"/>
      <c r="AU1251" s="15"/>
      <c r="AV1251" s="15"/>
      <c r="AW1251" s="15"/>
      <c r="AX1251" s="15"/>
      <c r="AY1251" s="15"/>
      <c r="AZ1251" s="15"/>
      <c r="BA1251" s="15"/>
      <c r="BB1251" s="15"/>
      <c r="BC1251" s="15"/>
      <c r="BD1251" s="15"/>
      <c r="BE1251" s="15"/>
      <c r="BF1251" s="15"/>
      <c r="BG1251" s="15"/>
      <c r="BH1251" s="15"/>
      <c r="BI1251" s="15"/>
      <c r="BJ1251" s="15"/>
      <c r="BK1251" s="15"/>
      <c r="BL1251" s="15"/>
      <c r="BM1251" s="15"/>
      <c r="BN1251" s="15"/>
      <c r="BO1251" s="15"/>
      <c r="BP1251" s="15"/>
      <c r="BQ1251" s="15"/>
      <c r="BR1251" s="15"/>
      <c r="BS1251" s="15"/>
      <c r="BT1251" s="15"/>
      <c r="BU1251" s="15"/>
      <c r="BV1251" s="15"/>
      <c r="BW1251" s="15"/>
      <c r="BX1251" s="15"/>
      <c r="BY1251" s="15"/>
      <c r="BZ1251" s="15"/>
      <c r="CA1251" s="15"/>
      <c r="CB1251" s="15"/>
      <c r="CC1251" s="15"/>
      <c r="CD1251" s="15"/>
      <c r="CE1251" s="15"/>
      <c r="CF1251" s="15"/>
      <c r="CG1251" s="15"/>
      <c r="CH1251" s="15"/>
      <c r="CI1251" s="15"/>
      <c r="CJ1251" s="15"/>
      <c r="CK1251" s="15"/>
      <c r="CL1251" s="15"/>
      <c r="CM1251" s="15"/>
      <c r="CN1251" s="15"/>
      <c r="CO1251" s="15"/>
      <c r="CP1251" s="15"/>
      <c r="CQ1251" s="15"/>
      <c r="CR1251" s="15"/>
      <c r="CS1251" s="15"/>
      <c r="CT1251" s="15"/>
      <c r="CU1251" s="15"/>
      <c r="CV1251" s="15"/>
      <c r="CW1251" s="15"/>
      <c r="CX1251" s="15"/>
      <c r="CY1251" s="15"/>
      <c r="CZ1251" s="15"/>
      <c r="DA1251" s="15"/>
      <c r="DB1251" s="15"/>
      <c r="DC1251" s="15"/>
      <c r="DD1251" s="15"/>
      <c r="DE1251" s="15"/>
      <c r="DF1251" s="15"/>
      <c r="DG1251" s="15"/>
      <c r="DH1251" s="15"/>
      <c r="DI1251" s="15"/>
      <c r="DJ1251" s="15"/>
      <c r="DK1251" s="15"/>
      <c r="DL1251" s="15"/>
      <c r="DM1251" s="15"/>
      <c r="DN1251" s="15"/>
      <c r="DO1251" s="15"/>
      <c r="DP1251" s="15"/>
      <c r="DQ1251" s="15"/>
      <c r="DR1251" s="15"/>
      <c r="DS1251" s="15"/>
      <c r="DT1251" s="15"/>
      <c r="DU1251" s="15"/>
      <c r="DV1251" s="15"/>
      <c r="DW1251" s="15"/>
      <c r="DX1251" s="15"/>
      <c r="DY1251" s="15"/>
      <c r="DZ1251" s="15"/>
      <c r="EA1251" s="15"/>
      <c r="EB1251" s="15"/>
      <c r="EC1251" s="15"/>
      <c r="ED1251" s="15"/>
      <c r="EE1251" s="15"/>
      <c r="EF1251" s="15"/>
      <c r="EG1251" s="15"/>
      <c r="EH1251" s="15"/>
      <c r="EI1251" s="15"/>
      <c r="EJ1251" s="15"/>
      <c r="EK1251" s="15"/>
      <c r="EL1251" s="15"/>
      <c r="EM1251" s="15"/>
      <c r="EN1251" s="15"/>
      <c r="EO1251" s="15"/>
      <c r="EP1251" s="15"/>
      <c r="EQ1251" s="15"/>
      <c r="ER1251" s="15"/>
      <c r="ES1251" s="15"/>
      <c r="ET1251" s="15"/>
      <c r="EU1251" s="15"/>
      <c r="EV1251" s="15"/>
      <c r="EW1251" s="15"/>
      <c r="EX1251" s="15"/>
      <c r="EY1251" s="15"/>
      <c r="EZ1251" s="15"/>
      <c r="FA1251" s="15"/>
      <c r="FB1251" s="15"/>
      <c r="FC1251" s="15"/>
      <c r="FD1251" s="15"/>
      <c r="FE1251" s="15"/>
      <c r="FF1251" s="15"/>
      <c r="FG1251" s="15"/>
      <c r="FH1251" s="15"/>
      <c r="FI1251" s="15"/>
      <c r="FJ1251" s="15"/>
      <c r="FK1251" s="15"/>
      <c r="FL1251" s="15"/>
      <c r="FM1251" s="15"/>
      <c r="FN1251" s="15"/>
      <c r="FO1251" s="15"/>
      <c r="FP1251" s="15"/>
      <c r="FQ1251" s="15"/>
      <c r="FR1251" s="15"/>
      <c r="FS1251" s="15"/>
      <c r="FT1251" s="15"/>
      <c r="FU1251" s="15"/>
      <c r="FV1251" s="15"/>
      <c r="FW1251" s="15"/>
      <c r="FX1251" s="15"/>
      <c r="FY1251" s="15"/>
      <c r="FZ1251" s="15"/>
      <c r="GA1251" s="15"/>
      <c r="GB1251" s="15"/>
      <c r="GC1251" s="15"/>
      <c r="GD1251" s="15"/>
      <c r="GE1251" s="15"/>
      <c r="GF1251" s="15"/>
      <c r="GG1251" s="15"/>
      <c r="GH1251" s="15"/>
      <c r="GI1251" s="15"/>
      <c r="GJ1251" s="15"/>
      <c r="GK1251" s="15"/>
      <c r="GL1251" s="15"/>
      <c r="GM1251" s="15"/>
      <c r="GN1251" s="15"/>
      <c r="GO1251" s="15"/>
      <c r="GP1251" s="15"/>
      <c r="GQ1251" s="15"/>
      <c r="GR1251" s="15"/>
      <c r="GS1251" s="15"/>
      <c r="GT1251" s="15"/>
      <c r="GU1251" s="15"/>
      <c r="GV1251" s="15"/>
      <c r="GW1251" s="15"/>
      <c r="GX1251" s="15"/>
      <c r="GY1251" s="15"/>
    </row>
    <row r="1252" spans="1:207" s="15" customFormat="1" ht="25.15" customHeight="1" x14ac:dyDescent="0.25">
      <c r="A1252" s="172" t="s">
        <v>1663</v>
      </c>
      <c r="B1252" s="166" t="s">
        <v>696</v>
      </c>
      <c r="C1252" s="51">
        <v>1962</v>
      </c>
      <c r="D1252" s="136" t="s">
        <v>217</v>
      </c>
      <c r="E1252" s="51" t="s">
        <v>20</v>
      </c>
      <c r="F1252" s="28">
        <v>2</v>
      </c>
      <c r="G1252" s="28">
        <v>2</v>
      </c>
      <c r="H1252" s="41">
        <f>I1252+J1252</f>
        <v>387.98</v>
      </c>
      <c r="I1252" s="238">
        <v>0</v>
      </c>
      <c r="J1252" s="41">
        <v>387.98</v>
      </c>
      <c r="K1252" s="201">
        <f t="shared" si="380"/>
        <v>2960500</v>
      </c>
      <c r="L1252" s="171">
        <v>0</v>
      </c>
      <c r="M1252" s="171">
        <v>0</v>
      </c>
      <c r="N1252" s="171">
        <v>0</v>
      </c>
      <c r="O1252" s="41">
        <f>'[1]Прод. прилож (2)'!$C$1035</f>
        <v>2960500</v>
      </c>
      <c r="P1252" s="171">
        <f t="shared" si="381"/>
        <v>7630.5479663900196</v>
      </c>
      <c r="Q1252" s="44">
        <v>9673</v>
      </c>
      <c r="R1252" s="62" t="s">
        <v>95</v>
      </c>
      <c r="S1252" s="50"/>
    </row>
    <row r="1253" spans="1:207" s="15" customFormat="1" ht="25.15" customHeight="1" x14ac:dyDescent="0.25">
      <c r="A1253" s="172" t="s">
        <v>1664</v>
      </c>
      <c r="B1253" s="166" t="s">
        <v>697</v>
      </c>
      <c r="C1253" s="136">
        <v>1961</v>
      </c>
      <c r="D1253" s="136" t="s">
        <v>217</v>
      </c>
      <c r="E1253" s="136" t="s">
        <v>20</v>
      </c>
      <c r="F1253" s="28">
        <v>2</v>
      </c>
      <c r="G1253" s="28">
        <v>1</v>
      </c>
      <c r="H1253" s="41">
        <v>283.54000000000002</v>
      </c>
      <c r="I1253" s="238">
        <v>22</v>
      </c>
      <c r="J1253" s="41">
        <v>195.92</v>
      </c>
      <c r="K1253" s="201">
        <f t="shared" si="380"/>
        <v>1936367</v>
      </c>
      <c r="L1253" s="171">
        <v>0</v>
      </c>
      <c r="M1253" s="171">
        <v>0</v>
      </c>
      <c r="N1253" s="171">
        <v>0</v>
      </c>
      <c r="O1253" s="41">
        <f>'[1]Прод. прилож (2)'!$C$352</f>
        <v>1936367</v>
      </c>
      <c r="P1253" s="171">
        <f t="shared" si="381"/>
        <v>6829.2551315511037</v>
      </c>
      <c r="Q1253" s="44">
        <v>9673</v>
      </c>
      <c r="R1253" s="62" t="s">
        <v>94</v>
      </c>
      <c r="S1253" s="50"/>
    </row>
    <row r="1254" spans="1:207" s="15" customFormat="1" ht="25.15" customHeight="1" x14ac:dyDescent="0.25">
      <c r="A1254" s="172" t="s">
        <v>1665</v>
      </c>
      <c r="B1254" s="166" t="s">
        <v>698</v>
      </c>
      <c r="C1254" s="51">
        <v>1963</v>
      </c>
      <c r="D1254" s="136" t="s">
        <v>217</v>
      </c>
      <c r="E1254" s="136" t="s">
        <v>235</v>
      </c>
      <c r="F1254" s="28">
        <v>2</v>
      </c>
      <c r="G1254" s="28">
        <v>1</v>
      </c>
      <c r="H1254" s="41">
        <f t="shared" ref="H1254:H1261" si="387">I1254+J1254</f>
        <v>515.13</v>
      </c>
      <c r="I1254" s="238">
        <v>0</v>
      </c>
      <c r="J1254" s="41">
        <v>515.13</v>
      </c>
      <c r="K1254" s="201">
        <f t="shared" si="380"/>
        <v>3851750</v>
      </c>
      <c r="L1254" s="171">
        <v>0</v>
      </c>
      <c r="M1254" s="171">
        <v>0</v>
      </c>
      <c r="N1254" s="171">
        <v>0</v>
      </c>
      <c r="O1254" s="41">
        <f>'[1]Прод. прилож (2)'!$C$1036</f>
        <v>3851750</v>
      </c>
      <c r="P1254" s="171">
        <f t="shared" si="381"/>
        <v>7477.238755265661</v>
      </c>
      <c r="Q1254" s="44">
        <v>9673</v>
      </c>
      <c r="R1254" s="62" t="s">
        <v>95</v>
      </c>
      <c r="S1254" s="50"/>
    </row>
    <row r="1255" spans="1:207" s="15" customFormat="1" ht="25.15" customHeight="1" x14ac:dyDescent="0.25">
      <c r="A1255" s="172" t="s">
        <v>1666</v>
      </c>
      <c r="B1255" s="166" t="s">
        <v>699</v>
      </c>
      <c r="C1255" s="51">
        <v>1963</v>
      </c>
      <c r="D1255" s="136" t="s">
        <v>217</v>
      </c>
      <c r="E1255" s="136" t="s">
        <v>235</v>
      </c>
      <c r="F1255" s="28">
        <v>2</v>
      </c>
      <c r="G1255" s="28">
        <v>1</v>
      </c>
      <c r="H1255" s="41">
        <f t="shared" si="387"/>
        <v>516.21</v>
      </c>
      <c r="I1255" s="238">
        <v>0</v>
      </c>
      <c r="J1255" s="41">
        <v>516.21</v>
      </c>
      <c r="K1255" s="201">
        <f t="shared" si="380"/>
        <v>3828500</v>
      </c>
      <c r="L1255" s="171">
        <v>0</v>
      </c>
      <c r="M1255" s="171">
        <v>0</v>
      </c>
      <c r="N1255" s="171">
        <v>0</v>
      </c>
      <c r="O1255" s="41">
        <f>'[1]Прод. прилож (2)'!$C$1037</f>
        <v>3828500</v>
      </c>
      <c r="P1255" s="171">
        <f t="shared" si="381"/>
        <v>7416.5552778907804</v>
      </c>
      <c r="Q1255" s="44">
        <v>9673</v>
      </c>
      <c r="R1255" s="62" t="s">
        <v>95</v>
      </c>
      <c r="S1255" s="50"/>
    </row>
    <row r="1256" spans="1:207" s="15" customFormat="1" ht="25.15" customHeight="1" x14ac:dyDescent="0.25">
      <c r="A1256" s="172" t="s">
        <v>1667</v>
      </c>
      <c r="B1256" s="166" t="s">
        <v>700</v>
      </c>
      <c r="C1256" s="51">
        <v>1963</v>
      </c>
      <c r="D1256" s="136" t="s">
        <v>217</v>
      </c>
      <c r="E1256" s="136" t="s">
        <v>235</v>
      </c>
      <c r="F1256" s="28">
        <v>2</v>
      </c>
      <c r="G1256" s="28">
        <v>1</v>
      </c>
      <c r="H1256" s="41">
        <f t="shared" si="387"/>
        <v>542.14</v>
      </c>
      <c r="I1256" s="238">
        <v>0</v>
      </c>
      <c r="J1256" s="41">
        <v>542.14</v>
      </c>
      <c r="K1256" s="201">
        <f t="shared" si="380"/>
        <v>3828500</v>
      </c>
      <c r="L1256" s="171">
        <v>0</v>
      </c>
      <c r="M1256" s="171">
        <v>0</v>
      </c>
      <c r="N1256" s="171">
        <v>0</v>
      </c>
      <c r="O1256" s="41">
        <f>'[1]Прод. прилож (2)'!$C$1038</f>
        <v>3828500</v>
      </c>
      <c r="P1256" s="171">
        <f t="shared" si="381"/>
        <v>7061.82904784742</v>
      </c>
      <c r="Q1256" s="44">
        <v>9673</v>
      </c>
      <c r="R1256" s="62" t="s">
        <v>95</v>
      </c>
      <c r="S1256" s="50"/>
    </row>
    <row r="1257" spans="1:207" s="15" customFormat="1" ht="25.15" customHeight="1" x14ac:dyDescent="0.25">
      <c r="A1257" s="172" t="s">
        <v>1668</v>
      </c>
      <c r="B1257" s="166" t="s">
        <v>701</v>
      </c>
      <c r="C1257" s="54">
        <v>1960</v>
      </c>
      <c r="D1257" s="136" t="s">
        <v>217</v>
      </c>
      <c r="E1257" s="51" t="s">
        <v>20</v>
      </c>
      <c r="F1257" s="28">
        <v>2</v>
      </c>
      <c r="G1257" s="28">
        <v>1</v>
      </c>
      <c r="H1257" s="41">
        <v>345</v>
      </c>
      <c r="I1257" s="238">
        <v>0</v>
      </c>
      <c r="J1257" s="41">
        <v>281.58999999999997</v>
      </c>
      <c r="K1257" s="201">
        <f t="shared" si="380"/>
        <v>368936.17</v>
      </c>
      <c r="L1257" s="171">
        <v>0</v>
      </c>
      <c r="M1257" s="171">
        <v>0</v>
      </c>
      <c r="N1257" s="171">
        <v>0</v>
      </c>
      <c r="O1257" s="41">
        <f>'[1]Прод. прилож (2)'!$C$353</f>
        <v>368936.17</v>
      </c>
      <c r="P1257" s="171">
        <f t="shared" si="381"/>
        <v>1069.3802028985506</v>
      </c>
      <c r="Q1257" s="44">
        <v>9673</v>
      </c>
      <c r="R1257" s="62" t="s">
        <v>94</v>
      </c>
      <c r="S1257" s="50"/>
    </row>
    <row r="1258" spans="1:207" s="14" customFormat="1" ht="25.15" customHeight="1" x14ac:dyDescent="0.25">
      <c r="A1258" s="172" t="s">
        <v>1669</v>
      </c>
      <c r="B1258" s="166" t="s">
        <v>702</v>
      </c>
      <c r="C1258" s="51">
        <v>1960</v>
      </c>
      <c r="D1258" s="136" t="s">
        <v>217</v>
      </c>
      <c r="E1258" s="51" t="s">
        <v>20</v>
      </c>
      <c r="F1258" s="28">
        <v>2</v>
      </c>
      <c r="G1258" s="28">
        <v>2</v>
      </c>
      <c r="H1258" s="41">
        <v>345</v>
      </c>
      <c r="I1258" s="238">
        <v>0</v>
      </c>
      <c r="J1258" s="41">
        <v>281.8</v>
      </c>
      <c r="K1258" s="201">
        <f t="shared" si="380"/>
        <v>369167</v>
      </c>
      <c r="L1258" s="171">
        <v>0</v>
      </c>
      <c r="M1258" s="171">
        <v>0</v>
      </c>
      <c r="N1258" s="171">
        <v>0</v>
      </c>
      <c r="O1258" s="41">
        <f>'[1]Прод. прилож (2)'!$C$354</f>
        <v>369167</v>
      </c>
      <c r="P1258" s="171">
        <f t="shared" si="381"/>
        <v>1070.0492753623189</v>
      </c>
      <c r="Q1258" s="44">
        <v>9673</v>
      </c>
      <c r="R1258" s="62" t="s">
        <v>94</v>
      </c>
    </row>
    <row r="1259" spans="1:207" s="14" customFormat="1" ht="25.15" customHeight="1" x14ac:dyDescent="0.25">
      <c r="A1259" s="172" t="s">
        <v>1670</v>
      </c>
      <c r="B1259" s="166" t="s">
        <v>703</v>
      </c>
      <c r="C1259" s="51">
        <v>1966</v>
      </c>
      <c r="D1259" s="136" t="s">
        <v>217</v>
      </c>
      <c r="E1259" s="51" t="s">
        <v>20</v>
      </c>
      <c r="F1259" s="174">
        <v>5</v>
      </c>
      <c r="G1259" s="174">
        <v>4</v>
      </c>
      <c r="H1259" s="41">
        <f t="shared" si="387"/>
        <v>3203.06</v>
      </c>
      <c r="I1259" s="41">
        <v>0</v>
      </c>
      <c r="J1259" s="41">
        <v>3203.06</v>
      </c>
      <c r="K1259" s="201">
        <f t="shared" si="380"/>
        <v>2250600</v>
      </c>
      <c r="L1259" s="171">
        <v>0</v>
      </c>
      <c r="M1259" s="171">
        <v>0</v>
      </c>
      <c r="N1259" s="171">
        <v>0</v>
      </c>
      <c r="O1259" s="41">
        <f>'[3]Прод. прилож'!$C$1353</f>
        <v>2250600</v>
      </c>
      <c r="P1259" s="171">
        <f t="shared" si="381"/>
        <v>702.64059992632042</v>
      </c>
      <c r="Q1259" s="44">
        <v>9673</v>
      </c>
      <c r="R1259" s="62" t="s">
        <v>96</v>
      </c>
    </row>
    <row r="1260" spans="1:207" s="15" customFormat="1" ht="25.15" customHeight="1" x14ac:dyDescent="0.25">
      <c r="A1260" s="172" t="s">
        <v>1671</v>
      </c>
      <c r="B1260" s="166" t="s">
        <v>704</v>
      </c>
      <c r="C1260" s="51">
        <v>1967</v>
      </c>
      <c r="D1260" s="136" t="s">
        <v>217</v>
      </c>
      <c r="E1260" s="51" t="s">
        <v>20</v>
      </c>
      <c r="F1260" s="174">
        <v>2</v>
      </c>
      <c r="G1260" s="174">
        <v>2</v>
      </c>
      <c r="H1260" s="41">
        <f t="shared" si="387"/>
        <v>611.6</v>
      </c>
      <c r="I1260" s="41">
        <v>0</v>
      </c>
      <c r="J1260" s="41">
        <v>611.6</v>
      </c>
      <c r="K1260" s="201">
        <f t="shared" si="380"/>
        <v>4307752.8</v>
      </c>
      <c r="L1260" s="171">
        <v>0</v>
      </c>
      <c r="M1260" s="171">
        <v>0</v>
      </c>
      <c r="N1260" s="171">
        <v>0</v>
      </c>
      <c r="O1260" s="41">
        <f>'[3]Прод. прилож'!$C$1354</f>
        <v>4307752.8</v>
      </c>
      <c r="P1260" s="171">
        <f t="shared" si="381"/>
        <v>7043.4153041203399</v>
      </c>
      <c r="Q1260" s="44">
        <v>9673</v>
      </c>
      <c r="R1260" s="62" t="s">
        <v>96</v>
      </c>
      <c r="S1260" s="50"/>
    </row>
    <row r="1261" spans="1:207" s="15" customFormat="1" ht="25.15" customHeight="1" x14ac:dyDescent="0.25">
      <c r="A1261" s="172" t="s">
        <v>1672</v>
      </c>
      <c r="B1261" s="166" t="s">
        <v>705</v>
      </c>
      <c r="C1261" s="51">
        <v>1962</v>
      </c>
      <c r="D1261" s="136" t="s">
        <v>217</v>
      </c>
      <c r="E1261" s="51" t="s">
        <v>20</v>
      </c>
      <c r="F1261" s="28">
        <v>2</v>
      </c>
      <c r="G1261" s="28">
        <v>2</v>
      </c>
      <c r="H1261" s="41">
        <f t="shared" si="387"/>
        <v>388.32</v>
      </c>
      <c r="I1261" s="238">
        <v>0</v>
      </c>
      <c r="J1261" s="41">
        <v>388.32</v>
      </c>
      <c r="K1261" s="201">
        <f t="shared" si="380"/>
        <v>3828500</v>
      </c>
      <c r="L1261" s="171">
        <v>0</v>
      </c>
      <c r="M1261" s="171">
        <v>0</v>
      </c>
      <c r="N1261" s="171">
        <v>0</v>
      </c>
      <c r="O1261" s="41">
        <f>'[1]Прод. прилож (2)'!$C$1040</f>
        <v>3828500</v>
      </c>
      <c r="P1261" s="171">
        <f t="shared" si="381"/>
        <v>9859.1367943963742</v>
      </c>
      <c r="Q1261" s="44">
        <v>9673</v>
      </c>
      <c r="R1261" s="62" t="s">
        <v>95</v>
      </c>
      <c r="S1261" s="50"/>
    </row>
    <row r="1262" spans="1:207" s="15" customFormat="1" ht="25.15" customHeight="1" x14ac:dyDescent="0.25">
      <c r="A1262" s="172" t="s">
        <v>1749</v>
      </c>
      <c r="B1262" s="166" t="s">
        <v>1886</v>
      </c>
      <c r="C1262" s="136">
        <v>1969</v>
      </c>
      <c r="D1262" s="136" t="s">
        <v>217</v>
      </c>
      <c r="E1262" s="136" t="s">
        <v>20</v>
      </c>
      <c r="F1262" s="57">
        <v>5</v>
      </c>
      <c r="G1262" s="57">
        <v>4</v>
      </c>
      <c r="H1262" s="171">
        <v>2966.5</v>
      </c>
      <c r="I1262" s="234">
        <v>77.7</v>
      </c>
      <c r="J1262" s="41">
        <v>2629.5</v>
      </c>
      <c r="K1262" s="201">
        <f t="shared" si="380"/>
        <v>3942423.94</v>
      </c>
      <c r="L1262" s="41">
        <v>0</v>
      </c>
      <c r="M1262" s="41">
        <v>0</v>
      </c>
      <c r="N1262" s="41">
        <v>0</v>
      </c>
      <c r="O1262" s="171">
        <f>'[1]Прод. прилож (2)'!$C$355</f>
        <v>3942423.94</v>
      </c>
      <c r="P1262" s="44">
        <f t="shared" si="381"/>
        <v>1328.981607955503</v>
      </c>
      <c r="Q1262" s="178">
        <v>9673</v>
      </c>
      <c r="R1262" s="134" t="s">
        <v>94</v>
      </c>
      <c r="S1262" s="98"/>
      <c r="T1262" s="95"/>
      <c r="U1262" s="95"/>
      <c r="V1262" s="96"/>
      <c r="W1262" s="96"/>
      <c r="X1262" s="96"/>
      <c r="Y1262" s="96"/>
      <c r="Z1262" s="96"/>
      <c r="AA1262" s="96"/>
      <c r="AB1262" s="96"/>
      <c r="AC1262" s="96"/>
      <c r="AD1262" s="96"/>
      <c r="AE1262" s="96"/>
      <c r="AF1262" s="96"/>
      <c r="AG1262" s="96"/>
      <c r="AH1262" s="96"/>
      <c r="AI1262" s="96"/>
      <c r="AJ1262" s="96"/>
      <c r="AK1262" s="96"/>
      <c r="AL1262" s="96"/>
      <c r="AM1262" s="96"/>
      <c r="AN1262" s="96"/>
      <c r="AO1262" s="96"/>
      <c r="AP1262" s="96"/>
      <c r="AQ1262" s="96"/>
      <c r="AR1262" s="96"/>
      <c r="AS1262" s="96"/>
      <c r="AT1262" s="96"/>
      <c r="AU1262" s="96"/>
      <c r="AV1262" s="96"/>
      <c r="AW1262" s="96"/>
      <c r="AX1262" s="96"/>
      <c r="AY1262" s="96"/>
      <c r="AZ1262" s="96"/>
      <c r="BA1262" s="96"/>
      <c r="BB1262" s="96"/>
      <c r="BC1262" s="96"/>
      <c r="BD1262" s="96"/>
      <c r="BE1262" s="96"/>
      <c r="BF1262" s="96"/>
      <c r="BG1262" s="96"/>
      <c r="BH1262" s="96"/>
      <c r="BI1262" s="96"/>
      <c r="BJ1262" s="96"/>
      <c r="BK1262" s="96"/>
      <c r="BL1262" s="96"/>
      <c r="BM1262" s="96"/>
      <c r="BN1262" s="96"/>
      <c r="BO1262" s="96"/>
      <c r="BP1262" s="96"/>
      <c r="BQ1262" s="96"/>
      <c r="BR1262" s="96"/>
      <c r="BS1262" s="96"/>
      <c r="BT1262" s="96"/>
      <c r="BU1262" s="96"/>
      <c r="BV1262" s="96"/>
      <c r="BW1262" s="96"/>
      <c r="BX1262" s="96"/>
      <c r="BY1262" s="96"/>
      <c r="BZ1262" s="96"/>
      <c r="CA1262" s="96"/>
      <c r="CB1262" s="96"/>
      <c r="CC1262" s="96"/>
      <c r="CD1262" s="96"/>
      <c r="CE1262" s="96"/>
      <c r="CF1262" s="96"/>
      <c r="CG1262" s="96"/>
      <c r="CH1262" s="96"/>
      <c r="CI1262" s="96"/>
      <c r="CJ1262" s="96"/>
      <c r="CK1262" s="96"/>
      <c r="CL1262" s="96"/>
      <c r="CM1262" s="96"/>
      <c r="CN1262" s="96"/>
      <c r="CO1262" s="96"/>
      <c r="CP1262" s="96"/>
      <c r="CQ1262" s="96"/>
      <c r="CR1262" s="96"/>
      <c r="CS1262" s="96"/>
      <c r="CT1262" s="96"/>
      <c r="CU1262" s="96"/>
      <c r="CV1262" s="96"/>
      <c r="CW1262" s="96"/>
      <c r="CX1262" s="96"/>
      <c r="CY1262" s="96"/>
      <c r="CZ1262" s="96"/>
      <c r="DA1262" s="96"/>
      <c r="DB1262" s="96"/>
      <c r="DC1262" s="96"/>
      <c r="DD1262" s="96"/>
      <c r="DE1262" s="96"/>
      <c r="DF1262" s="96"/>
      <c r="DG1262" s="96"/>
      <c r="DH1262" s="96"/>
      <c r="DI1262" s="96"/>
      <c r="DJ1262" s="96"/>
      <c r="DK1262" s="96"/>
      <c r="DL1262" s="96"/>
      <c r="DM1262" s="96"/>
      <c r="DN1262" s="96"/>
      <c r="DO1262" s="96"/>
      <c r="DP1262" s="96"/>
      <c r="DQ1262" s="96"/>
      <c r="DR1262" s="96"/>
      <c r="DS1262" s="96"/>
      <c r="DT1262" s="96"/>
      <c r="DU1262" s="96"/>
      <c r="DV1262" s="96"/>
      <c r="DW1262" s="96"/>
      <c r="DX1262" s="96"/>
      <c r="DY1262" s="96"/>
      <c r="DZ1262" s="96"/>
      <c r="EA1262" s="96"/>
      <c r="EB1262" s="96"/>
      <c r="EC1262" s="96"/>
      <c r="ED1262" s="96"/>
      <c r="EE1262" s="96"/>
      <c r="EF1262" s="96"/>
      <c r="EG1262" s="96"/>
      <c r="EH1262" s="96"/>
      <c r="EI1262" s="96"/>
      <c r="EJ1262" s="96"/>
      <c r="EK1262" s="96"/>
      <c r="EL1262" s="96"/>
      <c r="EM1262" s="96"/>
      <c r="EN1262" s="96"/>
      <c r="EO1262" s="96"/>
      <c r="EP1262" s="96"/>
      <c r="EQ1262" s="96"/>
      <c r="ER1262" s="96"/>
      <c r="ES1262" s="96"/>
      <c r="ET1262" s="96"/>
      <c r="EU1262" s="96"/>
      <c r="EV1262" s="96"/>
      <c r="EW1262" s="96"/>
      <c r="EX1262" s="96"/>
      <c r="EY1262" s="96"/>
      <c r="EZ1262" s="96"/>
      <c r="FA1262" s="96"/>
      <c r="FB1262" s="96"/>
      <c r="FC1262" s="96"/>
      <c r="FD1262" s="96"/>
      <c r="FE1262" s="96"/>
      <c r="FF1262" s="96"/>
      <c r="FG1262" s="96"/>
      <c r="FH1262" s="96"/>
      <c r="FI1262" s="96"/>
      <c r="FJ1262" s="96"/>
      <c r="FK1262" s="96"/>
      <c r="FL1262" s="96"/>
      <c r="FM1262" s="96"/>
      <c r="FN1262" s="96"/>
      <c r="FO1262" s="96"/>
      <c r="FP1262" s="96"/>
      <c r="FQ1262" s="96"/>
      <c r="FR1262" s="96"/>
      <c r="FS1262" s="96"/>
      <c r="FT1262" s="96"/>
      <c r="FU1262" s="96"/>
      <c r="FV1262" s="96"/>
      <c r="FW1262" s="96"/>
      <c r="FX1262" s="96"/>
      <c r="FY1262" s="96"/>
      <c r="FZ1262" s="96"/>
      <c r="GA1262" s="96"/>
      <c r="GB1262" s="96"/>
      <c r="GC1262" s="96"/>
      <c r="GD1262" s="96"/>
      <c r="GE1262" s="96"/>
      <c r="GF1262" s="96"/>
      <c r="GG1262" s="96"/>
      <c r="GH1262" s="96"/>
      <c r="GI1262" s="96"/>
      <c r="GJ1262" s="96"/>
      <c r="GK1262" s="96"/>
      <c r="GL1262" s="96"/>
      <c r="GM1262" s="96"/>
      <c r="GN1262" s="96"/>
      <c r="GO1262" s="96"/>
      <c r="GP1262" s="96"/>
      <c r="GQ1262" s="96"/>
      <c r="GR1262" s="96"/>
      <c r="GS1262" s="96"/>
      <c r="GT1262" s="96"/>
      <c r="GU1262" s="96"/>
      <c r="GV1262" s="96"/>
      <c r="GW1262" s="96"/>
      <c r="GX1262" s="96"/>
      <c r="GY1262" s="96"/>
    </row>
    <row r="1263" spans="1:207" s="180" customFormat="1" ht="25.15" customHeight="1" x14ac:dyDescent="0.25">
      <c r="A1263" s="172" t="s">
        <v>1750</v>
      </c>
      <c r="B1263" s="166" t="s">
        <v>2608</v>
      </c>
      <c r="C1263" s="51">
        <v>1980</v>
      </c>
      <c r="D1263" s="136" t="s">
        <v>217</v>
      </c>
      <c r="E1263" s="51" t="s">
        <v>20</v>
      </c>
      <c r="F1263" s="28">
        <v>9</v>
      </c>
      <c r="G1263" s="28">
        <v>4</v>
      </c>
      <c r="H1263" s="41">
        <v>8829.0499999999993</v>
      </c>
      <c r="I1263" s="238">
        <v>0</v>
      </c>
      <c r="J1263" s="41">
        <v>8829.0499999999993</v>
      </c>
      <c r="K1263" s="201">
        <f t="shared" si="380"/>
        <v>14100000</v>
      </c>
      <c r="L1263" s="171">
        <v>0</v>
      </c>
      <c r="M1263" s="171">
        <v>0</v>
      </c>
      <c r="N1263" s="171">
        <v>0</v>
      </c>
      <c r="O1263" s="41">
        <f>'[1]Прод. прилож (2)'!$C$1041</f>
        <v>14100000</v>
      </c>
      <c r="P1263" s="171">
        <f t="shared" si="381"/>
        <v>1597.0008098266519</v>
      </c>
      <c r="Q1263" s="44">
        <v>9673</v>
      </c>
      <c r="R1263" s="62" t="s">
        <v>95</v>
      </c>
      <c r="S1263" s="50"/>
      <c r="T1263" s="15"/>
      <c r="U1263" s="15"/>
      <c r="V1263" s="173"/>
      <c r="W1263" s="173"/>
      <c r="X1263" s="173"/>
    </row>
    <row r="1264" spans="1:207" s="180" customFormat="1" ht="25.15" customHeight="1" x14ac:dyDescent="0.25">
      <c r="A1264" s="172" t="s">
        <v>2526</v>
      </c>
      <c r="B1264" s="166" t="s">
        <v>2609</v>
      </c>
      <c r="C1264" s="51">
        <v>1980</v>
      </c>
      <c r="D1264" s="136" t="s">
        <v>217</v>
      </c>
      <c r="E1264" s="51" t="s">
        <v>20</v>
      </c>
      <c r="F1264" s="28">
        <v>9</v>
      </c>
      <c r="G1264" s="28">
        <v>4</v>
      </c>
      <c r="H1264" s="41">
        <v>8781.7800000000007</v>
      </c>
      <c r="I1264" s="238">
        <v>0</v>
      </c>
      <c r="J1264" s="41">
        <v>8781.7800000000007</v>
      </c>
      <c r="K1264" s="201">
        <f t="shared" si="380"/>
        <v>14100000</v>
      </c>
      <c r="L1264" s="171">
        <v>0</v>
      </c>
      <c r="M1264" s="171">
        <v>0</v>
      </c>
      <c r="N1264" s="171">
        <v>0</v>
      </c>
      <c r="O1264" s="41">
        <f>'[1]Прод. прилож (2)'!$C$1042</f>
        <v>14100000</v>
      </c>
      <c r="P1264" s="171">
        <f t="shared" si="381"/>
        <v>1605.5970429685096</v>
      </c>
      <c r="Q1264" s="44">
        <v>9673</v>
      </c>
      <c r="R1264" s="62" t="s">
        <v>95</v>
      </c>
      <c r="S1264" s="50"/>
      <c r="T1264" s="15"/>
      <c r="U1264" s="15"/>
      <c r="V1264" s="173"/>
      <c r="W1264" s="173"/>
      <c r="X1264" s="173"/>
    </row>
    <row r="1265" spans="1:207" s="180" customFormat="1" ht="30" customHeight="1" x14ac:dyDescent="0.25">
      <c r="A1265" s="172" t="s">
        <v>1751</v>
      </c>
      <c r="B1265" s="166" t="s">
        <v>2610</v>
      </c>
      <c r="C1265" s="51" t="s">
        <v>2645</v>
      </c>
      <c r="D1265" s="136" t="s">
        <v>217</v>
      </c>
      <c r="E1265" s="51" t="s">
        <v>20</v>
      </c>
      <c r="F1265" s="28">
        <v>9</v>
      </c>
      <c r="G1265" s="28">
        <v>5</v>
      </c>
      <c r="H1265" s="41">
        <v>14415.44</v>
      </c>
      <c r="I1265" s="238">
        <v>0</v>
      </c>
      <c r="J1265" s="41">
        <v>14415.44</v>
      </c>
      <c r="K1265" s="201">
        <f t="shared" ref="K1265" si="388">SUM(L1265:O1265)</f>
        <v>17600000</v>
      </c>
      <c r="L1265" s="171">
        <v>0</v>
      </c>
      <c r="M1265" s="171">
        <v>0</v>
      </c>
      <c r="N1265" s="171">
        <v>0</v>
      </c>
      <c r="O1265" s="41">
        <f>'[1]Прод. прилож (2)'!$C$1043</f>
        <v>17600000</v>
      </c>
      <c r="P1265" s="171">
        <f t="shared" ref="P1265" si="389">K1265/H1265</f>
        <v>1220.913132030656</v>
      </c>
      <c r="Q1265" s="44">
        <v>9673</v>
      </c>
      <c r="R1265" s="62" t="s">
        <v>95</v>
      </c>
      <c r="S1265" s="50"/>
      <c r="T1265" s="15"/>
      <c r="U1265" s="15"/>
      <c r="V1265" s="173"/>
      <c r="W1265" s="173"/>
      <c r="X1265" s="173"/>
    </row>
    <row r="1266" spans="1:207" s="15" customFormat="1" ht="25.15" customHeight="1" x14ac:dyDescent="0.25">
      <c r="A1266" s="172" t="s">
        <v>1752</v>
      </c>
      <c r="B1266" s="166" t="s">
        <v>706</v>
      </c>
      <c r="C1266" s="51">
        <v>1962</v>
      </c>
      <c r="D1266" s="136" t="s">
        <v>217</v>
      </c>
      <c r="E1266" s="51" t="s">
        <v>20</v>
      </c>
      <c r="F1266" s="28">
        <v>2</v>
      </c>
      <c r="G1266" s="28">
        <v>2</v>
      </c>
      <c r="H1266" s="41">
        <f>I1266+J1266</f>
        <v>593.73</v>
      </c>
      <c r="I1266" s="238">
        <v>0</v>
      </c>
      <c r="J1266" s="41">
        <v>593.73</v>
      </c>
      <c r="K1266" s="201">
        <f t="shared" si="380"/>
        <v>4970850</v>
      </c>
      <c r="L1266" s="171">
        <v>0</v>
      </c>
      <c r="M1266" s="171">
        <v>0</v>
      </c>
      <c r="N1266" s="171">
        <v>0</v>
      </c>
      <c r="O1266" s="41">
        <f>'[1]Прод. прилож (2)'!$C$1044</f>
        <v>4970850</v>
      </c>
      <c r="P1266" s="171">
        <f t="shared" si="381"/>
        <v>8372.2399070284464</v>
      </c>
      <c r="Q1266" s="44">
        <v>9673</v>
      </c>
      <c r="R1266" s="62" t="s">
        <v>95</v>
      </c>
      <c r="S1266" s="50"/>
    </row>
    <row r="1267" spans="1:207" s="15" customFormat="1" ht="25.15" customHeight="1" x14ac:dyDescent="0.25">
      <c r="A1267" s="172" t="s">
        <v>1753</v>
      </c>
      <c r="B1267" s="166" t="s">
        <v>707</v>
      </c>
      <c r="C1267" s="51">
        <v>1966</v>
      </c>
      <c r="D1267" s="136" t="s">
        <v>217</v>
      </c>
      <c r="E1267" s="51" t="s">
        <v>20</v>
      </c>
      <c r="F1267" s="67">
        <v>5</v>
      </c>
      <c r="G1267" s="67">
        <v>2</v>
      </c>
      <c r="H1267" s="41">
        <f>I1267+J1267</f>
        <v>2991.9</v>
      </c>
      <c r="I1267" s="41">
        <v>0</v>
      </c>
      <c r="J1267" s="41">
        <v>2991.9</v>
      </c>
      <c r="K1267" s="201">
        <f t="shared" si="380"/>
        <v>5125850</v>
      </c>
      <c r="L1267" s="171">
        <v>0</v>
      </c>
      <c r="M1267" s="171">
        <v>0</v>
      </c>
      <c r="N1267" s="171">
        <v>0</v>
      </c>
      <c r="O1267" s="41">
        <f>'[3]Прод. прилож'!$C$1355</f>
        <v>5125850</v>
      </c>
      <c r="P1267" s="171">
        <f t="shared" si="381"/>
        <v>1713.2424212039173</v>
      </c>
      <c r="Q1267" s="44">
        <v>9673</v>
      </c>
      <c r="R1267" s="62" t="s">
        <v>96</v>
      </c>
      <c r="S1267" s="50"/>
    </row>
    <row r="1268" spans="1:207" s="15" customFormat="1" ht="25.15" customHeight="1" x14ac:dyDescent="0.25">
      <c r="A1268" s="172" t="s">
        <v>1754</v>
      </c>
      <c r="B1268" s="166" t="s">
        <v>708</v>
      </c>
      <c r="C1268" s="51">
        <v>1967</v>
      </c>
      <c r="D1268" s="136" t="s">
        <v>217</v>
      </c>
      <c r="E1268" s="51" t="s">
        <v>20</v>
      </c>
      <c r="F1268" s="67">
        <v>5</v>
      </c>
      <c r="G1268" s="67">
        <v>2</v>
      </c>
      <c r="H1268" s="41">
        <f>I1268+J1268</f>
        <v>3228.5099999999998</v>
      </c>
      <c r="I1268" s="41">
        <v>249.1</v>
      </c>
      <c r="J1268" s="41">
        <v>2979.41</v>
      </c>
      <c r="K1268" s="201">
        <f t="shared" si="380"/>
        <v>4499020.8</v>
      </c>
      <c r="L1268" s="171">
        <v>0</v>
      </c>
      <c r="M1268" s="171">
        <v>0</v>
      </c>
      <c r="N1268" s="171">
        <v>0</v>
      </c>
      <c r="O1268" s="41">
        <f>'[3]Прод. прилож'!$C$1356</f>
        <v>4499020.8</v>
      </c>
      <c r="P1268" s="171">
        <f t="shared" si="381"/>
        <v>1393.5285317375508</v>
      </c>
      <c r="Q1268" s="44">
        <v>9673</v>
      </c>
      <c r="R1268" s="62" t="s">
        <v>96</v>
      </c>
      <c r="S1268" s="50"/>
    </row>
    <row r="1269" spans="1:207" s="15" customFormat="1" ht="25.15" customHeight="1" x14ac:dyDescent="0.25">
      <c r="A1269" s="172" t="s">
        <v>1755</v>
      </c>
      <c r="B1269" s="166" t="s">
        <v>709</v>
      </c>
      <c r="C1269" s="136">
        <v>1966</v>
      </c>
      <c r="D1269" s="136" t="s">
        <v>217</v>
      </c>
      <c r="E1269" s="136" t="s">
        <v>22</v>
      </c>
      <c r="F1269" s="174">
        <v>5</v>
      </c>
      <c r="G1269" s="174">
        <v>4</v>
      </c>
      <c r="H1269" s="41">
        <v>4581.7</v>
      </c>
      <c r="I1269" s="41">
        <v>1029.4000000000001</v>
      </c>
      <c r="J1269" s="41">
        <v>3570.3</v>
      </c>
      <c r="K1269" s="201">
        <f t="shared" si="380"/>
        <v>4448347.2</v>
      </c>
      <c r="L1269" s="171">
        <v>0</v>
      </c>
      <c r="M1269" s="171">
        <v>0</v>
      </c>
      <c r="N1269" s="171">
        <v>0</v>
      </c>
      <c r="O1269" s="41">
        <f>'[3]Прод. прилож'!$C$1357</f>
        <v>4448347.2</v>
      </c>
      <c r="P1269" s="171">
        <f t="shared" si="381"/>
        <v>970.89447148438364</v>
      </c>
      <c r="Q1269" s="44">
        <v>9673</v>
      </c>
      <c r="R1269" s="62" t="s">
        <v>96</v>
      </c>
      <c r="S1269" s="50"/>
    </row>
    <row r="1270" spans="1:207" s="15" customFormat="1" ht="25.15" customHeight="1" x14ac:dyDescent="0.25">
      <c r="A1270" s="172" t="s">
        <v>1756</v>
      </c>
      <c r="B1270" s="166" t="s">
        <v>710</v>
      </c>
      <c r="C1270" s="51">
        <v>1966</v>
      </c>
      <c r="D1270" s="136" t="s">
        <v>217</v>
      </c>
      <c r="E1270" s="51" t="s">
        <v>22</v>
      </c>
      <c r="F1270" s="67">
        <v>5</v>
      </c>
      <c r="G1270" s="67">
        <v>4</v>
      </c>
      <c r="H1270" s="41">
        <f>I1270+J1270</f>
        <v>3550.49</v>
      </c>
      <c r="I1270" s="41">
        <v>0</v>
      </c>
      <c r="J1270" s="41">
        <v>3550.49</v>
      </c>
      <c r="K1270" s="201">
        <f t="shared" si="380"/>
        <v>26719774.979999997</v>
      </c>
      <c r="L1270" s="171">
        <v>0</v>
      </c>
      <c r="M1270" s="171">
        <v>0</v>
      </c>
      <c r="N1270" s="171">
        <v>0</v>
      </c>
      <c r="O1270" s="41">
        <f>'[3]Прод. прилож'!$C$1358</f>
        <v>26719774.979999997</v>
      </c>
      <c r="P1270" s="171">
        <f t="shared" si="381"/>
        <v>7525.6584246118136</v>
      </c>
      <c r="Q1270" s="44">
        <v>9673</v>
      </c>
      <c r="R1270" s="62" t="s">
        <v>96</v>
      </c>
      <c r="S1270" s="50"/>
    </row>
    <row r="1271" spans="1:207" s="15" customFormat="1" ht="25.15" customHeight="1" x14ac:dyDescent="0.25">
      <c r="A1271" s="172" t="s">
        <v>1757</v>
      </c>
      <c r="B1271" s="166" t="s">
        <v>711</v>
      </c>
      <c r="C1271" s="51">
        <v>1966</v>
      </c>
      <c r="D1271" s="136" t="s">
        <v>217</v>
      </c>
      <c r="E1271" s="51" t="s">
        <v>20</v>
      </c>
      <c r="F1271" s="67">
        <v>5</v>
      </c>
      <c r="G1271" s="67">
        <v>2</v>
      </c>
      <c r="H1271" s="41">
        <f>I1271+J1271</f>
        <v>3093.17</v>
      </c>
      <c r="I1271" s="41">
        <v>142.6</v>
      </c>
      <c r="J1271" s="41">
        <v>2950.57</v>
      </c>
      <c r="K1271" s="201">
        <f t="shared" si="380"/>
        <v>4279932</v>
      </c>
      <c r="L1271" s="171">
        <v>0</v>
      </c>
      <c r="M1271" s="171">
        <v>0</v>
      </c>
      <c r="N1271" s="171">
        <v>0</v>
      </c>
      <c r="O1271" s="41">
        <f>'[3]Прод. прилож'!$C$1359</f>
        <v>4279932</v>
      </c>
      <c r="P1271" s="171">
        <f t="shared" si="381"/>
        <v>1383.6717671514982</v>
      </c>
      <c r="Q1271" s="44">
        <v>9673</v>
      </c>
      <c r="R1271" s="62" t="s">
        <v>96</v>
      </c>
      <c r="S1271" s="50"/>
    </row>
    <row r="1272" spans="1:207" s="15" customFormat="1" ht="25.15" customHeight="1" x14ac:dyDescent="0.25">
      <c r="A1272" s="172" t="s">
        <v>1758</v>
      </c>
      <c r="B1272" s="166" t="s">
        <v>712</v>
      </c>
      <c r="C1272" s="51">
        <v>1962</v>
      </c>
      <c r="D1272" s="136" t="s">
        <v>217</v>
      </c>
      <c r="E1272" s="51" t="s">
        <v>20</v>
      </c>
      <c r="F1272" s="255">
        <v>5</v>
      </c>
      <c r="G1272" s="255">
        <v>4</v>
      </c>
      <c r="H1272" s="41">
        <f>I1272+J1272</f>
        <v>3680.54</v>
      </c>
      <c r="I1272" s="41">
        <v>1151.0999999999999</v>
      </c>
      <c r="J1272" s="41">
        <v>2529.44</v>
      </c>
      <c r="K1272" s="201">
        <f t="shared" si="380"/>
        <v>4600368</v>
      </c>
      <c r="L1272" s="171">
        <v>0</v>
      </c>
      <c r="M1272" s="171">
        <v>0</v>
      </c>
      <c r="N1272" s="171">
        <v>0</v>
      </c>
      <c r="O1272" s="41">
        <f>'[1]Прод. прилож (2)'!$C$1045</f>
        <v>4600368</v>
      </c>
      <c r="P1272" s="171">
        <f t="shared" si="381"/>
        <v>1249.9165883267131</v>
      </c>
      <c r="Q1272" s="44">
        <v>9673</v>
      </c>
      <c r="R1272" s="62" t="s">
        <v>95</v>
      </c>
      <c r="S1272" s="50"/>
    </row>
    <row r="1273" spans="1:207" s="15" customFormat="1" ht="25.15" customHeight="1" x14ac:dyDescent="0.25">
      <c r="A1273" s="172" t="s">
        <v>1759</v>
      </c>
      <c r="B1273" s="166" t="s">
        <v>1855</v>
      </c>
      <c r="C1273" s="136">
        <v>1961</v>
      </c>
      <c r="D1273" s="136" t="s">
        <v>217</v>
      </c>
      <c r="E1273" s="136" t="s">
        <v>20</v>
      </c>
      <c r="F1273" s="57">
        <v>4</v>
      </c>
      <c r="G1273" s="57">
        <v>4</v>
      </c>
      <c r="H1273" s="171">
        <v>3190.72</v>
      </c>
      <c r="I1273" s="234">
        <v>40.6</v>
      </c>
      <c r="J1273" s="41">
        <v>2531.67</v>
      </c>
      <c r="K1273" s="201">
        <f t="shared" si="380"/>
        <v>7749784</v>
      </c>
      <c r="L1273" s="41">
        <v>0</v>
      </c>
      <c r="M1273" s="41">
        <v>0</v>
      </c>
      <c r="N1273" s="41">
        <v>0</v>
      </c>
      <c r="O1273" s="171">
        <f>'[1]Прод. прилож (2)'!$C$356</f>
        <v>7749784</v>
      </c>
      <c r="P1273" s="44">
        <f t="shared" si="381"/>
        <v>2428.8511683883262</v>
      </c>
      <c r="Q1273" s="178">
        <v>9673</v>
      </c>
      <c r="R1273" s="62" t="s">
        <v>94</v>
      </c>
      <c r="S1273" s="98"/>
      <c r="T1273" s="95"/>
      <c r="U1273" s="95"/>
      <c r="V1273" s="96"/>
      <c r="W1273" s="96"/>
      <c r="X1273" s="96"/>
      <c r="Y1273" s="96"/>
      <c r="Z1273" s="96"/>
      <c r="AA1273" s="96"/>
      <c r="AB1273" s="96"/>
      <c r="AC1273" s="96"/>
      <c r="AD1273" s="96"/>
      <c r="AE1273" s="96"/>
      <c r="AF1273" s="96"/>
      <c r="AG1273" s="96"/>
      <c r="AH1273" s="96"/>
      <c r="AI1273" s="96"/>
      <c r="AJ1273" s="96"/>
      <c r="AK1273" s="96"/>
      <c r="AL1273" s="96"/>
      <c r="AM1273" s="96"/>
      <c r="AN1273" s="96"/>
      <c r="AO1273" s="96"/>
      <c r="AP1273" s="96"/>
      <c r="AQ1273" s="96"/>
      <c r="AR1273" s="96"/>
      <c r="AS1273" s="96"/>
      <c r="AT1273" s="96"/>
      <c r="AU1273" s="96"/>
      <c r="AV1273" s="96"/>
      <c r="AW1273" s="96"/>
      <c r="AX1273" s="96"/>
      <c r="AY1273" s="96"/>
      <c r="AZ1273" s="96"/>
      <c r="BA1273" s="96"/>
      <c r="BB1273" s="96"/>
      <c r="BC1273" s="96"/>
      <c r="BD1273" s="96"/>
      <c r="BE1273" s="96"/>
      <c r="BF1273" s="96"/>
      <c r="BG1273" s="96"/>
      <c r="BH1273" s="96"/>
      <c r="BI1273" s="96"/>
      <c r="BJ1273" s="96"/>
      <c r="BK1273" s="96"/>
      <c r="BL1273" s="96"/>
      <c r="BM1273" s="96"/>
      <c r="BN1273" s="96"/>
      <c r="BO1273" s="96"/>
      <c r="BP1273" s="96"/>
      <c r="BQ1273" s="96"/>
      <c r="BR1273" s="96"/>
      <c r="BS1273" s="96"/>
      <c r="BT1273" s="96"/>
      <c r="BU1273" s="96"/>
      <c r="BV1273" s="96"/>
      <c r="BW1273" s="96"/>
      <c r="BX1273" s="96"/>
      <c r="BY1273" s="96"/>
      <c r="BZ1273" s="96"/>
      <c r="CA1273" s="96"/>
      <c r="CB1273" s="96"/>
      <c r="CC1273" s="96"/>
      <c r="CD1273" s="96"/>
      <c r="CE1273" s="96"/>
      <c r="CF1273" s="96"/>
      <c r="CG1273" s="96"/>
      <c r="CH1273" s="96"/>
      <c r="CI1273" s="96"/>
      <c r="CJ1273" s="96"/>
      <c r="CK1273" s="96"/>
      <c r="CL1273" s="96"/>
      <c r="CM1273" s="96"/>
      <c r="CN1273" s="96"/>
      <c r="CO1273" s="96"/>
      <c r="CP1273" s="96"/>
      <c r="CQ1273" s="96"/>
      <c r="CR1273" s="96"/>
      <c r="CS1273" s="96"/>
      <c r="CT1273" s="96"/>
      <c r="CU1273" s="96"/>
      <c r="CV1273" s="96"/>
      <c r="CW1273" s="96"/>
      <c r="CX1273" s="96"/>
      <c r="CY1273" s="96"/>
      <c r="CZ1273" s="96"/>
      <c r="DA1273" s="96"/>
      <c r="DB1273" s="96"/>
      <c r="DC1273" s="96"/>
      <c r="DD1273" s="96"/>
      <c r="DE1273" s="96"/>
      <c r="DF1273" s="96"/>
      <c r="DG1273" s="96"/>
      <c r="DH1273" s="96"/>
      <c r="DI1273" s="96"/>
      <c r="DJ1273" s="96"/>
      <c r="DK1273" s="96"/>
      <c r="DL1273" s="96"/>
      <c r="DM1273" s="96"/>
      <c r="DN1273" s="96"/>
      <c r="DO1273" s="96"/>
      <c r="DP1273" s="96"/>
      <c r="DQ1273" s="96"/>
      <c r="DR1273" s="96"/>
      <c r="DS1273" s="96"/>
      <c r="DT1273" s="96"/>
      <c r="DU1273" s="96"/>
      <c r="DV1273" s="96"/>
      <c r="DW1273" s="96"/>
      <c r="DX1273" s="96"/>
      <c r="DY1273" s="96"/>
      <c r="DZ1273" s="96"/>
      <c r="EA1273" s="96"/>
      <c r="EB1273" s="96"/>
      <c r="EC1273" s="96"/>
      <c r="ED1273" s="96"/>
      <c r="EE1273" s="96"/>
      <c r="EF1273" s="96"/>
      <c r="EG1273" s="96"/>
      <c r="EH1273" s="96"/>
      <c r="EI1273" s="96"/>
      <c r="EJ1273" s="96"/>
      <c r="EK1273" s="96"/>
      <c r="EL1273" s="96"/>
      <c r="EM1273" s="96"/>
      <c r="EN1273" s="96"/>
      <c r="EO1273" s="96"/>
      <c r="EP1273" s="96"/>
      <c r="EQ1273" s="96"/>
      <c r="ER1273" s="96"/>
      <c r="ES1273" s="96"/>
      <c r="ET1273" s="96"/>
      <c r="EU1273" s="96"/>
      <c r="EV1273" s="96"/>
      <c r="EW1273" s="96"/>
      <c r="EX1273" s="96"/>
      <c r="EY1273" s="96"/>
      <c r="EZ1273" s="96"/>
      <c r="FA1273" s="96"/>
      <c r="FB1273" s="96"/>
      <c r="FC1273" s="96"/>
      <c r="FD1273" s="96"/>
      <c r="FE1273" s="96"/>
      <c r="FF1273" s="96"/>
      <c r="FG1273" s="96"/>
      <c r="FH1273" s="96"/>
      <c r="FI1273" s="96"/>
      <c r="FJ1273" s="96"/>
      <c r="FK1273" s="96"/>
      <c r="FL1273" s="96"/>
      <c r="FM1273" s="96"/>
      <c r="FN1273" s="96"/>
      <c r="FO1273" s="96"/>
      <c r="FP1273" s="96"/>
      <c r="FQ1273" s="96"/>
      <c r="FR1273" s="96"/>
      <c r="FS1273" s="96"/>
      <c r="FT1273" s="96"/>
      <c r="FU1273" s="96"/>
      <c r="FV1273" s="96"/>
      <c r="FW1273" s="96"/>
      <c r="FX1273" s="96"/>
      <c r="FY1273" s="96"/>
      <c r="FZ1273" s="96"/>
      <c r="GA1273" s="96"/>
      <c r="GB1273" s="96"/>
      <c r="GC1273" s="96"/>
      <c r="GD1273" s="96"/>
      <c r="GE1273" s="96"/>
      <c r="GF1273" s="96"/>
      <c r="GG1273" s="96"/>
      <c r="GH1273" s="96"/>
      <c r="GI1273" s="96"/>
      <c r="GJ1273" s="96"/>
      <c r="GK1273" s="96"/>
      <c r="GL1273" s="96"/>
      <c r="GM1273" s="96"/>
      <c r="GN1273" s="96"/>
      <c r="GO1273" s="96"/>
      <c r="GP1273" s="96"/>
      <c r="GQ1273" s="96"/>
      <c r="GR1273" s="96"/>
      <c r="GS1273" s="96"/>
      <c r="GT1273" s="96"/>
      <c r="GU1273" s="96"/>
      <c r="GV1273" s="96"/>
      <c r="GW1273" s="96"/>
      <c r="GX1273" s="96"/>
      <c r="GY1273" s="96"/>
    </row>
    <row r="1274" spans="1:207" s="96" customFormat="1" ht="25.9" customHeight="1" x14ac:dyDescent="0.25">
      <c r="A1274" s="172" t="s">
        <v>1760</v>
      </c>
      <c r="B1274" s="166" t="s">
        <v>1997</v>
      </c>
      <c r="C1274" s="136">
        <v>1961</v>
      </c>
      <c r="D1274" s="136" t="s">
        <v>217</v>
      </c>
      <c r="E1274" s="136" t="s">
        <v>20</v>
      </c>
      <c r="F1274" s="57">
        <v>5</v>
      </c>
      <c r="G1274" s="57">
        <v>4</v>
      </c>
      <c r="H1274" s="171">
        <v>4133.1000000000004</v>
      </c>
      <c r="I1274" s="41">
        <v>1140.3</v>
      </c>
      <c r="J1274" s="41">
        <v>2574.7399999999998</v>
      </c>
      <c r="K1274" s="201">
        <f t="shared" ref="K1274:K1275" si="390">SUM(L1274:O1274)</f>
        <v>2639092.7999999998</v>
      </c>
      <c r="L1274" s="41">
        <v>0</v>
      </c>
      <c r="M1274" s="41">
        <v>0</v>
      </c>
      <c r="N1274" s="41">
        <v>0</v>
      </c>
      <c r="O1274" s="171">
        <f>'[1]Прод. прилож (2)'!$C$357</f>
        <v>2639092.7999999998</v>
      </c>
      <c r="P1274" s="44">
        <f t="shared" si="381"/>
        <v>638.5262393844813</v>
      </c>
      <c r="Q1274" s="178">
        <v>9673</v>
      </c>
      <c r="R1274" s="62" t="s">
        <v>94</v>
      </c>
      <c r="S1274" s="95"/>
      <c r="T1274" s="95"/>
      <c r="U1274" s="95"/>
    </row>
    <row r="1275" spans="1:207" s="180" customFormat="1" ht="25.15" customHeight="1" x14ac:dyDescent="0.25">
      <c r="A1275" s="172" t="s">
        <v>1761</v>
      </c>
      <c r="B1275" s="166" t="s">
        <v>2638</v>
      </c>
      <c r="C1275" s="51">
        <v>1994</v>
      </c>
      <c r="D1275" s="136" t="s">
        <v>217</v>
      </c>
      <c r="E1275" s="51" t="s">
        <v>20</v>
      </c>
      <c r="F1275" s="28">
        <v>6</v>
      </c>
      <c r="G1275" s="28">
        <v>6</v>
      </c>
      <c r="H1275" s="41">
        <v>5545.62</v>
      </c>
      <c r="I1275" s="238">
        <v>0</v>
      </c>
      <c r="J1275" s="41">
        <v>5545.62</v>
      </c>
      <c r="K1275" s="201">
        <f t="shared" si="390"/>
        <v>6458400</v>
      </c>
      <c r="L1275" s="171">
        <v>0</v>
      </c>
      <c r="M1275" s="171">
        <v>0</v>
      </c>
      <c r="N1275" s="171">
        <v>0</v>
      </c>
      <c r="O1275" s="41">
        <f>'[1]Прод. прилож (2)'!$C$1046</f>
        <v>6458400</v>
      </c>
      <c r="P1275" s="44">
        <f t="shared" si="381"/>
        <v>1164.5947612710572</v>
      </c>
      <c r="Q1275" s="44">
        <v>9673</v>
      </c>
      <c r="R1275" s="62" t="s">
        <v>95</v>
      </c>
      <c r="S1275" s="50"/>
      <c r="T1275" s="15"/>
      <c r="U1275" s="15"/>
      <c r="V1275" s="173"/>
      <c r="W1275" s="173"/>
      <c r="X1275" s="173"/>
    </row>
    <row r="1276" spans="1:207" s="96" customFormat="1" ht="22.9" customHeight="1" x14ac:dyDescent="0.25">
      <c r="A1276" s="172" t="s">
        <v>1762</v>
      </c>
      <c r="B1276" s="166" t="s">
        <v>1894</v>
      </c>
      <c r="C1276" s="136">
        <v>1959</v>
      </c>
      <c r="D1276" s="136" t="s">
        <v>217</v>
      </c>
      <c r="E1276" s="136" t="s">
        <v>20</v>
      </c>
      <c r="F1276" s="57">
        <v>2</v>
      </c>
      <c r="G1276" s="57">
        <v>2</v>
      </c>
      <c r="H1276" s="171">
        <v>372.57</v>
      </c>
      <c r="I1276" s="234">
        <v>0</v>
      </c>
      <c r="J1276" s="41">
        <v>372.57</v>
      </c>
      <c r="K1276" s="201">
        <f t="shared" si="380"/>
        <v>1552096</v>
      </c>
      <c r="L1276" s="41">
        <v>0</v>
      </c>
      <c r="M1276" s="41">
        <v>0</v>
      </c>
      <c r="N1276" s="41">
        <v>0</v>
      </c>
      <c r="O1276" s="171">
        <f>'[1]Прод. прилож (2)'!$C$358</f>
        <v>1552096</v>
      </c>
      <c r="P1276" s="44">
        <f t="shared" si="381"/>
        <v>4165.9178141020484</v>
      </c>
      <c r="Q1276" s="178">
        <v>9673</v>
      </c>
      <c r="R1276" s="134" t="s">
        <v>94</v>
      </c>
      <c r="S1276" s="95"/>
      <c r="T1276" s="95"/>
      <c r="U1276" s="95"/>
    </row>
    <row r="1277" spans="1:207" s="96" customFormat="1" ht="22.9" customHeight="1" x14ac:dyDescent="0.25">
      <c r="A1277" s="172" t="s">
        <v>1763</v>
      </c>
      <c r="B1277" s="166" t="s">
        <v>713</v>
      </c>
      <c r="C1277" s="51">
        <v>1966</v>
      </c>
      <c r="D1277" s="136" t="s">
        <v>217</v>
      </c>
      <c r="E1277" s="51" t="s">
        <v>22</v>
      </c>
      <c r="F1277" s="174">
        <v>4</v>
      </c>
      <c r="G1277" s="174">
        <v>3</v>
      </c>
      <c r="H1277" s="41">
        <f>I1277+J1277</f>
        <v>2089.3000000000002</v>
      </c>
      <c r="I1277" s="41">
        <v>41.3</v>
      </c>
      <c r="J1277" s="41">
        <v>2048</v>
      </c>
      <c r="K1277" s="201">
        <f t="shared" si="380"/>
        <v>4485607.2</v>
      </c>
      <c r="L1277" s="171">
        <v>0</v>
      </c>
      <c r="M1277" s="171">
        <v>0</v>
      </c>
      <c r="N1277" s="171">
        <v>0</v>
      </c>
      <c r="O1277" s="41">
        <f>'[3]Прод. прилож'!$C$1360</f>
        <v>4485607.2</v>
      </c>
      <c r="P1277" s="171">
        <f t="shared" si="381"/>
        <v>2146.9426123582061</v>
      </c>
      <c r="Q1277" s="44">
        <v>9673</v>
      </c>
      <c r="R1277" s="62" t="s">
        <v>96</v>
      </c>
      <c r="S1277" s="15"/>
      <c r="T1277" s="15"/>
      <c r="U1277" s="15"/>
      <c r="V1277" s="15"/>
      <c r="W1277" s="15"/>
      <c r="X1277" s="15"/>
      <c r="Y1277" s="15"/>
      <c r="Z1277" s="15"/>
      <c r="AA1277" s="15"/>
      <c r="AB1277" s="15"/>
      <c r="AC1277" s="15"/>
      <c r="AD1277" s="15"/>
      <c r="AE1277" s="15"/>
      <c r="AF1277" s="15"/>
      <c r="AG1277" s="15"/>
      <c r="AH1277" s="15"/>
      <c r="AI1277" s="15"/>
      <c r="AJ1277" s="15"/>
      <c r="AK1277" s="15"/>
      <c r="AL1277" s="15"/>
      <c r="AM1277" s="15"/>
      <c r="AN1277" s="15"/>
      <c r="AO1277" s="15"/>
      <c r="AP1277" s="15"/>
      <c r="AQ1277" s="15"/>
      <c r="AR1277" s="15"/>
      <c r="AS1277" s="15"/>
      <c r="AT1277" s="15"/>
      <c r="AU1277" s="15"/>
      <c r="AV1277" s="15"/>
      <c r="AW1277" s="15"/>
      <c r="AX1277" s="15"/>
      <c r="AY1277" s="15"/>
      <c r="AZ1277" s="15"/>
      <c r="BA1277" s="15"/>
      <c r="BB1277" s="15"/>
      <c r="BC1277" s="15"/>
      <c r="BD1277" s="15"/>
      <c r="BE1277" s="15"/>
      <c r="BF1277" s="15"/>
      <c r="BG1277" s="15"/>
      <c r="BH1277" s="15"/>
      <c r="BI1277" s="15"/>
      <c r="BJ1277" s="15"/>
      <c r="BK1277" s="15"/>
      <c r="BL1277" s="15"/>
      <c r="BM1277" s="15"/>
      <c r="BN1277" s="15"/>
      <c r="BO1277" s="15"/>
      <c r="BP1277" s="15"/>
      <c r="BQ1277" s="15"/>
      <c r="BR1277" s="15"/>
      <c r="BS1277" s="15"/>
      <c r="BT1277" s="15"/>
      <c r="BU1277" s="15"/>
      <c r="BV1277" s="15"/>
      <c r="BW1277" s="15"/>
      <c r="BX1277" s="15"/>
      <c r="BY1277" s="15"/>
      <c r="BZ1277" s="15"/>
      <c r="CA1277" s="15"/>
      <c r="CB1277" s="15"/>
      <c r="CC1277" s="15"/>
      <c r="CD1277" s="15"/>
      <c r="CE1277" s="15"/>
      <c r="CF1277" s="15"/>
      <c r="CG1277" s="15"/>
      <c r="CH1277" s="15"/>
      <c r="CI1277" s="15"/>
      <c r="CJ1277" s="15"/>
      <c r="CK1277" s="15"/>
      <c r="CL1277" s="15"/>
      <c r="CM1277" s="15"/>
      <c r="CN1277" s="15"/>
      <c r="CO1277" s="15"/>
      <c r="CP1277" s="15"/>
      <c r="CQ1277" s="15"/>
      <c r="CR1277" s="15"/>
      <c r="CS1277" s="15"/>
      <c r="CT1277" s="15"/>
      <c r="CU1277" s="15"/>
      <c r="CV1277" s="15"/>
      <c r="CW1277" s="15"/>
      <c r="CX1277" s="15"/>
      <c r="CY1277" s="15"/>
      <c r="CZ1277" s="15"/>
      <c r="DA1277" s="15"/>
      <c r="DB1277" s="15"/>
      <c r="DC1277" s="15"/>
      <c r="DD1277" s="15"/>
      <c r="DE1277" s="15"/>
      <c r="DF1277" s="15"/>
      <c r="DG1277" s="15"/>
      <c r="DH1277" s="15"/>
      <c r="DI1277" s="15"/>
      <c r="DJ1277" s="15"/>
      <c r="DK1277" s="15"/>
      <c r="DL1277" s="15"/>
      <c r="DM1277" s="15"/>
      <c r="DN1277" s="15"/>
      <c r="DO1277" s="15"/>
      <c r="DP1277" s="15"/>
      <c r="DQ1277" s="15"/>
      <c r="DR1277" s="15"/>
      <c r="DS1277" s="15"/>
      <c r="DT1277" s="15"/>
      <c r="DU1277" s="15"/>
      <c r="DV1277" s="15"/>
      <c r="DW1277" s="15"/>
      <c r="DX1277" s="15"/>
      <c r="DY1277" s="15"/>
      <c r="DZ1277" s="15"/>
      <c r="EA1277" s="15"/>
      <c r="EB1277" s="15"/>
      <c r="EC1277" s="15"/>
      <c r="ED1277" s="15"/>
      <c r="EE1277" s="15"/>
      <c r="EF1277" s="15"/>
      <c r="EG1277" s="15"/>
      <c r="EH1277" s="15"/>
      <c r="EI1277" s="15"/>
      <c r="EJ1277" s="15"/>
      <c r="EK1277" s="15"/>
      <c r="EL1277" s="15"/>
      <c r="EM1277" s="15"/>
      <c r="EN1277" s="15"/>
      <c r="EO1277" s="15"/>
      <c r="EP1277" s="15"/>
      <c r="EQ1277" s="15"/>
      <c r="ER1277" s="15"/>
      <c r="ES1277" s="15"/>
      <c r="ET1277" s="15"/>
      <c r="EU1277" s="15"/>
      <c r="EV1277" s="15"/>
      <c r="EW1277" s="15"/>
      <c r="EX1277" s="15"/>
      <c r="EY1277" s="15"/>
      <c r="EZ1277" s="15"/>
      <c r="FA1277" s="15"/>
      <c r="FB1277" s="15"/>
      <c r="FC1277" s="15"/>
      <c r="FD1277" s="15"/>
      <c r="FE1277" s="15"/>
      <c r="FF1277" s="15"/>
      <c r="FG1277" s="15"/>
      <c r="FH1277" s="15"/>
      <c r="FI1277" s="15"/>
      <c r="FJ1277" s="15"/>
      <c r="FK1277" s="15"/>
      <c r="FL1277" s="15"/>
      <c r="FM1277" s="15"/>
      <c r="FN1277" s="15"/>
      <c r="FO1277" s="15"/>
      <c r="FP1277" s="15"/>
      <c r="FQ1277" s="15"/>
      <c r="FR1277" s="15"/>
      <c r="FS1277" s="15"/>
      <c r="FT1277" s="15"/>
      <c r="FU1277" s="15"/>
      <c r="FV1277" s="15"/>
      <c r="FW1277" s="15"/>
      <c r="FX1277" s="15"/>
      <c r="FY1277" s="15"/>
      <c r="FZ1277" s="15"/>
      <c r="GA1277" s="15"/>
      <c r="GB1277" s="15"/>
      <c r="GC1277" s="15"/>
      <c r="GD1277" s="15"/>
      <c r="GE1277" s="15"/>
      <c r="GF1277" s="15"/>
      <c r="GG1277" s="15"/>
      <c r="GH1277" s="15"/>
      <c r="GI1277" s="15"/>
      <c r="GJ1277" s="15"/>
      <c r="GK1277" s="15"/>
      <c r="GL1277" s="15"/>
      <c r="GM1277" s="15"/>
      <c r="GN1277" s="15"/>
      <c r="GO1277" s="15"/>
      <c r="GP1277" s="15"/>
      <c r="GQ1277" s="15"/>
      <c r="GR1277" s="15"/>
      <c r="GS1277" s="15"/>
      <c r="GT1277" s="15"/>
      <c r="GU1277" s="15"/>
      <c r="GV1277" s="15"/>
      <c r="GW1277" s="15"/>
      <c r="GX1277" s="15"/>
      <c r="GY1277" s="15"/>
    </row>
    <row r="1278" spans="1:207" s="15" customFormat="1" ht="25.15" customHeight="1" x14ac:dyDescent="0.25">
      <c r="A1278" s="172" t="s">
        <v>1764</v>
      </c>
      <c r="B1278" s="166" t="s">
        <v>714</v>
      </c>
      <c r="C1278" s="51">
        <v>1966</v>
      </c>
      <c r="D1278" s="136" t="s">
        <v>217</v>
      </c>
      <c r="E1278" s="51" t="s">
        <v>20</v>
      </c>
      <c r="F1278" s="174">
        <v>4</v>
      </c>
      <c r="G1278" s="174">
        <v>3</v>
      </c>
      <c r="H1278" s="41">
        <f>I1278+J1278</f>
        <v>1996.15</v>
      </c>
      <c r="I1278" s="41">
        <v>87.4</v>
      </c>
      <c r="J1278" s="41">
        <v>1908.75</v>
      </c>
      <c r="K1278" s="201">
        <f t="shared" si="380"/>
        <v>3118413.6</v>
      </c>
      <c r="L1278" s="171">
        <v>0</v>
      </c>
      <c r="M1278" s="171">
        <v>0</v>
      </c>
      <c r="N1278" s="171">
        <v>0</v>
      </c>
      <c r="O1278" s="41">
        <f>'[3]Прод. прилож'!$C$1361</f>
        <v>3118413.6</v>
      </c>
      <c r="P1278" s="171">
        <f t="shared" si="381"/>
        <v>1562.2140620694838</v>
      </c>
      <c r="Q1278" s="44">
        <v>9673</v>
      </c>
      <c r="R1278" s="62" t="s">
        <v>96</v>
      </c>
      <c r="S1278" s="50"/>
    </row>
    <row r="1279" spans="1:207" s="15" customFormat="1" ht="25.15" customHeight="1" x14ac:dyDescent="0.25">
      <c r="A1279" s="172" t="s">
        <v>1765</v>
      </c>
      <c r="B1279" s="166" t="s">
        <v>715</v>
      </c>
      <c r="C1279" s="51">
        <v>1964</v>
      </c>
      <c r="D1279" s="136" t="s">
        <v>217</v>
      </c>
      <c r="E1279" s="136" t="s">
        <v>20</v>
      </c>
      <c r="F1279" s="28">
        <v>4</v>
      </c>
      <c r="G1279" s="28">
        <v>3</v>
      </c>
      <c r="H1279" s="41">
        <f>I1279+J1279</f>
        <v>2011.72</v>
      </c>
      <c r="I1279" s="238">
        <v>0</v>
      </c>
      <c r="J1279" s="41">
        <v>2011.72</v>
      </c>
      <c r="K1279" s="201">
        <f t="shared" si="380"/>
        <v>7068000</v>
      </c>
      <c r="L1279" s="171">
        <v>0</v>
      </c>
      <c r="M1279" s="171">
        <v>0</v>
      </c>
      <c r="N1279" s="171">
        <v>0</v>
      </c>
      <c r="O1279" s="41">
        <f>'[1]Прод. прилож (2)'!$C$1047</f>
        <v>7068000</v>
      </c>
      <c r="P1279" s="171">
        <f t="shared" si="381"/>
        <v>3513.4114091424253</v>
      </c>
      <c r="Q1279" s="44">
        <v>9673</v>
      </c>
      <c r="R1279" s="62" t="s">
        <v>95</v>
      </c>
      <c r="S1279" s="50"/>
    </row>
    <row r="1280" spans="1:207" s="15" customFormat="1" ht="25.15" customHeight="1" x14ac:dyDescent="0.25">
      <c r="A1280" s="172" t="s">
        <v>1766</v>
      </c>
      <c r="B1280" s="166" t="s">
        <v>1734</v>
      </c>
      <c r="C1280" s="51">
        <v>1950</v>
      </c>
      <c r="D1280" s="136" t="s">
        <v>217</v>
      </c>
      <c r="E1280" s="136" t="s">
        <v>20</v>
      </c>
      <c r="F1280" s="28">
        <v>2</v>
      </c>
      <c r="G1280" s="28">
        <v>2</v>
      </c>
      <c r="H1280" s="41">
        <v>845.43</v>
      </c>
      <c r="I1280" s="238">
        <v>0</v>
      </c>
      <c r="J1280" s="41">
        <v>540.53</v>
      </c>
      <c r="K1280" s="201">
        <f t="shared" si="380"/>
        <v>3488430</v>
      </c>
      <c r="L1280" s="171">
        <v>0</v>
      </c>
      <c r="M1280" s="171">
        <v>0</v>
      </c>
      <c r="N1280" s="171">
        <v>0</v>
      </c>
      <c r="O1280" s="41">
        <f>'[1]Прод. прилож (2)'!$C$359</f>
        <v>3488430</v>
      </c>
      <c r="P1280" s="171">
        <f t="shared" si="381"/>
        <v>4126.2197934778751</v>
      </c>
      <c r="Q1280" s="44">
        <v>9673</v>
      </c>
      <c r="R1280" s="62" t="s">
        <v>94</v>
      </c>
      <c r="S1280" s="50"/>
    </row>
    <row r="1281" spans="1:24" s="15" customFormat="1" ht="25.15" customHeight="1" x14ac:dyDescent="0.25">
      <c r="A1281" s="172" t="s">
        <v>1767</v>
      </c>
      <c r="B1281" s="166" t="s">
        <v>719</v>
      </c>
      <c r="C1281" s="51">
        <v>1950</v>
      </c>
      <c r="D1281" s="136" t="s">
        <v>217</v>
      </c>
      <c r="E1281" s="136" t="s">
        <v>519</v>
      </c>
      <c r="F1281" s="28">
        <v>2</v>
      </c>
      <c r="G1281" s="28">
        <v>2</v>
      </c>
      <c r="H1281" s="41">
        <v>729.29</v>
      </c>
      <c r="I1281" s="238">
        <v>0</v>
      </c>
      <c r="J1281" s="41">
        <v>470</v>
      </c>
      <c r="K1281" s="201">
        <f t="shared" si="380"/>
        <v>4681112.22</v>
      </c>
      <c r="L1281" s="171">
        <v>0</v>
      </c>
      <c r="M1281" s="171">
        <v>0</v>
      </c>
      <c r="N1281" s="171">
        <v>0</v>
      </c>
      <c r="O1281" s="41">
        <f>'[1]Прод. прилож (2)'!$C$360</f>
        <v>4681112.22</v>
      </c>
      <c r="P1281" s="171">
        <f t="shared" si="381"/>
        <v>6418.7253630243113</v>
      </c>
      <c r="Q1281" s="44">
        <v>9673</v>
      </c>
      <c r="R1281" s="62" t="s">
        <v>94</v>
      </c>
      <c r="S1281" s="50"/>
    </row>
    <row r="1282" spans="1:24" s="15" customFormat="1" ht="25.15" customHeight="1" x14ac:dyDescent="0.25">
      <c r="A1282" s="172" t="s">
        <v>1768</v>
      </c>
      <c r="B1282" s="166" t="s">
        <v>716</v>
      </c>
      <c r="C1282" s="51">
        <v>1950</v>
      </c>
      <c r="D1282" s="136" t="s">
        <v>217</v>
      </c>
      <c r="E1282" s="51" t="s">
        <v>20</v>
      </c>
      <c r="F1282" s="28">
        <v>2</v>
      </c>
      <c r="G1282" s="28">
        <v>2</v>
      </c>
      <c r="H1282" s="41">
        <f>I1282+J1282</f>
        <v>851.18</v>
      </c>
      <c r="I1282" s="238">
        <v>0</v>
      </c>
      <c r="J1282" s="41">
        <v>851.18</v>
      </c>
      <c r="K1282" s="201">
        <f t="shared" si="380"/>
        <v>3645972</v>
      </c>
      <c r="L1282" s="171">
        <v>0</v>
      </c>
      <c r="M1282" s="171">
        <v>0</v>
      </c>
      <c r="N1282" s="171">
        <v>0</v>
      </c>
      <c r="O1282" s="41">
        <f>'[1]Прод. прилож (2)'!$C$1048</f>
        <v>3645972</v>
      </c>
      <c r="P1282" s="171">
        <f t="shared" si="381"/>
        <v>4283.4324114758338</v>
      </c>
      <c r="Q1282" s="44">
        <v>9673</v>
      </c>
      <c r="R1282" s="62" t="s">
        <v>95</v>
      </c>
      <c r="S1282" s="50"/>
    </row>
    <row r="1283" spans="1:24" s="180" customFormat="1" ht="25.15" customHeight="1" x14ac:dyDescent="0.25">
      <c r="A1283" s="172" t="s">
        <v>1769</v>
      </c>
      <c r="B1283" s="166" t="s">
        <v>2612</v>
      </c>
      <c r="C1283" s="51">
        <v>1976</v>
      </c>
      <c r="D1283" s="136" t="s">
        <v>217</v>
      </c>
      <c r="E1283" s="51" t="s">
        <v>20</v>
      </c>
      <c r="F1283" s="28">
        <v>9</v>
      </c>
      <c r="G1283" s="28">
        <v>1</v>
      </c>
      <c r="H1283" s="41">
        <v>5198.4399999999996</v>
      </c>
      <c r="I1283" s="238">
        <v>0</v>
      </c>
      <c r="J1283" s="41">
        <v>5198.4399999999996</v>
      </c>
      <c r="K1283" s="201">
        <f t="shared" ref="K1283:K1284" si="391">SUM(L1283:O1283)</f>
        <v>3600000</v>
      </c>
      <c r="L1283" s="171">
        <v>0</v>
      </c>
      <c r="M1283" s="171">
        <v>0</v>
      </c>
      <c r="N1283" s="171">
        <v>0</v>
      </c>
      <c r="O1283" s="41">
        <f>'[1]Прод. прилож (2)'!$C$1049</f>
        <v>3600000</v>
      </c>
      <c r="P1283" s="171">
        <f t="shared" ref="P1283:P1284" si="392">K1283/H1283</f>
        <v>692.51544694177494</v>
      </c>
      <c r="Q1283" s="44">
        <v>9673</v>
      </c>
      <c r="R1283" s="62" t="s">
        <v>95</v>
      </c>
      <c r="S1283" s="50"/>
      <c r="T1283" s="15"/>
      <c r="U1283" s="15"/>
      <c r="V1283" s="173"/>
      <c r="W1283" s="173"/>
      <c r="X1283" s="173"/>
    </row>
    <row r="1284" spans="1:24" s="180" customFormat="1" ht="25.15" customHeight="1" x14ac:dyDescent="0.25">
      <c r="A1284" s="172" t="s">
        <v>1770</v>
      </c>
      <c r="B1284" s="166" t="s">
        <v>2611</v>
      </c>
      <c r="C1284" s="51">
        <v>1975</v>
      </c>
      <c r="D1284" s="136" t="s">
        <v>217</v>
      </c>
      <c r="E1284" s="51" t="s">
        <v>20</v>
      </c>
      <c r="F1284" s="28">
        <v>9</v>
      </c>
      <c r="G1284" s="28">
        <v>1</v>
      </c>
      <c r="H1284" s="41">
        <v>4411</v>
      </c>
      <c r="I1284" s="238">
        <v>0</v>
      </c>
      <c r="J1284" s="41">
        <v>4411</v>
      </c>
      <c r="K1284" s="201">
        <f t="shared" si="391"/>
        <v>3600000</v>
      </c>
      <c r="L1284" s="171">
        <v>0</v>
      </c>
      <c r="M1284" s="171">
        <v>0</v>
      </c>
      <c r="N1284" s="171">
        <v>0</v>
      </c>
      <c r="O1284" s="41">
        <f>'[1]Прод. прилож (2)'!$C$1050</f>
        <v>3600000</v>
      </c>
      <c r="P1284" s="171">
        <f t="shared" si="392"/>
        <v>816.14146452051693</v>
      </c>
      <c r="Q1284" s="44">
        <v>9673</v>
      </c>
      <c r="R1284" s="62" t="s">
        <v>95</v>
      </c>
      <c r="S1284" s="50"/>
      <c r="T1284" s="15"/>
      <c r="U1284" s="15"/>
      <c r="V1284" s="173"/>
      <c r="W1284" s="173"/>
      <c r="X1284" s="173"/>
    </row>
    <row r="1285" spans="1:24" s="180" customFormat="1" ht="25.15" customHeight="1" x14ac:dyDescent="0.25">
      <c r="A1285" s="172" t="s">
        <v>1771</v>
      </c>
      <c r="B1285" s="166" t="s">
        <v>2613</v>
      </c>
      <c r="C1285" s="51">
        <v>1975</v>
      </c>
      <c r="D1285" s="136" t="s">
        <v>217</v>
      </c>
      <c r="E1285" s="51" t="s">
        <v>20</v>
      </c>
      <c r="F1285" s="28">
        <v>9</v>
      </c>
      <c r="G1285" s="28">
        <v>1</v>
      </c>
      <c r="H1285" s="41">
        <v>4528</v>
      </c>
      <c r="I1285" s="238">
        <v>0</v>
      </c>
      <c r="J1285" s="41">
        <v>4528</v>
      </c>
      <c r="K1285" s="201">
        <f t="shared" si="380"/>
        <v>3600000</v>
      </c>
      <c r="L1285" s="171">
        <v>0</v>
      </c>
      <c r="M1285" s="171">
        <v>0</v>
      </c>
      <c r="N1285" s="171">
        <v>0</v>
      </c>
      <c r="O1285" s="41">
        <f>'[1]Прод. прилож (2)'!$C$1051</f>
        <v>3600000</v>
      </c>
      <c r="P1285" s="171">
        <f t="shared" si="381"/>
        <v>795.05300353356893</v>
      </c>
      <c r="Q1285" s="44">
        <v>9673</v>
      </c>
      <c r="R1285" s="62" t="s">
        <v>95</v>
      </c>
      <c r="S1285" s="50"/>
      <c r="T1285" s="15"/>
      <c r="U1285" s="15"/>
      <c r="V1285" s="173"/>
      <c r="W1285" s="173"/>
      <c r="X1285" s="173"/>
    </row>
    <row r="1286" spans="1:24" ht="37.15" customHeight="1" x14ac:dyDescent="0.25">
      <c r="A1286" s="320" t="s">
        <v>2210</v>
      </c>
      <c r="B1286" s="320"/>
      <c r="C1286" s="320"/>
      <c r="D1286" s="320"/>
      <c r="E1286" s="320"/>
      <c r="F1286" s="320"/>
      <c r="G1286" s="320"/>
      <c r="H1286" s="320"/>
      <c r="I1286" s="320"/>
      <c r="J1286" s="320"/>
      <c r="K1286" s="320"/>
      <c r="L1286" s="320"/>
      <c r="M1286" s="320"/>
      <c r="N1286" s="320"/>
      <c r="O1286" s="320"/>
      <c r="P1286" s="320"/>
      <c r="Q1286" s="320"/>
      <c r="R1286" s="320"/>
    </row>
    <row r="1287" spans="1:24" ht="37.15" customHeight="1" x14ac:dyDescent="0.25">
      <c r="A1287" s="321" t="s">
        <v>731</v>
      </c>
      <c r="B1287" s="321"/>
      <c r="C1287" s="147" t="s">
        <v>21</v>
      </c>
      <c r="D1287" s="147" t="s">
        <v>21</v>
      </c>
      <c r="E1287" s="147" t="s">
        <v>21</v>
      </c>
      <c r="F1287" s="80" t="s">
        <v>21</v>
      </c>
      <c r="G1287" s="80" t="s">
        <v>21</v>
      </c>
      <c r="H1287" s="81">
        <f>SUM(H1288:H1291)</f>
        <v>1714</v>
      </c>
      <c r="I1287" s="81">
        <f t="shared" ref="I1287:O1287" si="393">SUM(I1288:I1291)</f>
        <v>206.49999999999997</v>
      </c>
      <c r="J1287" s="81">
        <f t="shared" si="393"/>
        <v>1507.2</v>
      </c>
      <c r="K1287" s="81">
        <f t="shared" si="393"/>
        <v>33250004.900000002</v>
      </c>
      <c r="L1287" s="81">
        <f t="shared" si="393"/>
        <v>0</v>
      </c>
      <c r="M1287" s="81">
        <f t="shared" si="393"/>
        <v>0</v>
      </c>
      <c r="N1287" s="81">
        <f t="shared" si="393"/>
        <v>0</v>
      </c>
      <c r="O1287" s="81">
        <f t="shared" si="393"/>
        <v>33250004.900000002</v>
      </c>
      <c r="P1287" s="31">
        <f>K1287/H1287</f>
        <v>19399.069369894984</v>
      </c>
      <c r="Q1287" s="82" t="s">
        <v>21</v>
      </c>
      <c r="R1287" s="83" t="s">
        <v>21</v>
      </c>
    </row>
    <row r="1288" spans="1:24" s="133" customFormat="1" ht="27" customHeight="1" x14ac:dyDescent="0.25">
      <c r="A1288" s="172" t="s">
        <v>1772</v>
      </c>
      <c r="B1288" s="166" t="s">
        <v>853</v>
      </c>
      <c r="C1288" s="174">
        <v>1964</v>
      </c>
      <c r="D1288" s="136" t="s">
        <v>217</v>
      </c>
      <c r="E1288" s="174" t="s">
        <v>20</v>
      </c>
      <c r="F1288" s="174">
        <v>2</v>
      </c>
      <c r="G1288" s="174">
        <v>2</v>
      </c>
      <c r="H1288" s="41">
        <v>421.8</v>
      </c>
      <c r="I1288" s="41">
        <v>52</v>
      </c>
      <c r="J1288" s="41">
        <v>369.8</v>
      </c>
      <c r="K1288" s="201">
        <f>SUM(L1288:O1288)</f>
        <v>18998674</v>
      </c>
      <c r="L1288" s="171">
        <v>0</v>
      </c>
      <c r="M1288" s="171">
        <v>0</v>
      </c>
      <c r="N1288" s="171">
        <v>0</v>
      </c>
      <c r="O1288" s="41">
        <f>'[3]Прод. прилож'!$C$1363</f>
        <v>18998674</v>
      </c>
      <c r="P1288" s="171">
        <f>K1288/H1288</f>
        <v>45041.901375059271</v>
      </c>
      <c r="Q1288" s="44">
        <v>9673</v>
      </c>
      <c r="R1288" s="62" t="s">
        <v>96</v>
      </c>
      <c r="S1288" s="58"/>
      <c r="T1288" s="15"/>
      <c r="U1288" s="15"/>
      <c r="V1288" s="173"/>
      <c r="W1288" s="173"/>
      <c r="X1288" s="173"/>
    </row>
    <row r="1289" spans="1:24" ht="27" customHeight="1" x14ac:dyDescent="0.25">
      <c r="A1289" s="172" t="s">
        <v>1773</v>
      </c>
      <c r="B1289" s="166" t="s">
        <v>854</v>
      </c>
      <c r="C1289" s="174">
        <v>1964</v>
      </c>
      <c r="D1289" s="136" t="s">
        <v>217</v>
      </c>
      <c r="E1289" s="174" t="s">
        <v>20</v>
      </c>
      <c r="F1289" s="174">
        <v>2</v>
      </c>
      <c r="G1289" s="174">
        <v>2</v>
      </c>
      <c r="H1289" s="41">
        <v>427.8</v>
      </c>
      <c r="I1289" s="41">
        <v>53.1</v>
      </c>
      <c r="J1289" s="41">
        <v>374.4</v>
      </c>
      <c r="K1289" s="201">
        <f>SUM(L1289:O1289)</f>
        <v>4738539.8</v>
      </c>
      <c r="L1289" s="171">
        <v>0</v>
      </c>
      <c r="M1289" s="171">
        <v>0</v>
      </c>
      <c r="N1289" s="171">
        <v>0</v>
      </c>
      <c r="O1289" s="41">
        <f>'[3]Прод. прилож'!$C$1364</f>
        <v>4738539.8</v>
      </c>
      <c r="P1289" s="171">
        <f>K1289/H1289</f>
        <v>11076.53062178588</v>
      </c>
      <c r="Q1289" s="44">
        <v>9673</v>
      </c>
      <c r="R1289" s="62" t="s">
        <v>96</v>
      </c>
      <c r="S1289" s="17"/>
    </row>
    <row r="1290" spans="1:24" ht="27" customHeight="1" x14ac:dyDescent="0.25">
      <c r="A1290" s="172" t="s">
        <v>1774</v>
      </c>
      <c r="B1290" s="166" t="s">
        <v>855</v>
      </c>
      <c r="C1290" s="174">
        <v>1964</v>
      </c>
      <c r="D1290" s="136" t="s">
        <v>217</v>
      </c>
      <c r="E1290" s="174" t="s">
        <v>20</v>
      </c>
      <c r="F1290" s="174">
        <v>2</v>
      </c>
      <c r="G1290" s="174">
        <v>2</v>
      </c>
      <c r="H1290" s="41">
        <v>437.3</v>
      </c>
      <c r="I1290" s="41">
        <v>49.8</v>
      </c>
      <c r="J1290" s="41">
        <v>387.5</v>
      </c>
      <c r="K1290" s="201">
        <f>SUM(L1290:O1290)</f>
        <v>4748505.8</v>
      </c>
      <c r="L1290" s="171">
        <v>0</v>
      </c>
      <c r="M1290" s="171">
        <v>0</v>
      </c>
      <c r="N1290" s="171">
        <v>0</v>
      </c>
      <c r="O1290" s="41">
        <f>'[3]Прод. прилож'!$C$1365</f>
        <v>4748505.8</v>
      </c>
      <c r="P1290" s="171">
        <f>K1290/H1290</f>
        <v>10858.691516121655</v>
      </c>
      <c r="Q1290" s="44">
        <v>9673</v>
      </c>
      <c r="R1290" s="62" t="s">
        <v>96</v>
      </c>
      <c r="S1290" s="17"/>
    </row>
    <row r="1291" spans="1:24" ht="27" customHeight="1" x14ac:dyDescent="0.25">
      <c r="A1291" s="172" t="s">
        <v>1775</v>
      </c>
      <c r="B1291" s="166" t="s">
        <v>856</v>
      </c>
      <c r="C1291" s="174">
        <v>1964</v>
      </c>
      <c r="D1291" s="136" t="s">
        <v>217</v>
      </c>
      <c r="E1291" s="174" t="s">
        <v>20</v>
      </c>
      <c r="F1291" s="174">
        <v>2</v>
      </c>
      <c r="G1291" s="174">
        <v>2</v>
      </c>
      <c r="H1291" s="41">
        <v>427.1</v>
      </c>
      <c r="I1291" s="41">
        <v>51.6</v>
      </c>
      <c r="J1291" s="41">
        <v>375.5</v>
      </c>
      <c r="K1291" s="201">
        <f>SUM(L1291:O1291)</f>
        <v>4764285.3</v>
      </c>
      <c r="L1291" s="171">
        <v>0</v>
      </c>
      <c r="M1291" s="171">
        <v>0</v>
      </c>
      <c r="N1291" s="171">
        <v>0</v>
      </c>
      <c r="O1291" s="41">
        <f>'[3]Прод. прилож'!$C$1366</f>
        <v>4764285.3</v>
      </c>
      <c r="P1291" s="171">
        <f>K1291/H1291</f>
        <v>11154.964411144931</v>
      </c>
      <c r="Q1291" s="44">
        <v>9673</v>
      </c>
      <c r="R1291" s="62" t="s">
        <v>96</v>
      </c>
      <c r="S1291" s="17"/>
    </row>
    <row r="1292" spans="1:24" ht="37.15" customHeight="1" x14ac:dyDescent="0.25">
      <c r="A1292" s="320" t="s">
        <v>2211</v>
      </c>
      <c r="B1292" s="320"/>
      <c r="C1292" s="320"/>
      <c r="D1292" s="320"/>
      <c r="E1292" s="320"/>
      <c r="F1292" s="320"/>
      <c r="G1292" s="320"/>
      <c r="H1292" s="320"/>
      <c r="I1292" s="320"/>
      <c r="J1292" s="320"/>
      <c r="K1292" s="320"/>
      <c r="L1292" s="320"/>
      <c r="M1292" s="320"/>
      <c r="N1292" s="320"/>
      <c r="O1292" s="320"/>
      <c r="P1292" s="320"/>
      <c r="Q1292" s="320"/>
      <c r="R1292" s="320"/>
    </row>
    <row r="1293" spans="1:24" ht="37.15" customHeight="1" x14ac:dyDescent="0.25">
      <c r="A1293" s="321" t="s">
        <v>730</v>
      </c>
      <c r="B1293" s="321"/>
      <c r="C1293" s="147" t="s">
        <v>21</v>
      </c>
      <c r="D1293" s="147" t="s">
        <v>21</v>
      </c>
      <c r="E1293" s="147" t="s">
        <v>21</v>
      </c>
      <c r="F1293" s="80" t="s">
        <v>21</v>
      </c>
      <c r="G1293" s="80" t="s">
        <v>21</v>
      </c>
      <c r="H1293" s="81">
        <f t="shared" ref="H1293:O1293" si="394">SUM(H1294:H1294)</f>
        <v>341</v>
      </c>
      <c r="I1293" s="81">
        <f t="shared" si="394"/>
        <v>0</v>
      </c>
      <c r="J1293" s="81">
        <f t="shared" si="394"/>
        <v>341</v>
      </c>
      <c r="K1293" s="81">
        <f t="shared" si="394"/>
        <v>2325000</v>
      </c>
      <c r="L1293" s="81">
        <f t="shared" si="394"/>
        <v>0</v>
      </c>
      <c r="M1293" s="81">
        <f t="shared" si="394"/>
        <v>0</v>
      </c>
      <c r="N1293" s="81">
        <f t="shared" si="394"/>
        <v>0</v>
      </c>
      <c r="O1293" s="81">
        <f t="shared" si="394"/>
        <v>2325000</v>
      </c>
      <c r="P1293" s="31">
        <f t="shared" ref="P1293:P1294" si="395">K1293/H1293</f>
        <v>6818.181818181818</v>
      </c>
      <c r="Q1293" s="82" t="s">
        <v>21</v>
      </c>
      <c r="R1293" s="83" t="s">
        <v>21</v>
      </c>
    </row>
    <row r="1294" spans="1:24" s="133" customFormat="1" ht="27" customHeight="1" x14ac:dyDescent="0.25">
      <c r="A1294" s="172" t="s">
        <v>1776</v>
      </c>
      <c r="B1294" s="166" t="s">
        <v>857</v>
      </c>
      <c r="C1294" s="174">
        <v>1964</v>
      </c>
      <c r="D1294" s="136" t="s">
        <v>217</v>
      </c>
      <c r="E1294" s="174" t="s">
        <v>20</v>
      </c>
      <c r="F1294" s="28">
        <v>2</v>
      </c>
      <c r="G1294" s="28">
        <v>2</v>
      </c>
      <c r="H1294" s="41">
        <v>341</v>
      </c>
      <c r="I1294" s="238">
        <v>0</v>
      </c>
      <c r="J1294" s="238">
        <v>341</v>
      </c>
      <c r="K1294" s="201">
        <f>SUM(L1294:O1294)</f>
        <v>2325000</v>
      </c>
      <c r="L1294" s="171">
        <v>0</v>
      </c>
      <c r="M1294" s="171">
        <v>0</v>
      </c>
      <c r="N1294" s="171">
        <v>0</v>
      </c>
      <c r="O1294" s="41">
        <f>'[1]Прод. прилож (2)'!$C$1053</f>
        <v>2325000</v>
      </c>
      <c r="P1294" s="171">
        <f t="shared" si="395"/>
        <v>6818.181818181818</v>
      </c>
      <c r="Q1294" s="44">
        <v>9673</v>
      </c>
      <c r="R1294" s="62" t="s">
        <v>95</v>
      </c>
      <c r="S1294" s="58"/>
      <c r="T1294" s="15"/>
      <c r="U1294" s="15"/>
      <c r="V1294" s="173"/>
      <c r="W1294" s="173"/>
      <c r="X1294" s="173"/>
    </row>
    <row r="1295" spans="1:24" s="94" customFormat="1" ht="40.15" customHeight="1" x14ac:dyDescent="0.25">
      <c r="A1295" s="320" t="s">
        <v>2212</v>
      </c>
      <c r="B1295" s="320"/>
      <c r="C1295" s="320"/>
      <c r="D1295" s="320"/>
      <c r="E1295" s="320"/>
      <c r="F1295" s="320"/>
      <c r="G1295" s="320"/>
      <c r="H1295" s="320"/>
      <c r="I1295" s="320"/>
      <c r="J1295" s="320"/>
      <c r="K1295" s="320"/>
      <c r="L1295" s="320"/>
      <c r="M1295" s="320"/>
      <c r="N1295" s="320"/>
      <c r="O1295" s="320"/>
      <c r="P1295" s="320"/>
      <c r="Q1295" s="320"/>
      <c r="R1295" s="320"/>
      <c r="S1295" s="93"/>
      <c r="T1295" s="93"/>
      <c r="U1295" s="93"/>
    </row>
    <row r="1296" spans="1:24" s="94" customFormat="1" ht="40.15" customHeight="1" x14ac:dyDescent="0.25">
      <c r="A1296" s="321" t="s">
        <v>2166</v>
      </c>
      <c r="B1296" s="321"/>
      <c r="C1296" s="147" t="s">
        <v>21</v>
      </c>
      <c r="D1296" s="147" t="s">
        <v>21</v>
      </c>
      <c r="E1296" s="147" t="s">
        <v>21</v>
      </c>
      <c r="F1296" s="80" t="s">
        <v>21</v>
      </c>
      <c r="G1296" s="80" t="s">
        <v>21</v>
      </c>
      <c r="H1296" s="102">
        <f>SUM(H1297)</f>
        <v>572.79999999999995</v>
      </c>
      <c r="I1296" s="102">
        <f t="shared" ref="I1296:O1296" si="396">SUM(I1297)</f>
        <v>48</v>
      </c>
      <c r="J1296" s="102">
        <f t="shared" si="396"/>
        <v>524.79999999999995</v>
      </c>
      <c r="K1296" s="102">
        <f t="shared" si="396"/>
        <v>5527081.0999999996</v>
      </c>
      <c r="L1296" s="102">
        <f t="shared" si="396"/>
        <v>0</v>
      </c>
      <c r="M1296" s="102">
        <f t="shared" si="396"/>
        <v>0</v>
      </c>
      <c r="N1296" s="102">
        <f t="shared" si="396"/>
        <v>0</v>
      </c>
      <c r="O1296" s="102">
        <f t="shared" si="396"/>
        <v>5527081.0999999996</v>
      </c>
      <c r="P1296" s="31">
        <f t="shared" ref="P1296:P1297" si="397">K1296/H1296</f>
        <v>9649.2337639664802</v>
      </c>
      <c r="Q1296" s="103" t="s">
        <v>21</v>
      </c>
      <c r="R1296" s="104" t="s">
        <v>21</v>
      </c>
      <c r="S1296" s="93"/>
      <c r="T1296" s="93"/>
      <c r="U1296" s="93"/>
    </row>
    <row r="1297" spans="1:24" s="94" customFormat="1" ht="22.9" customHeight="1" x14ac:dyDescent="0.25">
      <c r="A1297" s="172" t="s">
        <v>1777</v>
      </c>
      <c r="B1297" s="166" t="s">
        <v>2167</v>
      </c>
      <c r="C1297" s="136">
        <v>1989</v>
      </c>
      <c r="D1297" s="136" t="s">
        <v>217</v>
      </c>
      <c r="E1297" s="136" t="s">
        <v>20</v>
      </c>
      <c r="F1297" s="57">
        <v>2</v>
      </c>
      <c r="G1297" s="57">
        <v>2</v>
      </c>
      <c r="H1297" s="171">
        <v>572.79999999999995</v>
      </c>
      <c r="I1297" s="202">
        <v>48</v>
      </c>
      <c r="J1297" s="202">
        <v>524.79999999999995</v>
      </c>
      <c r="K1297" s="202">
        <f>SUM(L1297:O1297)</f>
        <v>5527081.0999999996</v>
      </c>
      <c r="L1297" s="171">
        <v>0</v>
      </c>
      <c r="M1297" s="171">
        <v>0</v>
      </c>
      <c r="N1297" s="171">
        <v>0</v>
      </c>
      <c r="O1297" s="171">
        <f>'[3]Прод. прилож'!$C$1368</f>
        <v>5527081.0999999996</v>
      </c>
      <c r="P1297" s="44">
        <f t="shared" si="397"/>
        <v>9649.2337639664802</v>
      </c>
      <c r="Q1297" s="171">
        <v>9673</v>
      </c>
      <c r="R1297" s="134" t="s">
        <v>96</v>
      </c>
      <c r="S1297" s="109">
        <f>O1297+O1298+O1299+O1300</f>
        <v>44871027.619999997</v>
      </c>
      <c r="T1297" s="93"/>
      <c r="U1297" s="93"/>
    </row>
    <row r="1298" spans="1:24" ht="34.9" customHeight="1" x14ac:dyDescent="0.25">
      <c r="A1298" s="320" t="s">
        <v>2149</v>
      </c>
      <c r="B1298" s="320"/>
      <c r="C1298" s="320"/>
      <c r="D1298" s="320"/>
      <c r="E1298" s="320"/>
      <c r="F1298" s="320"/>
      <c r="G1298" s="320"/>
      <c r="H1298" s="320"/>
      <c r="I1298" s="320"/>
      <c r="J1298" s="320"/>
      <c r="K1298" s="320"/>
      <c r="L1298" s="320"/>
      <c r="M1298" s="320"/>
      <c r="N1298" s="320"/>
      <c r="O1298" s="320"/>
      <c r="P1298" s="320"/>
      <c r="Q1298" s="320"/>
      <c r="R1298" s="320"/>
    </row>
    <row r="1299" spans="1:24" ht="34.9" customHeight="1" x14ac:dyDescent="0.25">
      <c r="A1299" s="321" t="s">
        <v>726</v>
      </c>
      <c r="B1299" s="321"/>
      <c r="C1299" s="147" t="s">
        <v>21</v>
      </c>
      <c r="D1299" s="147" t="s">
        <v>21</v>
      </c>
      <c r="E1299" s="147" t="s">
        <v>21</v>
      </c>
      <c r="F1299" s="80" t="s">
        <v>21</v>
      </c>
      <c r="G1299" s="80" t="s">
        <v>21</v>
      </c>
      <c r="H1299" s="81">
        <f>SUM(H1300:H1307)</f>
        <v>4034.7</v>
      </c>
      <c r="I1299" s="81">
        <f t="shared" ref="I1299:O1299" si="398">SUM(I1300:I1307)</f>
        <v>423.56</v>
      </c>
      <c r="J1299" s="81">
        <f t="shared" si="398"/>
        <v>3469.0999999999995</v>
      </c>
      <c r="K1299" s="81">
        <f t="shared" si="398"/>
        <v>30535506.519999996</v>
      </c>
      <c r="L1299" s="81">
        <f t="shared" si="398"/>
        <v>0</v>
      </c>
      <c r="M1299" s="81">
        <f t="shared" si="398"/>
        <v>0</v>
      </c>
      <c r="N1299" s="81">
        <f t="shared" si="398"/>
        <v>0</v>
      </c>
      <c r="O1299" s="81">
        <f t="shared" si="398"/>
        <v>30535506.519999996</v>
      </c>
      <c r="P1299" s="31">
        <f>K1299/H1299</f>
        <v>7568.2223015341906</v>
      </c>
      <c r="Q1299" s="82" t="s">
        <v>21</v>
      </c>
      <c r="R1299" s="83" t="s">
        <v>21</v>
      </c>
    </row>
    <row r="1300" spans="1:24" s="133" customFormat="1" ht="22.9" customHeight="1" x14ac:dyDescent="0.25">
      <c r="A1300" s="172" t="s">
        <v>1778</v>
      </c>
      <c r="B1300" s="166" t="s">
        <v>861</v>
      </c>
      <c r="C1300" s="174">
        <v>1962</v>
      </c>
      <c r="D1300" s="136" t="s">
        <v>217</v>
      </c>
      <c r="E1300" s="174" t="s">
        <v>20</v>
      </c>
      <c r="F1300" s="174">
        <v>2</v>
      </c>
      <c r="G1300" s="174">
        <v>2</v>
      </c>
      <c r="H1300" s="41">
        <v>423.4</v>
      </c>
      <c r="I1300" s="41">
        <v>48.6</v>
      </c>
      <c r="J1300" s="41">
        <v>374.8</v>
      </c>
      <c r="K1300" s="201">
        <f t="shared" ref="K1300:K1307" si="399">SUM(L1300:O1300)</f>
        <v>8808440</v>
      </c>
      <c r="L1300" s="171">
        <v>0</v>
      </c>
      <c r="M1300" s="171">
        <v>0</v>
      </c>
      <c r="N1300" s="171">
        <v>0</v>
      </c>
      <c r="O1300" s="41">
        <f>'[3]Прод. прилож'!$C$1370</f>
        <v>8808440</v>
      </c>
      <c r="P1300" s="171">
        <f t="shared" ref="P1300:P1307" si="400">K1300/H1300</f>
        <v>20804.062352385452</v>
      </c>
      <c r="Q1300" s="44">
        <v>9673</v>
      </c>
      <c r="R1300" s="62" t="s">
        <v>96</v>
      </c>
      <c r="S1300" s="58"/>
      <c r="T1300" s="15"/>
      <c r="U1300" s="15"/>
      <c r="V1300" s="173"/>
      <c r="W1300" s="173"/>
      <c r="X1300" s="173"/>
    </row>
    <row r="1301" spans="1:24" ht="22.9" customHeight="1" x14ac:dyDescent="0.25">
      <c r="A1301" s="172" t="s">
        <v>1779</v>
      </c>
      <c r="B1301" s="166" t="s">
        <v>862</v>
      </c>
      <c r="C1301" s="174">
        <v>1962</v>
      </c>
      <c r="D1301" s="136" t="s">
        <v>217</v>
      </c>
      <c r="E1301" s="174" t="s">
        <v>20</v>
      </c>
      <c r="F1301" s="174">
        <v>2</v>
      </c>
      <c r="G1301" s="174">
        <v>2</v>
      </c>
      <c r="H1301" s="41">
        <v>428</v>
      </c>
      <c r="I1301" s="41">
        <v>43.5</v>
      </c>
      <c r="J1301" s="41">
        <v>384.5</v>
      </c>
      <c r="K1301" s="201">
        <f t="shared" si="399"/>
        <v>1761844.9999999998</v>
      </c>
      <c r="L1301" s="171">
        <v>0</v>
      </c>
      <c r="M1301" s="171">
        <v>0</v>
      </c>
      <c r="N1301" s="171">
        <v>0</v>
      </c>
      <c r="O1301" s="41">
        <f>'[3]Прод. прилож'!$C$1371</f>
        <v>1761844.9999999998</v>
      </c>
      <c r="P1301" s="171">
        <f t="shared" si="400"/>
        <v>4116.4602803738317</v>
      </c>
      <c r="Q1301" s="44">
        <v>9673</v>
      </c>
      <c r="R1301" s="62" t="s">
        <v>96</v>
      </c>
      <c r="S1301" s="17"/>
    </row>
    <row r="1302" spans="1:24" ht="22.9" customHeight="1" x14ac:dyDescent="0.25">
      <c r="A1302" s="172" t="s">
        <v>1780</v>
      </c>
      <c r="B1302" s="166" t="s">
        <v>863</v>
      </c>
      <c r="C1302" s="174">
        <v>1962</v>
      </c>
      <c r="D1302" s="136" t="s">
        <v>217</v>
      </c>
      <c r="E1302" s="174" t="s">
        <v>20</v>
      </c>
      <c r="F1302" s="174">
        <v>2</v>
      </c>
      <c r="G1302" s="174">
        <v>2</v>
      </c>
      <c r="H1302" s="41">
        <v>422.6</v>
      </c>
      <c r="I1302" s="41">
        <v>43.3</v>
      </c>
      <c r="J1302" s="41">
        <v>379.3</v>
      </c>
      <c r="K1302" s="201">
        <f t="shared" si="399"/>
        <v>1779900</v>
      </c>
      <c r="L1302" s="171">
        <v>0</v>
      </c>
      <c r="M1302" s="171">
        <v>0</v>
      </c>
      <c r="N1302" s="171">
        <v>0</v>
      </c>
      <c r="O1302" s="41">
        <f>'[3]Прод. прилож'!$C$1372</f>
        <v>1779900</v>
      </c>
      <c r="P1302" s="171">
        <f t="shared" si="400"/>
        <v>4211.7841930903924</v>
      </c>
      <c r="Q1302" s="44">
        <v>9673</v>
      </c>
      <c r="R1302" s="62" t="s">
        <v>96</v>
      </c>
      <c r="S1302" s="17"/>
    </row>
    <row r="1303" spans="1:24" ht="22.9" customHeight="1" x14ac:dyDescent="0.25">
      <c r="A1303" s="172" t="s">
        <v>1781</v>
      </c>
      <c r="B1303" s="166" t="s">
        <v>864</v>
      </c>
      <c r="C1303" s="174">
        <v>1966</v>
      </c>
      <c r="D1303" s="136" t="s">
        <v>217</v>
      </c>
      <c r="E1303" s="174" t="s">
        <v>20</v>
      </c>
      <c r="F1303" s="174">
        <v>2</v>
      </c>
      <c r="G1303" s="174">
        <v>2</v>
      </c>
      <c r="H1303" s="41">
        <v>422.6</v>
      </c>
      <c r="I1303" s="41">
        <v>48.6</v>
      </c>
      <c r="J1303" s="41">
        <v>373.8</v>
      </c>
      <c r="K1303" s="201">
        <f t="shared" si="399"/>
        <v>1758705.0000000002</v>
      </c>
      <c r="L1303" s="171">
        <v>0</v>
      </c>
      <c r="M1303" s="171">
        <v>0</v>
      </c>
      <c r="N1303" s="171">
        <v>0</v>
      </c>
      <c r="O1303" s="41">
        <f>'[3]Прод. прилож'!$C$1373</f>
        <v>1758705.0000000002</v>
      </c>
      <c r="P1303" s="171">
        <f t="shared" si="400"/>
        <v>4161.6303833412212</v>
      </c>
      <c r="Q1303" s="44">
        <v>9673</v>
      </c>
      <c r="R1303" s="62" t="s">
        <v>96</v>
      </c>
      <c r="S1303" s="17"/>
    </row>
    <row r="1304" spans="1:24" ht="22.9" customHeight="1" x14ac:dyDescent="0.25">
      <c r="A1304" s="172" t="s">
        <v>2045</v>
      </c>
      <c r="B1304" s="166" t="s">
        <v>865</v>
      </c>
      <c r="C1304" s="174">
        <v>1967</v>
      </c>
      <c r="D1304" s="136" t="s">
        <v>217</v>
      </c>
      <c r="E1304" s="174" t="s">
        <v>20</v>
      </c>
      <c r="F1304" s="174">
        <v>2</v>
      </c>
      <c r="G1304" s="174">
        <v>2</v>
      </c>
      <c r="H1304" s="41">
        <v>420.2</v>
      </c>
      <c r="I1304" s="41">
        <v>49.4</v>
      </c>
      <c r="J1304" s="41">
        <v>370.8</v>
      </c>
      <c r="K1304" s="201">
        <f t="shared" si="399"/>
        <v>1758705.0000000002</v>
      </c>
      <c r="L1304" s="171">
        <v>0</v>
      </c>
      <c r="M1304" s="171">
        <v>0</v>
      </c>
      <c r="N1304" s="171">
        <v>0</v>
      </c>
      <c r="O1304" s="41">
        <f>'[3]Прод. прилож'!$C$1374</f>
        <v>1758705.0000000002</v>
      </c>
      <c r="P1304" s="171">
        <f t="shared" si="400"/>
        <v>4185.3998096144696</v>
      </c>
      <c r="Q1304" s="44">
        <v>9673</v>
      </c>
      <c r="R1304" s="62" t="s">
        <v>96</v>
      </c>
      <c r="S1304" s="17"/>
    </row>
    <row r="1305" spans="1:24" ht="22.9" customHeight="1" x14ac:dyDescent="0.25">
      <c r="A1305" s="172" t="s">
        <v>1782</v>
      </c>
      <c r="B1305" s="166" t="s">
        <v>858</v>
      </c>
      <c r="C1305" s="174">
        <v>1965</v>
      </c>
      <c r="D1305" s="136" t="s">
        <v>217</v>
      </c>
      <c r="E1305" s="174" t="s">
        <v>20</v>
      </c>
      <c r="F1305" s="28">
        <v>2</v>
      </c>
      <c r="G1305" s="28">
        <v>2</v>
      </c>
      <c r="H1305" s="41">
        <v>497.4</v>
      </c>
      <c r="I1305" s="238">
        <v>48.8</v>
      </c>
      <c r="J1305" s="238">
        <v>377.7</v>
      </c>
      <c r="K1305" s="201">
        <f t="shared" si="399"/>
        <v>6422713.0099999998</v>
      </c>
      <c r="L1305" s="171">
        <v>0</v>
      </c>
      <c r="M1305" s="171">
        <v>0</v>
      </c>
      <c r="N1305" s="171">
        <v>0</v>
      </c>
      <c r="O1305" s="41">
        <f>'[1]Прод. прилож (2)'!$C$362</f>
        <v>6422713.0099999998</v>
      </c>
      <c r="P1305" s="171">
        <f t="shared" si="400"/>
        <v>12912.57139123442</v>
      </c>
      <c r="Q1305" s="44">
        <v>9673</v>
      </c>
      <c r="R1305" s="62" t="s">
        <v>94</v>
      </c>
      <c r="S1305" s="17"/>
    </row>
    <row r="1306" spans="1:24" ht="22.9" customHeight="1" x14ac:dyDescent="0.25">
      <c r="A1306" s="172" t="s">
        <v>1783</v>
      </c>
      <c r="B1306" s="166" t="s">
        <v>859</v>
      </c>
      <c r="C1306" s="174">
        <v>1982</v>
      </c>
      <c r="D1306" s="136" t="s">
        <v>217</v>
      </c>
      <c r="E1306" s="174" t="s">
        <v>22</v>
      </c>
      <c r="F1306" s="28">
        <v>3</v>
      </c>
      <c r="G1306" s="28">
        <v>2</v>
      </c>
      <c r="H1306" s="41">
        <v>923.1</v>
      </c>
      <c r="I1306" s="238">
        <v>92.56</v>
      </c>
      <c r="J1306" s="238">
        <v>830.5</v>
      </c>
      <c r="K1306" s="201">
        <f t="shared" si="399"/>
        <v>1924035.64</v>
      </c>
      <c r="L1306" s="171">
        <v>0</v>
      </c>
      <c r="M1306" s="171">
        <v>0</v>
      </c>
      <c r="N1306" s="171">
        <v>0</v>
      </c>
      <c r="O1306" s="41">
        <f>'[1]Прод. прилож (2)'!$C$363</f>
        <v>1924035.64</v>
      </c>
      <c r="P1306" s="171">
        <f t="shared" si="400"/>
        <v>2084.3198353374496</v>
      </c>
      <c r="Q1306" s="44">
        <v>9673</v>
      </c>
      <c r="R1306" s="62" t="s">
        <v>94</v>
      </c>
      <c r="S1306" s="17"/>
    </row>
    <row r="1307" spans="1:24" ht="22.9" customHeight="1" x14ac:dyDescent="0.25">
      <c r="A1307" s="172" t="s">
        <v>1784</v>
      </c>
      <c r="B1307" s="166" t="s">
        <v>860</v>
      </c>
      <c r="C1307" s="174">
        <v>1966</v>
      </c>
      <c r="D1307" s="136" t="s">
        <v>217</v>
      </c>
      <c r="E1307" s="174" t="s">
        <v>20</v>
      </c>
      <c r="F1307" s="28">
        <v>2</v>
      </c>
      <c r="G1307" s="28">
        <v>2</v>
      </c>
      <c r="H1307" s="41">
        <v>497.4</v>
      </c>
      <c r="I1307" s="238">
        <v>48.8</v>
      </c>
      <c r="J1307" s="238">
        <v>377.7</v>
      </c>
      <c r="K1307" s="201">
        <f t="shared" si="399"/>
        <v>6321162.8699999992</v>
      </c>
      <c r="L1307" s="171">
        <v>0</v>
      </c>
      <c r="M1307" s="171">
        <v>0</v>
      </c>
      <c r="N1307" s="171">
        <v>0</v>
      </c>
      <c r="O1307" s="41">
        <f>'[1]Прод. прилож (2)'!$C$364</f>
        <v>6321162.8699999992</v>
      </c>
      <c r="P1307" s="171">
        <f t="shared" si="400"/>
        <v>12708.409469240047</v>
      </c>
      <c r="Q1307" s="44">
        <v>9673</v>
      </c>
      <c r="R1307" s="62" t="s">
        <v>94</v>
      </c>
      <c r="S1307" s="17"/>
    </row>
    <row r="1308" spans="1:24" s="133" customFormat="1" ht="34.9" customHeight="1" x14ac:dyDescent="0.25">
      <c r="A1308" s="320" t="s">
        <v>2150</v>
      </c>
      <c r="B1308" s="320"/>
      <c r="C1308" s="320"/>
      <c r="D1308" s="320"/>
      <c r="E1308" s="320"/>
      <c r="F1308" s="320"/>
      <c r="G1308" s="320"/>
      <c r="H1308" s="320"/>
      <c r="I1308" s="320"/>
      <c r="J1308" s="320"/>
      <c r="K1308" s="320"/>
      <c r="L1308" s="320"/>
      <c r="M1308" s="320"/>
      <c r="N1308" s="320"/>
      <c r="O1308" s="320"/>
      <c r="P1308" s="320"/>
      <c r="Q1308" s="320"/>
      <c r="R1308" s="320"/>
      <c r="S1308" s="50"/>
      <c r="T1308" s="15"/>
      <c r="U1308" s="15"/>
      <c r="V1308" s="173"/>
      <c r="W1308" s="173"/>
      <c r="X1308" s="173"/>
    </row>
    <row r="1309" spans="1:24" s="133" customFormat="1" ht="34.9" customHeight="1" x14ac:dyDescent="0.25">
      <c r="A1309" s="321" t="s">
        <v>925</v>
      </c>
      <c r="B1309" s="321"/>
      <c r="C1309" s="147" t="s">
        <v>21</v>
      </c>
      <c r="D1309" s="147" t="s">
        <v>21</v>
      </c>
      <c r="E1309" s="147" t="s">
        <v>21</v>
      </c>
      <c r="F1309" s="80" t="s">
        <v>21</v>
      </c>
      <c r="G1309" s="80" t="s">
        <v>21</v>
      </c>
      <c r="H1309" s="81">
        <f>SUM(H1310)</f>
        <v>427</v>
      </c>
      <c r="I1309" s="81">
        <f t="shared" ref="I1309:O1309" si="401">SUM(I1310)</f>
        <v>0</v>
      </c>
      <c r="J1309" s="81">
        <f t="shared" si="401"/>
        <v>377</v>
      </c>
      <c r="K1309" s="81">
        <f t="shared" si="401"/>
        <v>3332500</v>
      </c>
      <c r="L1309" s="81">
        <f t="shared" si="401"/>
        <v>0</v>
      </c>
      <c r="M1309" s="81">
        <f t="shared" si="401"/>
        <v>0</v>
      </c>
      <c r="N1309" s="81">
        <f t="shared" si="401"/>
        <v>0</v>
      </c>
      <c r="O1309" s="81">
        <f t="shared" si="401"/>
        <v>3332500</v>
      </c>
      <c r="P1309" s="81">
        <f>K1309/H1309</f>
        <v>7804.4496487119441</v>
      </c>
      <c r="Q1309" s="82" t="s">
        <v>21</v>
      </c>
      <c r="R1309" s="83" t="s">
        <v>21</v>
      </c>
      <c r="S1309" s="50"/>
      <c r="T1309" s="15"/>
      <c r="U1309" s="15"/>
      <c r="V1309" s="173"/>
      <c r="W1309" s="173"/>
      <c r="X1309" s="173"/>
    </row>
    <row r="1310" spans="1:24" s="133" customFormat="1" ht="22.9" customHeight="1" x14ac:dyDescent="0.25">
      <c r="A1310" s="62" t="s">
        <v>1785</v>
      </c>
      <c r="B1310" s="166" t="s">
        <v>926</v>
      </c>
      <c r="C1310" s="174">
        <v>1964</v>
      </c>
      <c r="D1310" s="136" t="s">
        <v>217</v>
      </c>
      <c r="E1310" s="174" t="s">
        <v>20</v>
      </c>
      <c r="F1310" s="28">
        <v>2</v>
      </c>
      <c r="G1310" s="28">
        <v>2</v>
      </c>
      <c r="H1310" s="41">
        <v>427</v>
      </c>
      <c r="I1310" s="238">
        <v>0</v>
      </c>
      <c r="J1310" s="238">
        <v>377</v>
      </c>
      <c r="K1310" s="201">
        <f>SUM(L1310:O1310)</f>
        <v>3332500</v>
      </c>
      <c r="L1310" s="171">
        <v>0</v>
      </c>
      <c r="M1310" s="171">
        <v>0</v>
      </c>
      <c r="N1310" s="171">
        <v>0</v>
      </c>
      <c r="O1310" s="41">
        <f>'[1]Прод. прилож (2)'!$C$1063</f>
        <v>3332500</v>
      </c>
      <c r="P1310" s="171">
        <f>K1310/H1310</f>
        <v>7804.4496487119441</v>
      </c>
      <c r="Q1310" s="44">
        <v>9673</v>
      </c>
      <c r="R1310" s="62" t="s">
        <v>95</v>
      </c>
      <c r="S1310" s="50"/>
      <c r="T1310" s="15"/>
      <c r="U1310" s="15"/>
      <c r="V1310" s="173"/>
      <c r="W1310" s="173"/>
      <c r="X1310" s="173"/>
    </row>
    <row r="1311" spans="1:24" ht="34.9" customHeight="1" x14ac:dyDescent="0.25">
      <c r="A1311" s="320" t="s">
        <v>2151</v>
      </c>
      <c r="B1311" s="320"/>
      <c r="C1311" s="320"/>
      <c r="D1311" s="320"/>
      <c r="E1311" s="320"/>
      <c r="F1311" s="320"/>
      <c r="G1311" s="320"/>
      <c r="H1311" s="320"/>
      <c r="I1311" s="320"/>
      <c r="J1311" s="320"/>
      <c r="K1311" s="320"/>
      <c r="L1311" s="320"/>
      <c r="M1311" s="320"/>
      <c r="N1311" s="320"/>
      <c r="O1311" s="320"/>
      <c r="P1311" s="320"/>
      <c r="Q1311" s="320"/>
      <c r="R1311" s="320"/>
    </row>
    <row r="1312" spans="1:24" ht="34.9" customHeight="1" x14ac:dyDescent="0.25">
      <c r="A1312" s="321" t="s">
        <v>56</v>
      </c>
      <c r="B1312" s="321"/>
      <c r="C1312" s="147" t="s">
        <v>21</v>
      </c>
      <c r="D1312" s="147" t="s">
        <v>21</v>
      </c>
      <c r="E1312" s="147" t="s">
        <v>21</v>
      </c>
      <c r="F1312" s="80" t="s">
        <v>21</v>
      </c>
      <c r="G1312" s="80" t="s">
        <v>21</v>
      </c>
      <c r="H1312" s="81">
        <f t="shared" ref="H1312:O1312" si="402">SUM(H1313:H1322)</f>
        <v>4487.3999999999996</v>
      </c>
      <c r="I1312" s="81">
        <f t="shared" si="402"/>
        <v>757</v>
      </c>
      <c r="J1312" s="81">
        <f t="shared" si="402"/>
        <v>3386.2999999999997</v>
      </c>
      <c r="K1312" s="81">
        <f t="shared" si="402"/>
        <v>49893098.479999997</v>
      </c>
      <c r="L1312" s="81">
        <f t="shared" si="402"/>
        <v>0</v>
      </c>
      <c r="M1312" s="81">
        <f t="shared" si="402"/>
        <v>0</v>
      </c>
      <c r="N1312" s="81">
        <f t="shared" si="402"/>
        <v>0</v>
      </c>
      <c r="O1312" s="81">
        <f t="shared" si="402"/>
        <v>49893098.479999997</v>
      </c>
      <c r="P1312" s="31">
        <f t="shared" ref="P1312" si="403">K1312/H1312</f>
        <v>11118.48698132549</v>
      </c>
      <c r="Q1312" s="82" t="s">
        <v>21</v>
      </c>
      <c r="R1312" s="83" t="s">
        <v>21</v>
      </c>
    </row>
    <row r="1313" spans="1:207" s="96" customFormat="1" ht="25.9" customHeight="1" x14ac:dyDescent="0.25">
      <c r="A1313" s="172" t="s">
        <v>1786</v>
      </c>
      <c r="B1313" s="166" t="s">
        <v>875</v>
      </c>
      <c r="C1313" s="174">
        <v>1960</v>
      </c>
      <c r="D1313" s="136" t="s">
        <v>217</v>
      </c>
      <c r="E1313" s="174" t="s">
        <v>20</v>
      </c>
      <c r="F1313" s="28">
        <v>2</v>
      </c>
      <c r="G1313" s="28">
        <v>2</v>
      </c>
      <c r="H1313" s="41">
        <v>406.2</v>
      </c>
      <c r="I1313" s="238">
        <v>0</v>
      </c>
      <c r="J1313" s="238">
        <v>278.10000000000002</v>
      </c>
      <c r="K1313" s="48">
        <f t="shared" ref="K1313:K1322" si="404">SUM(L1313:O1313)</f>
        <v>2983750</v>
      </c>
      <c r="L1313" s="42">
        <v>0</v>
      </c>
      <c r="M1313" s="42">
        <v>0</v>
      </c>
      <c r="N1313" s="42">
        <v>0</v>
      </c>
      <c r="O1313" s="41">
        <f>'[1]Прод. прилож (2)'!$C$1065</f>
        <v>2983750</v>
      </c>
      <c r="P1313" s="42">
        <f>K1313/H1313</f>
        <v>7345.519448547514</v>
      </c>
      <c r="Q1313" s="41">
        <v>9673</v>
      </c>
      <c r="R1313" s="62" t="s">
        <v>95</v>
      </c>
      <c r="S1313" s="15"/>
      <c r="T1313" s="15"/>
      <c r="U1313" s="15"/>
      <c r="V1313" s="15"/>
      <c r="W1313" s="15"/>
      <c r="X1313" s="15"/>
      <c r="Y1313" s="15"/>
      <c r="Z1313" s="15"/>
      <c r="AA1313" s="15"/>
      <c r="AB1313" s="15"/>
      <c r="AC1313" s="15"/>
      <c r="AD1313" s="15"/>
      <c r="AE1313" s="15"/>
      <c r="AF1313" s="15"/>
      <c r="AG1313" s="15"/>
      <c r="AH1313" s="15"/>
      <c r="AI1313" s="15"/>
      <c r="AJ1313" s="15"/>
      <c r="AK1313" s="15"/>
      <c r="AL1313" s="15"/>
      <c r="AM1313" s="15"/>
      <c r="AN1313" s="15"/>
      <c r="AO1313" s="15"/>
      <c r="AP1313" s="15"/>
      <c r="AQ1313" s="15"/>
      <c r="AR1313" s="15"/>
      <c r="AS1313" s="15"/>
      <c r="AT1313" s="15"/>
      <c r="AU1313" s="15"/>
      <c r="AV1313" s="15"/>
      <c r="AW1313" s="15"/>
      <c r="AX1313" s="15"/>
      <c r="AY1313" s="15"/>
      <c r="AZ1313" s="15"/>
      <c r="BA1313" s="15"/>
      <c r="BB1313" s="15"/>
      <c r="BC1313" s="15"/>
      <c r="BD1313" s="15"/>
      <c r="BE1313" s="15"/>
      <c r="BF1313" s="15"/>
      <c r="BG1313" s="15"/>
      <c r="BH1313" s="15"/>
      <c r="BI1313" s="15"/>
      <c r="BJ1313" s="15"/>
      <c r="BK1313" s="15"/>
      <c r="BL1313" s="15"/>
      <c r="BM1313" s="15"/>
      <c r="BN1313" s="15"/>
      <c r="BO1313" s="15"/>
      <c r="BP1313" s="15"/>
      <c r="BQ1313" s="15"/>
      <c r="BR1313" s="15"/>
      <c r="BS1313" s="15"/>
      <c r="BT1313" s="15"/>
      <c r="BU1313" s="15"/>
      <c r="BV1313" s="15"/>
      <c r="BW1313" s="15"/>
      <c r="BX1313" s="15"/>
      <c r="BY1313" s="15"/>
      <c r="BZ1313" s="15"/>
      <c r="CA1313" s="15"/>
      <c r="CB1313" s="15"/>
      <c r="CC1313" s="15"/>
      <c r="CD1313" s="15"/>
      <c r="CE1313" s="15"/>
      <c r="CF1313" s="15"/>
      <c r="CG1313" s="15"/>
      <c r="CH1313" s="15"/>
      <c r="CI1313" s="15"/>
      <c r="CJ1313" s="15"/>
      <c r="CK1313" s="15"/>
      <c r="CL1313" s="15"/>
      <c r="CM1313" s="15"/>
      <c r="CN1313" s="15"/>
      <c r="CO1313" s="15"/>
      <c r="CP1313" s="15"/>
      <c r="CQ1313" s="15"/>
      <c r="CR1313" s="15"/>
      <c r="CS1313" s="15"/>
      <c r="CT1313" s="15"/>
      <c r="CU1313" s="15"/>
      <c r="CV1313" s="15"/>
      <c r="CW1313" s="15"/>
      <c r="CX1313" s="15"/>
      <c r="CY1313" s="15"/>
      <c r="CZ1313" s="15"/>
      <c r="DA1313" s="15"/>
      <c r="DB1313" s="15"/>
      <c r="DC1313" s="15"/>
      <c r="DD1313" s="15"/>
      <c r="DE1313" s="15"/>
      <c r="DF1313" s="15"/>
      <c r="DG1313" s="15"/>
      <c r="DH1313" s="15"/>
      <c r="DI1313" s="15"/>
      <c r="DJ1313" s="15"/>
      <c r="DK1313" s="15"/>
      <c r="DL1313" s="15"/>
      <c r="DM1313" s="15"/>
      <c r="DN1313" s="15"/>
      <c r="DO1313" s="15"/>
      <c r="DP1313" s="15"/>
      <c r="DQ1313" s="15"/>
      <c r="DR1313" s="15"/>
      <c r="DS1313" s="15"/>
      <c r="DT1313" s="15"/>
      <c r="DU1313" s="15"/>
      <c r="DV1313" s="15"/>
      <c r="DW1313" s="15"/>
      <c r="DX1313" s="15"/>
      <c r="DY1313" s="15"/>
      <c r="DZ1313" s="15"/>
      <c r="EA1313" s="15"/>
      <c r="EB1313" s="15"/>
      <c r="EC1313" s="15"/>
      <c r="ED1313" s="15"/>
      <c r="EE1313" s="15"/>
      <c r="EF1313" s="15"/>
      <c r="EG1313" s="15"/>
      <c r="EH1313" s="15"/>
      <c r="EI1313" s="15"/>
      <c r="EJ1313" s="15"/>
      <c r="EK1313" s="15"/>
      <c r="EL1313" s="15"/>
      <c r="EM1313" s="15"/>
      <c r="EN1313" s="15"/>
      <c r="EO1313" s="15"/>
      <c r="EP1313" s="15"/>
      <c r="EQ1313" s="15"/>
      <c r="ER1313" s="15"/>
      <c r="ES1313" s="15"/>
      <c r="ET1313" s="15"/>
      <c r="EU1313" s="15"/>
      <c r="EV1313" s="15"/>
      <c r="EW1313" s="15"/>
      <c r="EX1313" s="15"/>
      <c r="EY1313" s="15"/>
      <c r="EZ1313" s="15"/>
      <c r="FA1313" s="15"/>
      <c r="FB1313" s="15"/>
      <c r="FC1313" s="15"/>
      <c r="FD1313" s="15"/>
      <c r="FE1313" s="15"/>
      <c r="FF1313" s="15"/>
      <c r="FG1313" s="15"/>
      <c r="FH1313" s="15"/>
      <c r="FI1313" s="15"/>
      <c r="FJ1313" s="15"/>
      <c r="FK1313" s="15"/>
      <c r="FL1313" s="15"/>
      <c r="FM1313" s="15"/>
      <c r="FN1313" s="15"/>
      <c r="FO1313" s="15"/>
      <c r="FP1313" s="15"/>
      <c r="FQ1313" s="15"/>
      <c r="FR1313" s="15"/>
      <c r="FS1313" s="15"/>
      <c r="FT1313" s="15"/>
      <c r="FU1313" s="15"/>
      <c r="FV1313" s="15"/>
      <c r="FW1313" s="15"/>
      <c r="FX1313" s="15"/>
      <c r="FY1313" s="15"/>
      <c r="FZ1313" s="15"/>
      <c r="GA1313" s="15"/>
      <c r="GB1313" s="15"/>
      <c r="GC1313" s="15"/>
      <c r="GD1313" s="15"/>
      <c r="GE1313" s="15"/>
      <c r="GF1313" s="15"/>
      <c r="GG1313" s="15"/>
      <c r="GH1313" s="15"/>
      <c r="GI1313" s="15"/>
      <c r="GJ1313" s="15"/>
      <c r="GK1313" s="15"/>
      <c r="GL1313" s="15"/>
      <c r="GM1313" s="15"/>
      <c r="GN1313" s="15"/>
      <c r="GO1313" s="15"/>
      <c r="GP1313" s="15"/>
      <c r="GQ1313" s="15"/>
      <c r="GR1313" s="15"/>
      <c r="GS1313" s="15"/>
      <c r="GT1313" s="15"/>
      <c r="GU1313" s="15"/>
      <c r="GV1313" s="15"/>
      <c r="GW1313" s="15"/>
      <c r="GX1313" s="15"/>
      <c r="GY1313" s="15"/>
    </row>
    <row r="1314" spans="1:207" s="133" customFormat="1" ht="25.9" customHeight="1" x14ac:dyDescent="0.25">
      <c r="A1314" s="172" t="s">
        <v>1787</v>
      </c>
      <c r="B1314" s="166" t="s">
        <v>872</v>
      </c>
      <c r="C1314" s="174">
        <v>1966</v>
      </c>
      <c r="D1314" s="136" t="s">
        <v>217</v>
      </c>
      <c r="E1314" s="174" t="s">
        <v>20</v>
      </c>
      <c r="F1314" s="174">
        <v>2</v>
      </c>
      <c r="G1314" s="174">
        <v>3</v>
      </c>
      <c r="H1314" s="41">
        <v>900</v>
      </c>
      <c r="I1314" s="41">
        <v>0</v>
      </c>
      <c r="J1314" s="41">
        <v>900</v>
      </c>
      <c r="K1314" s="48">
        <f t="shared" si="404"/>
        <v>17928700</v>
      </c>
      <c r="L1314" s="42">
        <v>0</v>
      </c>
      <c r="M1314" s="42">
        <v>0</v>
      </c>
      <c r="N1314" s="42">
        <v>0</v>
      </c>
      <c r="O1314" s="41">
        <f>'[3]Прод. прилож'!$C$1376</f>
        <v>17928700</v>
      </c>
      <c r="P1314" s="42">
        <f t="shared" ref="P1314:P1322" si="405">K1314/H1314</f>
        <v>19920.777777777777</v>
      </c>
      <c r="Q1314" s="41">
        <v>9673</v>
      </c>
      <c r="R1314" s="62" t="s">
        <v>96</v>
      </c>
      <c r="S1314" s="50"/>
      <c r="T1314" s="15"/>
      <c r="U1314" s="15"/>
      <c r="V1314" s="15"/>
      <c r="W1314" s="15"/>
      <c r="X1314" s="15"/>
      <c r="Y1314" s="15"/>
      <c r="Z1314" s="15"/>
      <c r="AA1314" s="15"/>
      <c r="AB1314" s="15"/>
      <c r="AC1314" s="15"/>
      <c r="AD1314" s="15"/>
      <c r="AE1314" s="15"/>
      <c r="AF1314" s="15"/>
      <c r="AG1314" s="15"/>
      <c r="AH1314" s="15"/>
      <c r="AI1314" s="15"/>
      <c r="AJ1314" s="15"/>
      <c r="AK1314" s="15"/>
      <c r="AL1314" s="15"/>
      <c r="AM1314" s="15"/>
      <c r="AN1314" s="15"/>
      <c r="AO1314" s="15"/>
      <c r="AP1314" s="15"/>
      <c r="AQ1314" s="15"/>
      <c r="AR1314" s="15"/>
      <c r="AS1314" s="15"/>
      <c r="AT1314" s="15"/>
      <c r="AU1314" s="15"/>
      <c r="AV1314" s="15"/>
      <c r="AW1314" s="15"/>
      <c r="AX1314" s="15"/>
      <c r="AY1314" s="15"/>
      <c r="AZ1314" s="15"/>
      <c r="BA1314" s="15"/>
      <c r="BB1314" s="15"/>
      <c r="BC1314" s="15"/>
      <c r="BD1314" s="15"/>
      <c r="BE1314" s="15"/>
      <c r="BF1314" s="15"/>
      <c r="BG1314" s="15"/>
      <c r="BH1314" s="15"/>
      <c r="BI1314" s="15"/>
      <c r="BJ1314" s="15"/>
      <c r="BK1314" s="15"/>
      <c r="BL1314" s="15"/>
      <c r="BM1314" s="15"/>
      <c r="BN1314" s="15"/>
      <c r="BO1314" s="15"/>
      <c r="BP1314" s="15"/>
      <c r="BQ1314" s="15"/>
      <c r="BR1314" s="15"/>
      <c r="BS1314" s="15"/>
      <c r="BT1314" s="15"/>
      <c r="BU1314" s="15"/>
      <c r="BV1314" s="15"/>
      <c r="BW1314" s="15"/>
      <c r="BX1314" s="15"/>
      <c r="BY1314" s="15"/>
      <c r="BZ1314" s="15"/>
      <c r="CA1314" s="15"/>
      <c r="CB1314" s="15"/>
      <c r="CC1314" s="15"/>
      <c r="CD1314" s="15"/>
      <c r="CE1314" s="15"/>
      <c r="CF1314" s="15"/>
      <c r="CG1314" s="15"/>
      <c r="CH1314" s="15"/>
      <c r="CI1314" s="15"/>
      <c r="CJ1314" s="15"/>
      <c r="CK1314" s="15"/>
      <c r="CL1314" s="15"/>
      <c r="CM1314" s="15"/>
      <c r="CN1314" s="15"/>
      <c r="CO1314" s="15"/>
      <c r="CP1314" s="15"/>
      <c r="CQ1314" s="15"/>
      <c r="CR1314" s="15"/>
      <c r="CS1314" s="15"/>
      <c r="CT1314" s="15"/>
      <c r="CU1314" s="15"/>
      <c r="CV1314" s="15"/>
      <c r="CW1314" s="15"/>
      <c r="CX1314" s="15"/>
      <c r="CY1314" s="15"/>
      <c r="CZ1314" s="15"/>
      <c r="DA1314" s="15"/>
      <c r="DB1314" s="15"/>
      <c r="DC1314" s="15"/>
      <c r="DD1314" s="15"/>
      <c r="DE1314" s="15"/>
      <c r="DF1314" s="15"/>
      <c r="DG1314" s="15"/>
      <c r="DH1314" s="15"/>
      <c r="DI1314" s="15"/>
      <c r="DJ1314" s="15"/>
      <c r="DK1314" s="15"/>
      <c r="DL1314" s="15"/>
      <c r="DM1314" s="15"/>
      <c r="DN1314" s="15"/>
      <c r="DO1314" s="15"/>
      <c r="DP1314" s="15"/>
      <c r="DQ1314" s="15"/>
      <c r="DR1314" s="15"/>
      <c r="DS1314" s="15"/>
      <c r="DT1314" s="15"/>
      <c r="DU1314" s="15"/>
      <c r="DV1314" s="15"/>
      <c r="DW1314" s="15"/>
      <c r="DX1314" s="15"/>
      <c r="DY1314" s="15"/>
      <c r="DZ1314" s="15"/>
      <c r="EA1314" s="15"/>
      <c r="EB1314" s="15"/>
      <c r="EC1314" s="15"/>
      <c r="ED1314" s="15"/>
      <c r="EE1314" s="15"/>
      <c r="EF1314" s="15"/>
      <c r="EG1314" s="15"/>
      <c r="EH1314" s="15"/>
      <c r="EI1314" s="15"/>
      <c r="EJ1314" s="15"/>
      <c r="EK1314" s="15"/>
      <c r="EL1314" s="15"/>
      <c r="EM1314" s="15"/>
      <c r="EN1314" s="15"/>
      <c r="EO1314" s="15"/>
      <c r="EP1314" s="15"/>
      <c r="EQ1314" s="15"/>
      <c r="ER1314" s="15"/>
      <c r="ES1314" s="15"/>
      <c r="ET1314" s="15"/>
      <c r="EU1314" s="15"/>
      <c r="EV1314" s="15"/>
      <c r="EW1314" s="15"/>
      <c r="EX1314" s="15"/>
      <c r="EY1314" s="15"/>
      <c r="EZ1314" s="15"/>
      <c r="FA1314" s="15"/>
      <c r="FB1314" s="15"/>
      <c r="FC1314" s="15"/>
      <c r="FD1314" s="15"/>
      <c r="FE1314" s="15"/>
      <c r="FF1314" s="15"/>
      <c r="FG1314" s="15"/>
      <c r="FH1314" s="15"/>
      <c r="FI1314" s="15"/>
      <c r="FJ1314" s="15"/>
      <c r="FK1314" s="15"/>
      <c r="FL1314" s="15"/>
      <c r="FM1314" s="15"/>
      <c r="FN1314" s="15"/>
      <c r="FO1314" s="15"/>
      <c r="FP1314" s="15"/>
      <c r="FQ1314" s="15"/>
      <c r="FR1314" s="15"/>
      <c r="FS1314" s="15"/>
      <c r="FT1314" s="15"/>
      <c r="FU1314" s="15"/>
      <c r="FV1314" s="15"/>
      <c r="FW1314" s="15"/>
      <c r="FX1314" s="15"/>
      <c r="FY1314" s="15"/>
      <c r="FZ1314" s="15"/>
      <c r="GA1314" s="15"/>
      <c r="GB1314" s="15"/>
      <c r="GC1314" s="15"/>
      <c r="GD1314" s="15"/>
      <c r="GE1314" s="15"/>
      <c r="GF1314" s="15"/>
      <c r="GG1314" s="15"/>
      <c r="GH1314" s="15"/>
      <c r="GI1314" s="15"/>
      <c r="GJ1314" s="15"/>
      <c r="GK1314" s="15"/>
      <c r="GL1314" s="15"/>
      <c r="GM1314" s="15"/>
      <c r="GN1314" s="15"/>
      <c r="GO1314" s="15"/>
      <c r="GP1314" s="15"/>
      <c r="GQ1314" s="15"/>
      <c r="GR1314" s="15"/>
      <c r="GS1314" s="15"/>
      <c r="GT1314" s="15"/>
      <c r="GU1314" s="15"/>
      <c r="GV1314" s="15"/>
      <c r="GW1314" s="15"/>
      <c r="GX1314" s="15"/>
      <c r="GY1314" s="15"/>
    </row>
    <row r="1315" spans="1:207" s="133" customFormat="1" ht="25.9" customHeight="1" x14ac:dyDescent="0.25">
      <c r="A1315" s="172" t="s">
        <v>1788</v>
      </c>
      <c r="B1315" s="166" t="s">
        <v>873</v>
      </c>
      <c r="C1315" s="174">
        <v>1962</v>
      </c>
      <c r="D1315" s="136" t="s">
        <v>217</v>
      </c>
      <c r="E1315" s="174" t="s">
        <v>20</v>
      </c>
      <c r="F1315" s="174">
        <v>2</v>
      </c>
      <c r="G1315" s="174">
        <v>2</v>
      </c>
      <c r="H1315" s="41">
        <v>274.3</v>
      </c>
      <c r="I1315" s="41">
        <v>0</v>
      </c>
      <c r="J1315" s="41">
        <v>274.3</v>
      </c>
      <c r="K1315" s="48">
        <f t="shared" si="404"/>
        <v>3940900</v>
      </c>
      <c r="L1315" s="42">
        <v>0</v>
      </c>
      <c r="M1315" s="42">
        <v>0</v>
      </c>
      <c r="N1315" s="42">
        <v>0</v>
      </c>
      <c r="O1315" s="41">
        <f>'[3]Прод. прилож'!$C$1377</f>
        <v>3940900</v>
      </c>
      <c r="P1315" s="42">
        <f t="shared" si="405"/>
        <v>14367.116296026248</v>
      </c>
      <c r="Q1315" s="41">
        <v>9673</v>
      </c>
      <c r="R1315" s="62" t="s">
        <v>96</v>
      </c>
      <c r="S1315" s="50"/>
      <c r="T1315" s="15"/>
      <c r="U1315" s="15"/>
      <c r="V1315" s="15"/>
      <c r="W1315" s="15"/>
      <c r="X1315" s="15"/>
      <c r="Y1315" s="15"/>
      <c r="Z1315" s="15"/>
      <c r="AA1315" s="15"/>
      <c r="AB1315" s="15"/>
      <c r="AC1315" s="15"/>
      <c r="AD1315" s="15"/>
      <c r="AE1315" s="15"/>
      <c r="AF1315" s="15"/>
      <c r="AG1315" s="15"/>
      <c r="AH1315" s="15"/>
      <c r="AI1315" s="15"/>
      <c r="AJ1315" s="15"/>
      <c r="AK1315" s="15"/>
      <c r="AL1315" s="15"/>
      <c r="AM1315" s="15"/>
      <c r="AN1315" s="15"/>
      <c r="AO1315" s="15"/>
      <c r="AP1315" s="15"/>
      <c r="AQ1315" s="15"/>
      <c r="AR1315" s="15"/>
      <c r="AS1315" s="15"/>
      <c r="AT1315" s="15"/>
      <c r="AU1315" s="15"/>
      <c r="AV1315" s="15"/>
      <c r="AW1315" s="15"/>
      <c r="AX1315" s="15"/>
      <c r="AY1315" s="15"/>
      <c r="AZ1315" s="15"/>
      <c r="BA1315" s="15"/>
      <c r="BB1315" s="15"/>
      <c r="BC1315" s="15"/>
      <c r="BD1315" s="15"/>
      <c r="BE1315" s="15"/>
      <c r="BF1315" s="15"/>
      <c r="BG1315" s="15"/>
      <c r="BH1315" s="15"/>
      <c r="BI1315" s="15"/>
      <c r="BJ1315" s="15"/>
      <c r="BK1315" s="15"/>
      <c r="BL1315" s="15"/>
      <c r="BM1315" s="15"/>
      <c r="BN1315" s="15"/>
      <c r="BO1315" s="15"/>
      <c r="BP1315" s="15"/>
      <c r="BQ1315" s="15"/>
      <c r="BR1315" s="15"/>
      <c r="BS1315" s="15"/>
      <c r="BT1315" s="15"/>
      <c r="BU1315" s="15"/>
      <c r="BV1315" s="15"/>
      <c r="BW1315" s="15"/>
      <c r="BX1315" s="15"/>
      <c r="BY1315" s="15"/>
      <c r="BZ1315" s="15"/>
      <c r="CA1315" s="15"/>
      <c r="CB1315" s="15"/>
      <c r="CC1315" s="15"/>
      <c r="CD1315" s="15"/>
      <c r="CE1315" s="15"/>
      <c r="CF1315" s="15"/>
      <c r="CG1315" s="15"/>
      <c r="CH1315" s="15"/>
      <c r="CI1315" s="15"/>
      <c r="CJ1315" s="15"/>
      <c r="CK1315" s="15"/>
      <c r="CL1315" s="15"/>
      <c r="CM1315" s="15"/>
      <c r="CN1315" s="15"/>
      <c r="CO1315" s="15"/>
      <c r="CP1315" s="15"/>
      <c r="CQ1315" s="15"/>
      <c r="CR1315" s="15"/>
      <c r="CS1315" s="15"/>
      <c r="CT1315" s="15"/>
      <c r="CU1315" s="15"/>
      <c r="CV1315" s="15"/>
      <c r="CW1315" s="15"/>
      <c r="CX1315" s="15"/>
      <c r="CY1315" s="15"/>
      <c r="CZ1315" s="15"/>
      <c r="DA1315" s="15"/>
      <c r="DB1315" s="15"/>
      <c r="DC1315" s="15"/>
      <c r="DD1315" s="15"/>
      <c r="DE1315" s="15"/>
      <c r="DF1315" s="15"/>
      <c r="DG1315" s="15"/>
      <c r="DH1315" s="15"/>
      <c r="DI1315" s="15"/>
      <c r="DJ1315" s="15"/>
      <c r="DK1315" s="15"/>
      <c r="DL1315" s="15"/>
      <c r="DM1315" s="15"/>
      <c r="DN1315" s="15"/>
      <c r="DO1315" s="15"/>
      <c r="DP1315" s="15"/>
      <c r="DQ1315" s="15"/>
      <c r="DR1315" s="15"/>
      <c r="DS1315" s="15"/>
      <c r="DT1315" s="15"/>
      <c r="DU1315" s="15"/>
      <c r="DV1315" s="15"/>
      <c r="DW1315" s="15"/>
      <c r="DX1315" s="15"/>
      <c r="DY1315" s="15"/>
      <c r="DZ1315" s="15"/>
      <c r="EA1315" s="15"/>
      <c r="EB1315" s="15"/>
      <c r="EC1315" s="15"/>
      <c r="ED1315" s="15"/>
      <c r="EE1315" s="15"/>
      <c r="EF1315" s="15"/>
      <c r="EG1315" s="15"/>
      <c r="EH1315" s="15"/>
      <c r="EI1315" s="15"/>
      <c r="EJ1315" s="15"/>
      <c r="EK1315" s="15"/>
      <c r="EL1315" s="15"/>
      <c r="EM1315" s="15"/>
      <c r="EN1315" s="15"/>
      <c r="EO1315" s="15"/>
      <c r="EP1315" s="15"/>
      <c r="EQ1315" s="15"/>
      <c r="ER1315" s="15"/>
      <c r="ES1315" s="15"/>
      <c r="ET1315" s="15"/>
      <c r="EU1315" s="15"/>
      <c r="EV1315" s="15"/>
      <c r="EW1315" s="15"/>
      <c r="EX1315" s="15"/>
      <c r="EY1315" s="15"/>
      <c r="EZ1315" s="15"/>
      <c r="FA1315" s="15"/>
      <c r="FB1315" s="15"/>
      <c r="FC1315" s="15"/>
      <c r="FD1315" s="15"/>
      <c r="FE1315" s="15"/>
      <c r="FF1315" s="15"/>
      <c r="FG1315" s="15"/>
      <c r="FH1315" s="15"/>
      <c r="FI1315" s="15"/>
      <c r="FJ1315" s="15"/>
      <c r="FK1315" s="15"/>
      <c r="FL1315" s="15"/>
      <c r="FM1315" s="15"/>
      <c r="FN1315" s="15"/>
      <c r="FO1315" s="15"/>
      <c r="FP1315" s="15"/>
      <c r="FQ1315" s="15"/>
      <c r="FR1315" s="15"/>
      <c r="FS1315" s="15"/>
      <c r="FT1315" s="15"/>
      <c r="FU1315" s="15"/>
      <c r="FV1315" s="15"/>
      <c r="FW1315" s="15"/>
      <c r="FX1315" s="15"/>
      <c r="FY1315" s="15"/>
      <c r="FZ1315" s="15"/>
      <c r="GA1315" s="15"/>
      <c r="GB1315" s="15"/>
      <c r="GC1315" s="15"/>
      <c r="GD1315" s="15"/>
      <c r="GE1315" s="15"/>
      <c r="GF1315" s="15"/>
      <c r="GG1315" s="15"/>
      <c r="GH1315" s="15"/>
      <c r="GI1315" s="15"/>
      <c r="GJ1315" s="15"/>
      <c r="GK1315" s="15"/>
      <c r="GL1315" s="15"/>
      <c r="GM1315" s="15"/>
      <c r="GN1315" s="15"/>
      <c r="GO1315" s="15"/>
      <c r="GP1315" s="15"/>
      <c r="GQ1315" s="15"/>
      <c r="GR1315" s="15"/>
      <c r="GS1315" s="15"/>
      <c r="GT1315" s="15"/>
      <c r="GU1315" s="15"/>
      <c r="GV1315" s="15"/>
      <c r="GW1315" s="15"/>
      <c r="GX1315" s="15"/>
      <c r="GY1315" s="15"/>
    </row>
    <row r="1316" spans="1:207" s="133" customFormat="1" ht="25.9" customHeight="1" x14ac:dyDescent="0.25">
      <c r="A1316" s="172" t="s">
        <v>1789</v>
      </c>
      <c r="B1316" s="166" t="s">
        <v>874</v>
      </c>
      <c r="C1316" s="174">
        <v>1961</v>
      </c>
      <c r="D1316" s="136" t="s">
        <v>217</v>
      </c>
      <c r="E1316" s="174" t="s">
        <v>20</v>
      </c>
      <c r="F1316" s="174">
        <v>2</v>
      </c>
      <c r="G1316" s="174">
        <v>2</v>
      </c>
      <c r="H1316" s="41">
        <v>379.9</v>
      </c>
      <c r="I1316" s="41">
        <v>0</v>
      </c>
      <c r="J1316" s="41">
        <v>379.9</v>
      </c>
      <c r="K1316" s="48">
        <f t="shared" si="404"/>
        <v>1612577.5000000002</v>
      </c>
      <c r="L1316" s="42">
        <v>0</v>
      </c>
      <c r="M1316" s="42">
        <v>0</v>
      </c>
      <c r="N1316" s="42">
        <v>0</v>
      </c>
      <c r="O1316" s="41">
        <f>'[3]Прод. прилож'!$C$1378</f>
        <v>1612577.5000000002</v>
      </c>
      <c r="P1316" s="42">
        <f t="shared" si="405"/>
        <v>4244.7420373782579</v>
      </c>
      <c r="Q1316" s="41">
        <v>9673</v>
      </c>
      <c r="R1316" s="62" t="s">
        <v>96</v>
      </c>
      <c r="S1316" s="50"/>
      <c r="T1316" s="15"/>
      <c r="U1316" s="15"/>
      <c r="V1316" s="15"/>
      <c r="W1316" s="15"/>
      <c r="X1316" s="15"/>
      <c r="Y1316" s="15"/>
      <c r="Z1316" s="15"/>
      <c r="AA1316" s="15"/>
      <c r="AB1316" s="15"/>
      <c r="AC1316" s="15"/>
      <c r="AD1316" s="15"/>
      <c r="AE1316" s="15"/>
      <c r="AF1316" s="15"/>
      <c r="AG1316" s="15"/>
      <c r="AH1316" s="15"/>
      <c r="AI1316" s="15"/>
      <c r="AJ1316" s="15"/>
      <c r="AK1316" s="15"/>
      <c r="AL1316" s="15"/>
      <c r="AM1316" s="15"/>
      <c r="AN1316" s="15"/>
      <c r="AO1316" s="15"/>
      <c r="AP1316" s="15"/>
      <c r="AQ1316" s="15"/>
      <c r="AR1316" s="15"/>
      <c r="AS1316" s="15"/>
      <c r="AT1316" s="15"/>
      <c r="AU1316" s="15"/>
      <c r="AV1316" s="15"/>
      <c r="AW1316" s="15"/>
      <c r="AX1316" s="15"/>
      <c r="AY1316" s="15"/>
      <c r="AZ1316" s="15"/>
      <c r="BA1316" s="15"/>
      <c r="BB1316" s="15"/>
      <c r="BC1316" s="15"/>
      <c r="BD1316" s="15"/>
      <c r="BE1316" s="15"/>
      <c r="BF1316" s="15"/>
      <c r="BG1316" s="15"/>
      <c r="BH1316" s="15"/>
      <c r="BI1316" s="15"/>
      <c r="BJ1316" s="15"/>
      <c r="BK1316" s="15"/>
      <c r="BL1316" s="15"/>
      <c r="BM1316" s="15"/>
      <c r="BN1316" s="15"/>
      <c r="BO1316" s="15"/>
      <c r="BP1316" s="15"/>
      <c r="BQ1316" s="15"/>
      <c r="BR1316" s="15"/>
      <c r="BS1316" s="15"/>
      <c r="BT1316" s="15"/>
      <c r="BU1316" s="15"/>
      <c r="BV1316" s="15"/>
      <c r="BW1316" s="15"/>
      <c r="BX1316" s="15"/>
      <c r="BY1316" s="15"/>
      <c r="BZ1316" s="15"/>
      <c r="CA1316" s="15"/>
      <c r="CB1316" s="15"/>
      <c r="CC1316" s="15"/>
      <c r="CD1316" s="15"/>
      <c r="CE1316" s="15"/>
      <c r="CF1316" s="15"/>
      <c r="CG1316" s="15"/>
      <c r="CH1316" s="15"/>
      <c r="CI1316" s="15"/>
      <c r="CJ1316" s="15"/>
      <c r="CK1316" s="15"/>
      <c r="CL1316" s="15"/>
      <c r="CM1316" s="15"/>
      <c r="CN1316" s="15"/>
      <c r="CO1316" s="15"/>
      <c r="CP1316" s="15"/>
      <c r="CQ1316" s="15"/>
      <c r="CR1316" s="15"/>
      <c r="CS1316" s="15"/>
      <c r="CT1316" s="15"/>
      <c r="CU1316" s="15"/>
      <c r="CV1316" s="15"/>
      <c r="CW1316" s="15"/>
      <c r="CX1316" s="15"/>
      <c r="CY1316" s="15"/>
      <c r="CZ1316" s="15"/>
      <c r="DA1316" s="15"/>
      <c r="DB1316" s="15"/>
      <c r="DC1316" s="15"/>
      <c r="DD1316" s="15"/>
      <c r="DE1316" s="15"/>
      <c r="DF1316" s="15"/>
      <c r="DG1316" s="15"/>
      <c r="DH1316" s="15"/>
      <c r="DI1316" s="15"/>
      <c r="DJ1316" s="15"/>
      <c r="DK1316" s="15"/>
      <c r="DL1316" s="15"/>
      <c r="DM1316" s="15"/>
      <c r="DN1316" s="15"/>
      <c r="DO1316" s="15"/>
      <c r="DP1316" s="15"/>
      <c r="DQ1316" s="15"/>
      <c r="DR1316" s="15"/>
      <c r="DS1316" s="15"/>
      <c r="DT1316" s="15"/>
      <c r="DU1316" s="15"/>
      <c r="DV1316" s="15"/>
      <c r="DW1316" s="15"/>
      <c r="DX1316" s="15"/>
      <c r="DY1316" s="15"/>
      <c r="DZ1316" s="15"/>
      <c r="EA1316" s="15"/>
      <c r="EB1316" s="15"/>
      <c r="EC1316" s="15"/>
      <c r="ED1316" s="15"/>
      <c r="EE1316" s="15"/>
      <c r="EF1316" s="15"/>
      <c r="EG1316" s="15"/>
      <c r="EH1316" s="15"/>
      <c r="EI1316" s="15"/>
      <c r="EJ1316" s="15"/>
      <c r="EK1316" s="15"/>
      <c r="EL1316" s="15"/>
      <c r="EM1316" s="15"/>
      <c r="EN1316" s="15"/>
      <c r="EO1316" s="15"/>
      <c r="EP1316" s="15"/>
      <c r="EQ1316" s="15"/>
      <c r="ER1316" s="15"/>
      <c r="ES1316" s="15"/>
      <c r="ET1316" s="15"/>
      <c r="EU1316" s="15"/>
      <c r="EV1316" s="15"/>
      <c r="EW1316" s="15"/>
      <c r="EX1316" s="15"/>
      <c r="EY1316" s="15"/>
      <c r="EZ1316" s="15"/>
      <c r="FA1316" s="15"/>
      <c r="FB1316" s="15"/>
      <c r="FC1316" s="15"/>
      <c r="FD1316" s="15"/>
      <c r="FE1316" s="15"/>
      <c r="FF1316" s="15"/>
      <c r="FG1316" s="15"/>
      <c r="FH1316" s="15"/>
      <c r="FI1316" s="15"/>
      <c r="FJ1316" s="15"/>
      <c r="FK1316" s="15"/>
      <c r="FL1316" s="15"/>
      <c r="FM1316" s="15"/>
      <c r="FN1316" s="15"/>
      <c r="FO1316" s="15"/>
      <c r="FP1316" s="15"/>
      <c r="FQ1316" s="15"/>
      <c r="FR1316" s="15"/>
      <c r="FS1316" s="15"/>
      <c r="FT1316" s="15"/>
      <c r="FU1316" s="15"/>
      <c r="FV1316" s="15"/>
      <c r="FW1316" s="15"/>
      <c r="FX1316" s="15"/>
      <c r="FY1316" s="15"/>
      <c r="FZ1316" s="15"/>
      <c r="GA1316" s="15"/>
      <c r="GB1316" s="15"/>
      <c r="GC1316" s="15"/>
      <c r="GD1316" s="15"/>
      <c r="GE1316" s="15"/>
      <c r="GF1316" s="15"/>
      <c r="GG1316" s="15"/>
      <c r="GH1316" s="15"/>
      <c r="GI1316" s="15"/>
      <c r="GJ1316" s="15"/>
      <c r="GK1316" s="15"/>
      <c r="GL1316" s="15"/>
      <c r="GM1316" s="15"/>
      <c r="GN1316" s="15"/>
      <c r="GO1316" s="15"/>
      <c r="GP1316" s="15"/>
      <c r="GQ1316" s="15"/>
      <c r="GR1316" s="15"/>
      <c r="GS1316" s="15"/>
      <c r="GT1316" s="15"/>
      <c r="GU1316" s="15"/>
      <c r="GV1316" s="15"/>
      <c r="GW1316" s="15"/>
      <c r="GX1316" s="15"/>
      <c r="GY1316" s="15"/>
    </row>
    <row r="1317" spans="1:207" s="15" customFormat="1" ht="25.9" customHeight="1" x14ac:dyDescent="0.25">
      <c r="A1317" s="172" t="s">
        <v>1790</v>
      </c>
      <c r="B1317" s="166" t="s">
        <v>866</v>
      </c>
      <c r="C1317" s="174">
        <v>1965</v>
      </c>
      <c r="D1317" s="136" t="s">
        <v>217</v>
      </c>
      <c r="E1317" s="174" t="s">
        <v>20</v>
      </c>
      <c r="F1317" s="174">
        <v>2</v>
      </c>
      <c r="G1317" s="174">
        <v>2</v>
      </c>
      <c r="H1317" s="41">
        <v>385</v>
      </c>
      <c r="I1317" s="41">
        <v>126</v>
      </c>
      <c r="J1317" s="41">
        <v>259</v>
      </c>
      <c r="K1317" s="48">
        <f t="shared" si="404"/>
        <v>2027057.4999999998</v>
      </c>
      <c r="L1317" s="42">
        <v>0</v>
      </c>
      <c r="M1317" s="42">
        <v>0</v>
      </c>
      <c r="N1317" s="42">
        <v>0</v>
      </c>
      <c r="O1317" s="41">
        <f>'[3]Прод. прилож'!$C$1379</f>
        <v>2027057.4999999998</v>
      </c>
      <c r="P1317" s="42">
        <f t="shared" si="405"/>
        <v>5265.0844155844152</v>
      </c>
      <c r="Q1317" s="41">
        <v>9673</v>
      </c>
      <c r="R1317" s="62" t="s">
        <v>96</v>
      </c>
      <c r="S1317" s="58"/>
      <c r="V1317" s="173"/>
      <c r="W1317" s="173"/>
      <c r="X1317" s="173"/>
      <c r="Y1317" s="133"/>
      <c r="Z1317" s="133"/>
      <c r="AA1317" s="133"/>
      <c r="AB1317" s="133"/>
      <c r="AC1317" s="133"/>
      <c r="AD1317" s="133"/>
      <c r="AE1317" s="133"/>
      <c r="AF1317" s="133"/>
      <c r="AG1317" s="133"/>
      <c r="AH1317" s="133"/>
      <c r="AI1317" s="133"/>
      <c r="AJ1317" s="133"/>
      <c r="AK1317" s="133"/>
      <c r="AL1317" s="133"/>
      <c r="AM1317" s="133"/>
      <c r="AN1317" s="133"/>
      <c r="AO1317" s="133"/>
      <c r="AP1317" s="133"/>
      <c r="AQ1317" s="133"/>
      <c r="AR1317" s="133"/>
      <c r="AS1317" s="133"/>
      <c r="AT1317" s="133"/>
      <c r="AU1317" s="133"/>
      <c r="AV1317" s="133"/>
      <c r="AW1317" s="133"/>
      <c r="AX1317" s="133"/>
      <c r="AY1317" s="133"/>
      <c r="AZ1317" s="133"/>
      <c r="BA1317" s="133"/>
      <c r="BB1317" s="133"/>
      <c r="BC1317" s="133"/>
      <c r="BD1317" s="133"/>
      <c r="BE1317" s="133"/>
      <c r="BF1317" s="133"/>
      <c r="BG1317" s="133"/>
      <c r="BH1317" s="133"/>
      <c r="BI1317" s="133"/>
      <c r="BJ1317" s="133"/>
      <c r="BK1317" s="133"/>
      <c r="BL1317" s="133"/>
      <c r="BM1317" s="133"/>
      <c r="BN1317" s="133"/>
      <c r="BO1317" s="133"/>
      <c r="BP1317" s="133"/>
      <c r="BQ1317" s="133"/>
      <c r="BR1317" s="133"/>
      <c r="BS1317" s="133"/>
      <c r="BT1317" s="133"/>
      <c r="BU1317" s="133"/>
      <c r="BV1317" s="133"/>
      <c r="BW1317" s="133"/>
      <c r="BX1317" s="133"/>
      <c r="BY1317" s="133"/>
      <c r="BZ1317" s="133"/>
      <c r="CA1317" s="133"/>
      <c r="CB1317" s="133"/>
      <c r="CC1317" s="133"/>
      <c r="CD1317" s="133"/>
      <c r="CE1317" s="133"/>
      <c r="CF1317" s="133"/>
      <c r="CG1317" s="133"/>
      <c r="CH1317" s="133"/>
      <c r="CI1317" s="133"/>
      <c r="CJ1317" s="133"/>
      <c r="CK1317" s="133"/>
      <c r="CL1317" s="133"/>
      <c r="CM1317" s="133"/>
      <c r="CN1317" s="133"/>
      <c r="CO1317" s="133"/>
      <c r="CP1317" s="133"/>
      <c r="CQ1317" s="133"/>
      <c r="CR1317" s="133"/>
      <c r="CS1317" s="133"/>
      <c r="CT1317" s="133"/>
      <c r="CU1317" s="133"/>
      <c r="CV1317" s="133"/>
      <c r="CW1317" s="133"/>
      <c r="CX1317" s="133"/>
      <c r="CY1317" s="133"/>
      <c r="CZ1317" s="133"/>
      <c r="DA1317" s="133"/>
      <c r="DB1317" s="133"/>
      <c r="DC1317" s="133"/>
      <c r="DD1317" s="133"/>
      <c r="DE1317" s="133"/>
      <c r="DF1317" s="133"/>
      <c r="DG1317" s="133"/>
      <c r="DH1317" s="133"/>
      <c r="DI1317" s="133"/>
      <c r="DJ1317" s="133"/>
      <c r="DK1317" s="133"/>
      <c r="DL1317" s="133"/>
      <c r="DM1317" s="133"/>
      <c r="DN1317" s="133"/>
      <c r="DO1317" s="133"/>
      <c r="DP1317" s="133"/>
      <c r="DQ1317" s="133"/>
      <c r="DR1317" s="133"/>
      <c r="DS1317" s="133"/>
      <c r="DT1317" s="133"/>
      <c r="DU1317" s="133"/>
      <c r="DV1317" s="133"/>
      <c r="DW1317" s="133"/>
      <c r="DX1317" s="133"/>
      <c r="DY1317" s="133"/>
      <c r="DZ1317" s="133"/>
      <c r="EA1317" s="133"/>
      <c r="EB1317" s="133"/>
      <c r="EC1317" s="133"/>
      <c r="ED1317" s="133"/>
      <c r="EE1317" s="133"/>
      <c r="EF1317" s="133"/>
      <c r="EG1317" s="133"/>
      <c r="EH1317" s="133"/>
      <c r="EI1317" s="133"/>
      <c r="EJ1317" s="133"/>
      <c r="EK1317" s="133"/>
      <c r="EL1317" s="133"/>
      <c r="EM1317" s="133"/>
      <c r="EN1317" s="133"/>
      <c r="EO1317" s="133"/>
      <c r="EP1317" s="133"/>
      <c r="EQ1317" s="133"/>
      <c r="ER1317" s="133"/>
      <c r="ES1317" s="133"/>
      <c r="ET1317" s="133"/>
      <c r="EU1317" s="133"/>
      <c r="EV1317" s="133"/>
      <c r="EW1317" s="133"/>
      <c r="EX1317" s="133"/>
      <c r="EY1317" s="133"/>
      <c r="EZ1317" s="133"/>
      <c r="FA1317" s="133"/>
      <c r="FB1317" s="133"/>
      <c r="FC1317" s="133"/>
      <c r="FD1317" s="133"/>
      <c r="FE1317" s="133"/>
      <c r="FF1317" s="133"/>
      <c r="FG1317" s="133"/>
      <c r="FH1317" s="133"/>
      <c r="FI1317" s="133"/>
      <c r="FJ1317" s="133"/>
      <c r="FK1317" s="133"/>
      <c r="FL1317" s="133"/>
      <c r="FM1317" s="133"/>
      <c r="FN1317" s="133"/>
      <c r="FO1317" s="133"/>
      <c r="FP1317" s="133"/>
      <c r="FQ1317" s="133"/>
      <c r="FR1317" s="133"/>
      <c r="FS1317" s="133"/>
      <c r="FT1317" s="133"/>
      <c r="FU1317" s="133"/>
      <c r="FV1317" s="133"/>
      <c r="FW1317" s="133"/>
      <c r="FX1317" s="133"/>
      <c r="FY1317" s="133"/>
      <c r="FZ1317" s="133"/>
      <c r="GA1317" s="133"/>
      <c r="GB1317" s="133"/>
      <c r="GC1317" s="133"/>
      <c r="GD1317" s="133"/>
      <c r="GE1317" s="133"/>
      <c r="GF1317" s="133"/>
      <c r="GG1317" s="133"/>
      <c r="GH1317" s="133"/>
      <c r="GI1317" s="133"/>
      <c r="GJ1317" s="133"/>
      <c r="GK1317" s="133"/>
      <c r="GL1317" s="133"/>
      <c r="GM1317" s="133"/>
      <c r="GN1317" s="133"/>
      <c r="GO1317" s="133"/>
      <c r="GP1317" s="133"/>
      <c r="GQ1317" s="133"/>
      <c r="GR1317" s="133"/>
      <c r="GS1317" s="133"/>
      <c r="GT1317" s="133"/>
      <c r="GU1317" s="133"/>
      <c r="GV1317" s="133"/>
      <c r="GW1317" s="133"/>
      <c r="GX1317" s="133"/>
      <c r="GY1317" s="133"/>
    </row>
    <row r="1318" spans="1:207" s="15" customFormat="1" ht="25.9" customHeight="1" x14ac:dyDescent="0.25">
      <c r="A1318" s="172" t="s">
        <v>1791</v>
      </c>
      <c r="B1318" s="166" t="s">
        <v>867</v>
      </c>
      <c r="C1318" s="174">
        <v>1964</v>
      </c>
      <c r="D1318" s="136" t="s">
        <v>217</v>
      </c>
      <c r="E1318" s="174" t="s">
        <v>20</v>
      </c>
      <c r="F1318" s="174">
        <v>2</v>
      </c>
      <c r="G1318" s="174">
        <v>2</v>
      </c>
      <c r="H1318" s="41">
        <v>382</v>
      </c>
      <c r="I1318" s="41">
        <v>123</v>
      </c>
      <c r="J1318" s="41">
        <v>259</v>
      </c>
      <c r="K1318" s="48">
        <f t="shared" si="404"/>
        <v>5174082.5</v>
      </c>
      <c r="L1318" s="42">
        <v>0</v>
      </c>
      <c r="M1318" s="42">
        <v>0</v>
      </c>
      <c r="N1318" s="42">
        <v>0</v>
      </c>
      <c r="O1318" s="41">
        <f>'[3]Прод. прилож'!$C$1380</f>
        <v>5174082.5</v>
      </c>
      <c r="P1318" s="42">
        <f t="shared" si="405"/>
        <v>13544.718586387435</v>
      </c>
      <c r="Q1318" s="41">
        <v>9673</v>
      </c>
      <c r="R1318" s="62" t="s">
        <v>96</v>
      </c>
      <c r="S1318" s="58"/>
      <c r="V1318" s="173"/>
      <c r="W1318" s="173"/>
      <c r="X1318" s="173"/>
      <c r="Y1318" s="133"/>
      <c r="Z1318" s="133"/>
      <c r="AA1318" s="133"/>
      <c r="AB1318" s="133"/>
      <c r="AC1318" s="133"/>
      <c r="AD1318" s="133"/>
      <c r="AE1318" s="133"/>
      <c r="AF1318" s="133"/>
      <c r="AG1318" s="133"/>
      <c r="AH1318" s="133"/>
      <c r="AI1318" s="133"/>
      <c r="AJ1318" s="133"/>
      <c r="AK1318" s="133"/>
      <c r="AL1318" s="133"/>
      <c r="AM1318" s="133"/>
      <c r="AN1318" s="133"/>
      <c r="AO1318" s="133"/>
      <c r="AP1318" s="133"/>
      <c r="AQ1318" s="133"/>
      <c r="AR1318" s="133"/>
      <c r="AS1318" s="133"/>
      <c r="AT1318" s="133"/>
      <c r="AU1318" s="133"/>
      <c r="AV1318" s="133"/>
      <c r="AW1318" s="133"/>
      <c r="AX1318" s="133"/>
      <c r="AY1318" s="133"/>
      <c r="AZ1318" s="133"/>
      <c r="BA1318" s="133"/>
      <c r="BB1318" s="133"/>
      <c r="BC1318" s="133"/>
      <c r="BD1318" s="133"/>
      <c r="BE1318" s="133"/>
      <c r="BF1318" s="133"/>
      <c r="BG1318" s="133"/>
      <c r="BH1318" s="133"/>
      <c r="BI1318" s="133"/>
      <c r="BJ1318" s="133"/>
      <c r="BK1318" s="133"/>
      <c r="BL1318" s="133"/>
      <c r="BM1318" s="133"/>
      <c r="BN1318" s="133"/>
      <c r="BO1318" s="133"/>
      <c r="BP1318" s="133"/>
      <c r="BQ1318" s="133"/>
      <c r="BR1318" s="133"/>
      <c r="BS1318" s="133"/>
      <c r="BT1318" s="133"/>
      <c r="BU1318" s="133"/>
      <c r="BV1318" s="133"/>
      <c r="BW1318" s="133"/>
      <c r="BX1318" s="133"/>
      <c r="BY1318" s="133"/>
      <c r="BZ1318" s="133"/>
      <c r="CA1318" s="133"/>
      <c r="CB1318" s="133"/>
      <c r="CC1318" s="133"/>
      <c r="CD1318" s="133"/>
      <c r="CE1318" s="133"/>
      <c r="CF1318" s="133"/>
      <c r="CG1318" s="133"/>
      <c r="CH1318" s="133"/>
      <c r="CI1318" s="133"/>
      <c r="CJ1318" s="133"/>
      <c r="CK1318" s="133"/>
      <c r="CL1318" s="133"/>
      <c r="CM1318" s="133"/>
      <c r="CN1318" s="133"/>
      <c r="CO1318" s="133"/>
      <c r="CP1318" s="133"/>
      <c r="CQ1318" s="133"/>
      <c r="CR1318" s="133"/>
      <c r="CS1318" s="133"/>
      <c r="CT1318" s="133"/>
      <c r="CU1318" s="133"/>
      <c r="CV1318" s="133"/>
      <c r="CW1318" s="133"/>
      <c r="CX1318" s="133"/>
      <c r="CY1318" s="133"/>
      <c r="CZ1318" s="133"/>
      <c r="DA1318" s="133"/>
      <c r="DB1318" s="133"/>
      <c r="DC1318" s="133"/>
      <c r="DD1318" s="133"/>
      <c r="DE1318" s="133"/>
      <c r="DF1318" s="133"/>
      <c r="DG1318" s="133"/>
      <c r="DH1318" s="133"/>
      <c r="DI1318" s="133"/>
      <c r="DJ1318" s="133"/>
      <c r="DK1318" s="133"/>
      <c r="DL1318" s="133"/>
      <c r="DM1318" s="133"/>
      <c r="DN1318" s="133"/>
      <c r="DO1318" s="133"/>
      <c r="DP1318" s="133"/>
      <c r="DQ1318" s="133"/>
      <c r="DR1318" s="133"/>
      <c r="DS1318" s="133"/>
      <c r="DT1318" s="133"/>
      <c r="DU1318" s="133"/>
      <c r="DV1318" s="133"/>
      <c r="DW1318" s="133"/>
      <c r="DX1318" s="133"/>
      <c r="DY1318" s="133"/>
      <c r="DZ1318" s="133"/>
      <c r="EA1318" s="133"/>
      <c r="EB1318" s="133"/>
      <c r="EC1318" s="133"/>
      <c r="ED1318" s="133"/>
      <c r="EE1318" s="133"/>
      <c r="EF1318" s="133"/>
      <c r="EG1318" s="133"/>
      <c r="EH1318" s="133"/>
      <c r="EI1318" s="133"/>
      <c r="EJ1318" s="133"/>
      <c r="EK1318" s="133"/>
      <c r="EL1318" s="133"/>
      <c r="EM1318" s="133"/>
      <c r="EN1318" s="133"/>
      <c r="EO1318" s="133"/>
      <c r="EP1318" s="133"/>
      <c r="EQ1318" s="133"/>
      <c r="ER1318" s="133"/>
      <c r="ES1318" s="133"/>
      <c r="ET1318" s="133"/>
      <c r="EU1318" s="133"/>
      <c r="EV1318" s="133"/>
      <c r="EW1318" s="133"/>
      <c r="EX1318" s="133"/>
      <c r="EY1318" s="133"/>
      <c r="EZ1318" s="133"/>
      <c r="FA1318" s="133"/>
      <c r="FB1318" s="133"/>
      <c r="FC1318" s="133"/>
      <c r="FD1318" s="133"/>
      <c r="FE1318" s="133"/>
      <c r="FF1318" s="133"/>
      <c r="FG1318" s="133"/>
      <c r="FH1318" s="133"/>
      <c r="FI1318" s="133"/>
      <c r="FJ1318" s="133"/>
      <c r="FK1318" s="133"/>
      <c r="FL1318" s="133"/>
      <c r="FM1318" s="133"/>
      <c r="FN1318" s="133"/>
      <c r="FO1318" s="133"/>
      <c r="FP1318" s="133"/>
      <c r="FQ1318" s="133"/>
      <c r="FR1318" s="133"/>
      <c r="FS1318" s="133"/>
      <c r="FT1318" s="133"/>
      <c r="FU1318" s="133"/>
      <c r="FV1318" s="133"/>
      <c r="FW1318" s="133"/>
      <c r="FX1318" s="133"/>
      <c r="FY1318" s="133"/>
      <c r="FZ1318" s="133"/>
      <c r="GA1318" s="133"/>
      <c r="GB1318" s="133"/>
      <c r="GC1318" s="133"/>
      <c r="GD1318" s="133"/>
      <c r="GE1318" s="133"/>
      <c r="GF1318" s="133"/>
      <c r="GG1318" s="133"/>
      <c r="GH1318" s="133"/>
      <c r="GI1318" s="133"/>
      <c r="GJ1318" s="133"/>
      <c r="GK1318" s="133"/>
      <c r="GL1318" s="133"/>
      <c r="GM1318" s="133"/>
      <c r="GN1318" s="133"/>
      <c r="GO1318" s="133"/>
      <c r="GP1318" s="133"/>
      <c r="GQ1318" s="133"/>
      <c r="GR1318" s="133"/>
      <c r="GS1318" s="133"/>
      <c r="GT1318" s="133"/>
      <c r="GU1318" s="133"/>
      <c r="GV1318" s="133"/>
      <c r="GW1318" s="133"/>
      <c r="GX1318" s="133"/>
      <c r="GY1318" s="133"/>
    </row>
    <row r="1319" spans="1:207" s="15" customFormat="1" ht="25.9" customHeight="1" x14ac:dyDescent="0.25">
      <c r="A1319" s="172" t="s">
        <v>1792</v>
      </c>
      <c r="B1319" s="166" t="s">
        <v>868</v>
      </c>
      <c r="C1319" s="174">
        <v>1963</v>
      </c>
      <c r="D1319" s="136" t="s">
        <v>217</v>
      </c>
      <c r="E1319" s="174" t="s">
        <v>20</v>
      </c>
      <c r="F1319" s="28">
        <v>2</v>
      </c>
      <c r="G1319" s="28">
        <v>2</v>
      </c>
      <c r="H1319" s="41">
        <v>386</v>
      </c>
      <c r="I1319" s="238">
        <v>127</v>
      </c>
      <c r="J1319" s="238">
        <v>259</v>
      </c>
      <c r="K1319" s="48">
        <f t="shared" si="404"/>
        <v>2728000</v>
      </c>
      <c r="L1319" s="42">
        <v>0</v>
      </c>
      <c r="M1319" s="42">
        <v>0</v>
      </c>
      <c r="N1319" s="42">
        <v>0</v>
      </c>
      <c r="O1319" s="41">
        <f>'[1]Прод. прилож (2)'!$C$1066</f>
        <v>2728000</v>
      </c>
      <c r="P1319" s="42">
        <f t="shared" si="405"/>
        <v>7067.3575129533683</v>
      </c>
      <c r="Q1319" s="41">
        <v>9673</v>
      </c>
      <c r="R1319" s="62" t="s">
        <v>95</v>
      </c>
      <c r="S1319" s="58"/>
      <c r="V1319" s="173"/>
      <c r="W1319" s="173"/>
      <c r="X1319" s="173"/>
      <c r="Y1319" s="133"/>
      <c r="Z1319" s="133"/>
      <c r="AA1319" s="133"/>
      <c r="AB1319" s="133"/>
      <c r="AC1319" s="133"/>
      <c r="AD1319" s="133"/>
      <c r="AE1319" s="133"/>
      <c r="AF1319" s="133"/>
      <c r="AG1319" s="133"/>
      <c r="AH1319" s="133"/>
      <c r="AI1319" s="133"/>
      <c r="AJ1319" s="133"/>
      <c r="AK1319" s="133"/>
      <c r="AL1319" s="133"/>
      <c r="AM1319" s="133"/>
      <c r="AN1319" s="133"/>
      <c r="AO1319" s="133"/>
      <c r="AP1319" s="133"/>
      <c r="AQ1319" s="133"/>
      <c r="AR1319" s="133"/>
      <c r="AS1319" s="133"/>
      <c r="AT1319" s="133"/>
      <c r="AU1319" s="133"/>
      <c r="AV1319" s="133"/>
      <c r="AW1319" s="133"/>
      <c r="AX1319" s="133"/>
      <c r="AY1319" s="133"/>
      <c r="AZ1319" s="133"/>
      <c r="BA1319" s="133"/>
      <c r="BB1319" s="133"/>
      <c r="BC1319" s="133"/>
      <c r="BD1319" s="133"/>
      <c r="BE1319" s="133"/>
      <c r="BF1319" s="133"/>
      <c r="BG1319" s="133"/>
      <c r="BH1319" s="133"/>
      <c r="BI1319" s="133"/>
      <c r="BJ1319" s="133"/>
      <c r="BK1319" s="133"/>
      <c r="BL1319" s="133"/>
      <c r="BM1319" s="133"/>
      <c r="BN1319" s="133"/>
      <c r="BO1319" s="133"/>
      <c r="BP1319" s="133"/>
      <c r="BQ1319" s="133"/>
      <c r="BR1319" s="133"/>
      <c r="BS1319" s="133"/>
      <c r="BT1319" s="133"/>
      <c r="BU1319" s="133"/>
      <c r="BV1319" s="133"/>
      <c r="BW1319" s="133"/>
      <c r="BX1319" s="133"/>
      <c r="BY1319" s="133"/>
      <c r="BZ1319" s="133"/>
      <c r="CA1319" s="133"/>
      <c r="CB1319" s="133"/>
      <c r="CC1319" s="133"/>
      <c r="CD1319" s="133"/>
      <c r="CE1319" s="133"/>
      <c r="CF1319" s="133"/>
      <c r="CG1319" s="133"/>
      <c r="CH1319" s="133"/>
      <c r="CI1319" s="133"/>
      <c r="CJ1319" s="133"/>
      <c r="CK1319" s="133"/>
      <c r="CL1319" s="133"/>
      <c r="CM1319" s="133"/>
      <c r="CN1319" s="133"/>
      <c r="CO1319" s="133"/>
      <c r="CP1319" s="133"/>
      <c r="CQ1319" s="133"/>
      <c r="CR1319" s="133"/>
      <c r="CS1319" s="133"/>
      <c r="CT1319" s="133"/>
      <c r="CU1319" s="133"/>
      <c r="CV1319" s="133"/>
      <c r="CW1319" s="133"/>
      <c r="CX1319" s="133"/>
      <c r="CY1319" s="133"/>
      <c r="CZ1319" s="133"/>
      <c r="DA1319" s="133"/>
      <c r="DB1319" s="133"/>
      <c r="DC1319" s="133"/>
      <c r="DD1319" s="133"/>
      <c r="DE1319" s="133"/>
      <c r="DF1319" s="133"/>
      <c r="DG1319" s="133"/>
      <c r="DH1319" s="133"/>
      <c r="DI1319" s="133"/>
      <c r="DJ1319" s="133"/>
      <c r="DK1319" s="133"/>
      <c r="DL1319" s="133"/>
      <c r="DM1319" s="133"/>
      <c r="DN1319" s="133"/>
      <c r="DO1319" s="133"/>
      <c r="DP1319" s="133"/>
      <c r="DQ1319" s="133"/>
      <c r="DR1319" s="133"/>
      <c r="DS1319" s="133"/>
      <c r="DT1319" s="133"/>
      <c r="DU1319" s="133"/>
      <c r="DV1319" s="133"/>
      <c r="DW1319" s="133"/>
      <c r="DX1319" s="133"/>
      <c r="DY1319" s="133"/>
      <c r="DZ1319" s="133"/>
      <c r="EA1319" s="133"/>
      <c r="EB1319" s="133"/>
      <c r="EC1319" s="133"/>
      <c r="ED1319" s="133"/>
      <c r="EE1319" s="133"/>
      <c r="EF1319" s="133"/>
      <c r="EG1319" s="133"/>
      <c r="EH1319" s="133"/>
      <c r="EI1319" s="133"/>
      <c r="EJ1319" s="133"/>
      <c r="EK1319" s="133"/>
      <c r="EL1319" s="133"/>
      <c r="EM1319" s="133"/>
      <c r="EN1319" s="133"/>
      <c r="EO1319" s="133"/>
      <c r="EP1319" s="133"/>
      <c r="EQ1319" s="133"/>
      <c r="ER1319" s="133"/>
      <c r="ES1319" s="133"/>
      <c r="ET1319" s="133"/>
      <c r="EU1319" s="133"/>
      <c r="EV1319" s="133"/>
      <c r="EW1319" s="133"/>
      <c r="EX1319" s="133"/>
      <c r="EY1319" s="133"/>
      <c r="EZ1319" s="133"/>
      <c r="FA1319" s="133"/>
      <c r="FB1319" s="133"/>
      <c r="FC1319" s="133"/>
      <c r="FD1319" s="133"/>
      <c r="FE1319" s="133"/>
      <c r="FF1319" s="133"/>
      <c r="FG1319" s="133"/>
      <c r="FH1319" s="133"/>
      <c r="FI1319" s="133"/>
      <c r="FJ1319" s="133"/>
      <c r="FK1319" s="133"/>
      <c r="FL1319" s="133"/>
      <c r="FM1319" s="133"/>
      <c r="FN1319" s="133"/>
      <c r="FO1319" s="133"/>
      <c r="FP1319" s="133"/>
      <c r="FQ1319" s="133"/>
      <c r="FR1319" s="133"/>
      <c r="FS1319" s="133"/>
      <c r="FT1319" s="133"/>
      <c r="FU1319" s="133"/>
      <c r="FV1319" s="133"/>
      <c r="FW1319" s="133"/>
      <c r="FX1319" s="133"/>
      <c r="FY1319" s="133"/>
      <c r="FZ1319" s="133"/>
      <c r="GA1319" s="133"/>
      <c r="GB1319" s="133"/>
      <c r="GC1319" s="133"/>
      <c r="GD1319" s="133"/>
      <c r="GE1319" s="133"/>
      <c r="GF1319" s="133"/>
      <c r="GG1319" s="133"/>
      <c r="GH1319" s="133"/>
      <c r="GI1319" s="133"/>
      <c r="GJ1319" s="133"/>
      <c r="GK1319" s="133"/>
      <c r="GL1319" s="133"/>
      <c r="GM1319" s="133"/>
      <c r="GN1319" s="133"/>
      <c r="GO1319" s="133"/>
      <c r="GP1319" s="133"/>
      <c r="GQ1319" s="133"/>
      <c r="GR1319" s="133"/>
      <c r="GS1319" s="133"/>
      <c r="GT1319" s="133"/>
      <c r="GU1319" s="133"/>
      <c r="GV1319" s="133"/>
      <c r="GW1319" s="133"/>
      <c r="GX1319" s="133"/>
      <c r="GY1319" s="133"/>
    </row>
    <row r="1320" spans="1:207" s="15" customFormat="1" ht="25.9" customHeight="1" x14ac:dyDescent="0.25">
      <c r="A1320" s="172" t="s">
        <v>1793</v>
      </c>
      <c r="B1320" s="166" t="s">
        <v>869</v>
      </c>
      <c r="C1320" s="174">
        <v>1962</v>
      </c>
      <c r="D1320" s="136" t="s">
        <v>217</v>
      </c>
      <c r="E1320" s="174" t="s">
        <v>20</v>
      </c>
      <c r="F1320" s="28">
        <v>2</v>
      </c>
      <c r="G1320" s="28">
        <v>2</v>
      </c>
      <c r="H1320" s="41">
        <v>386</v>
      </c>
      <c r="I1320" s="238">
        <v>127</v>
      </c>
      <c r="J1320" s="238">
        <v>259</v>
      </c>
      <c r="K1320" s="48">
        <f t="shared" si="404"/>
        <v>2728000</v>
      </c>
      <c r="L1320" s="42">
        <v>0</v>
      </c>
      <c r="M1320" s="42">
        <v>0</v>
      </c>
      <c r="N1320" s="42">
        <v>0</v>
      </c>
      <c r="O1320" s="41">
        <f>'[1]Прод. прилож (2)'!$C$1067</f>
        <v>2728000</v>
      </c>
      <c r="P1320" s="42">
        <f t="shared" si="405"/>
        <v>7067.3575129533683</v>
      </c>
      <c r="Q1320" s="41">
        <v>9673</v>
      </c>
      <c r="R1320" s="62" t="s">
        <v>95</v>
      </c>
      <c r="S1320" s="58"/>
      <c r="V1320" s="173"/>
      <c r="W1320" s="173"/>
      <c r="X1320" s="173"/>
      <c r="Y1320" s="133"/>
      <c r="Z1320" s="133"/>
      <c r="AA1320" s="133"/>
      <c r="AB1320" s="133"/>
      <c r="AC1320" s="133"/>
      <c r="AD1320" s="133"/>
      <c r="AE1320" s="133"/>
      <c r="AF1320" s="133"/>
      <c r="AG1320" s="133"/>
      <c r="AH1320" s="133"/>
      <c r="AI1320" s="133"/>
      <c r="AJ1320" s="133"/>
      <c r="AK1320" s="133"/>
      <c r="AL1320" s="133"/>
      <c r="AM1320" s="133"/>
      <c r="AN1320" s="133"/>
      <c r="AO1320" s="133"/>
      <c r="AP1320" s="133"/>
      <c r="AQ1320" s="133"/>
      <c r="AR1320" s="133"/>
      <c r="AS1320" s="133"/>
      <c r="AT1320" s="133"/>
      <c r="AU1320" s="133"/>
      <c r="AV1320" s="133"/>
      <c r="AW1320" s="133"/>
      <c r="AX1320" s="133"/>
      <c r="AY1320" s="133"/>
      <c r="AZ1320" s="133"/>
      <c r="BA1320" s="133"/>
      <c r="BB1320" s="133"/>
      <c r="BC1320" s="133"/>
      <c r="BD1320" s="133"/>
      <c r="BE1320" s="133"/>
      <c r="BF1320" s="133"/>
      <c r="BG1320" s="133"/>
      <c r="BH1320" s="133"/>
      <c r="BI1320" s="133"/>
      <c r="BJ1320" s="133"/>
      <c r="BK1320" s="133"/>
      <c r="BL1320" s="133"/>
      <c r="BM1320" s="133"/>
      <c r="BN1320" s="133"/>
      <c r="BO1320" s="133"/>
      <c r="BP1320" s="133"/>
      <c r="BQ1320" s="133"/>
      <c r="BR1320" s="133"/>
      <c r="BS1320" s="133"/>
      <c r="BT1320" s="133"/>
      <c r="BU1320" s="133"/>
      <c r="BV1320" s="133"/>
      <c r="BW1320" s="133"/>
      <c r="BX1320" s="133"/>
      <c r="BY1320" s="133"/>
      <c r="BZ1320" s="133"/>
      <c r="CA1320" s="133"/>
      <c r="CB1320" s="133"/>
      <c r="CC1320" s="133"/>
      <c r="CD1320" s="133"/>
      <c r="CE1320" s="133"/>
      <c r="CF1320" s="133"/>
      <c r="CG1320" s="133"/>
      <c r="CH1320" s="133"/>
      <c r="CI1320" s="133"/>
      <c r="CJ1320" s="133"/>
      <c r="CK1320" s="133"/>
      <c r="CL1320" s="133"/>
      <c r="CM1320" s="133"/>
      <c r="CN1320" s="133"/>
      <c r="CO1320" s="133"/>
      <c r="CP1320" s="133"/>
      <c r="CQ1320" s="133"/>
      <c r="CR1320" s="133"/>
      <c r="CS1320" s="133"/>
      <c r="CT1320" s="133"/>
      <c r="CU1320" s="133"/>
      <c r="CV1320" s="133"/>
      <c r="CW1320" s="133"/>
      <c r="CX1320" s="133"/>
      <c r="CY1320" s="133"/>
      <c r="CZ1320" s="133"/>
      <c r="DA1320" s="133"/>
      <c r="DB1320" s="133"/>
      <c r="DC1320" s="133"/>
      <c r="DD1320" s="133"/>
      <c r="DE1320" s="133"/>
      <c r="DF1320" s="133"/>
      <c r="DG1320" s="133"/>
      <c r="DH1320" s="133"/>
      <c r="DI1320" s="133"/>
      <c r="DJ1320" s="133"/>
      <c r="DK1320" s="133"/>
      <c r="DL1320" s="133"/>
      <c r="DM1320" s="133"/>
      <c r="DN1320" s="133"/>
      <c r="DO1320" s="133"/>
      <c r="DP1320" s="133"/>
      <c r="DQ1320" s="133"/>
      <c r="DR1320" s="133"/>
      <c r="DS1320" s="133"/>
      <c r="DT1320" s="133"/>
      <c r="DU1320" s="133"/>
      <c r="DV1320" s="133"/>
      <c r="DW1320" s="133"/>
      <c r="DX1320" s="133"/>
      <c r="DY1320" s="133"/>
      <c r="DZ1320" s="133"/>
      <c r="EA1320" s="133"/>
      <c r="EB1320" s="133"/>
      <c r="EC1320" s="133"/>
      <c r="ED1320" s="133"/>
      <c r="EE1320" s="133"/>
      <c r="EF1320" s="133"/>
      <c r="EG1320" s="133"/>
      <c r="EH1320" s="133"/>
      <c r="EI1320" s="133"/>
      <c r="EJ1320" s="133"/>
      <c r="EK1320" s="133"/>
      <c r="EL1320" s="133"/>
      <c r="EM1320" s="133"/>
      <c r="EN1320" s="133"/>
      <c r="EO1320" s="133"/>
      <c r="EP1320" s="133"/>
      <c r="EQ1320" s="133"/>
      <c r="ER1320" s="133"/>
      <c r="ES1320" s="133"/>
      <c r="ET1320" s="133"/>
      <c r="EU1320" s="133"/>
      <c r="EV1320" s="133"/>
      <c r="EW1320" s="133"/>
      <c r="EX1320" s="133"/>
      <c r="EY1320" s="133"/>
      <c r="EZ1320" s="133"/>
      <c r="FA1320" s="133"/>
      <c r="FB1320" s="133"/>
      <c r="FC1320" s="133"/>
      <c r="FD1320" s="133"/>
      <c r="FE1320" s="133"/>
      <c r="FF1320" s="133"/>
      <c r="FG1320" s="133"/>
      <c r="FH1320" s="133"/>
      <c r="FI1320" s="133"/>
      <c r="FJ1320" s="133"/>
      <c r="FK1320" s="133"/>
      <c r="FL1320" s="133"/>
      <c r="FM1320" s="133"/>
      <c r="FN1320" s="133"/>
      <c r="FO1320" s="133"/>
      <c r="FP1320" s="133"/>
      <c r="FQ1320" s="133"/>
      <c r="FR1320" s="133"/>
      <c r="FS1320" s="133"/>
      <c r="FT1320" s="133"/>
      <c r="FU1320" s="133"/>
      <c r="FV1320" s="133"/>
      <c r="FW1320" s="133"/>
      <c r="FX1320" s="133"/>
      <c r="FY1320" s="133"/>
      <c r="FZ1320" s="133"/>
      <c r="GA1320" s="133"/>
      <c r="GB1320" s="133"/>
      <c r="GC1320" s="133"/>
      <c r="GD1320" s="133"/>
      <c r="GE1320" s="133"/>
      <c r="GF1320" s="133"/>
      <c r="GG1320" s="133"/>
      <c r="GH1320" s="133"/>
      <c r="GI1320" s="133"/>
      <c r="GJ1320" s="133"/>
      <c r="GK1320" s="133"/>
      <c r="GL1320" s="133"/>
      <c r="GM1320" s="133"/>
      <c r="GN1320" s="133"/>
      <c r="GO1320" s="133"/>
      <c r="GP1320" s="133"/>
      <c r="GQ1320" s="133"/>
      <c r="GR1320" s="133"/>
      <c r="GS1320" s="133"/>
      <c r="GT1320" s="133"/>
      <c r="GU1320" s="133"/>
      <c r="GV1320" s="133"/>
      <c r="GW1320" s="133"/>
      <c r="GX1320" s="133"/>
      <c r="GY1320" s="133"/>
    </row>
    <row r="1321" spans="1:207" s="15" customFormat="1" ht="25.9" customHeight="1" x14ac:dyDescent="0.25">
      <c r="A1321" s="172" t="s">
        <v>1794</v>
      </c>
      <c r="B1321" s="166" t="s">
        <v>870</v>
      </c>
      <c r="C1321" s="174">
        <v>1962</v>
      </c>
      <c r="D1321" s="136" t="s">
        <v>217</v>
      </c>
      <c r="E1321" s="174" t="s">
        <v>20</v>
      </c>
      <c r="F1321" s="28">
        <v>2</v>
      </c>
      <c r="G1321" s="28">
        <v>2</v>
      </c>
      <c r="H1321" s="41">
        <v>494</v>
      </c>
      <c r="I1321" s="238">
        <v>127</v>
      </c>
      <c r="J1321" s="238">
        <v>259</v>
      </c>
      <c r="K1321" s="48">
        <f t="shared" si="404"/>
        <v>4721982.7299999995</v>
      </c>
      <c r="L1321" s="42">
        <v>0</v>
      </c>
      <c r="M1321" s="42">
        <v>0</v>
      </c>
      <c r="N1321" s="42">
        <v>0</v>
      </c>
      <c r="O1321" s="41">
        <f>'[1]Прод. прилож (2)'!$C$366</f>
        <v>4721982.7299999995</v>
      </c>
      <c r="P1321" s="42">
        <f t="shared" si="405"/>
        <v>9558.6694939271238</v>
      </c>
      <c r="Q1321" s="41">
        <v>9673</v>
      </c>
      <c r="R1321" s="62" t="s">
        <v>94</v>
      </c>
      <c r="S1321" s="58"/>
      <c r="V1321" s="173"/>
      <c r="W1321" s="173"/>
      <c r="X1321" s="173"/>
      <c r="Y1321" s="133"/>
      <c r="Z1321" s="133"/>
      <c r="AA1321" s="133"/>
      <c r="AB1321" s="133"/>
      <c r="AC1321" s="133"/>
      <c r="AD1321" s="133"/>
      <c r="AE1321" s="133"/>
      <c r="AF1321" s="133"/>
      <c r="AG1321" s="133"/>
      <c r="AH1321" s="133"/>
      <c r="AI1321" s="133"/>
      <c r="AJ1321" s="133"/>
      <c r="AK1321" s="133"/>
      <c r="AL1321" s="133"/>
      <c r="AM1321" s="133"/>
      <c r="AN1321" s="133"/>
      <c r="AO1321" s="133"/>
      <c r="AP1321" s="133"/>
      <c r="AQ1321" s="133"/>
      <c r="AR1321" s="133"/>
      <c r="AS1321" s="133"/>
      <c r="AT1321" s="133"/>
      <c r="AU1321" s="133"/>
      <c r="AV1321" s="133"/>
      <c r="AW1321" s="133"/>
      <c r="AX1321" s="133"/>
      <c r="AY1321" s="133"/>
      <c r="AZ1321" s="133"/>
      <c r="BA1321" s="133"/>
      <c r="BB1321" s="133"/>
      <c r="BC1321" s="133"/>
      <c r="BD1321" s="133"/>
      <c r="BE1321" s="133"/>
      <c r="BF1321" s="133"/>
      <c r="BG1321" s="133"/>
      <c r="BH1321" s="133"/>
      <c r="BI1321" s="133"/>
      <c r="BJ1321" s="133"/>
      <c r="BK1321" s="133"/>
      <c r="BL1321" s="133"/>
      <c r="BM1321" s="133"/>
      <c r="BN1321" s="133"/>
      <c r="BO1321" s="133"/>
      <c r="BP1321" s="133"/>
      <c r="BQ1321" s="133"/>
      <c r="BR1321" s="133"/>
      <c r="BS1321" s="133"/>
      <c r="BT1321" s="133"/>
      <c r="BU1321" s="133"/>
      <c r="BV1321" s="133"/>
      <c r="BW1321" s="133"/>
      <c r="BX1321" s="133"/>
      <c r="BY1321" s="133"/>
      <c r="BZ1321" s="133"/>
      <c r="CA1321" s="133"/>
      <c r="CB1321" s="133"/>
      <c r="CC1321" s="133"/>
      <c r="CD1321" s="133"/>
      <c r="CE1321" s="133"/>
      <c r="CF1321" s="133"/>
      <c r="CG1321" s="133"/>
      <c r="CH1321" s="133"/>
      <c r="CI1321" s="133"/>
      <c r="CJ1321" s="133"/>
      <c r="CK1321" s="133"/>
      <c r="CL1321" s="133"/>
      <c r="CM1321" s="133"/>
      <c r="CN1321" s="133"/>
      <c r="CO1321" s="133"/>
      <c r="CP1321" s="133"/>
      <c r="CQ1321" s="133"/>
      <c r="CR1321" s="133"/>
      <c r="CS1321" s="133"/>
      <c r="CT1321" s="133"/>
      <c r="CU1321" s="133"/>
      <c r="CV1321" s="133"/>
      <c r="CW1321" s="133"/>
      <c r="CX1321" s="133"/>
      <c r="CY1321" s="133"/>
      <c r="CZ1321" s="133"/>
      <c r="DA1321" s="133"/>
      <c r="DB1321" s="133"/>
      <c r="DC1321" s="133"/>
      <c r="DD1321" s="133"/>
      <c r="DE1321" s="133"/>
      <c r="DF1321" s="133"/>
      <c r="DG1321" s="133"/>
      <c r="DH1321" s="133"/>
      <c r="DI1321" s="133"/>
      <c r="DJ1321" s="133"/>
      <c r="DK1321" s="133"/>
      <c r="DL1321" s="133"/>
      <c r="DM1321" s="133"/>
      <c r="DN1321" s="133"/>
      <c r="DO1321" s="133"/>
      <c r="DP1321" s="133"/>
      <c r="DQ1321" s="133"/>
      <c r="DR1321" s="133"/>
      <c r="DS1321" s="133"/>
      <c r="DT1321" s="133"/>
      <c r="DU1321" s="133"/>
      <c r="DV1321" s="133"/>
      <c r="DW1321" s="133"/>
      <c r="DX1321" s="133"/>
      <c r="DY1321" s="133"/>
      <c r="DZ1321" s="133"/>
      <c r="EA1321" s="133"/>
      <c r="EB1321" s="133"/>
      <c r="EC1321" s="133"/>
      <c r="ED1321" s="133"/>
      <c r="EE1321" s="133"/>
      <c r="EF1321" s="133"/>
      <c r="EG1321" s="133"/>
      <c r="EH1321" s="133"/>
      <c r="EI1321" s="133"/>
      <c r="EJ1321" s="133"/>
      <c r="EK1321" s="133"/>
      <c r="EL1321" s="133"/>
      <c r="EM1321" s="133"/>
      <c r="EN1321" s="133"/>
      <c r="EO1321" s="133"/>
      <c r="EP1321" s="133"/>
      <c r="EQ1321" s="133"/>
      <c r="ER1321" s="133"/>
      <c r="ES1321" s="133"/>
      <c r="ET1321" s="133"/>
      <c r="EU1321" s="133"/>
      <c r="EV1321" s="133"/>
      <c r="EW1321" s="133"/>
      <c r="EX1321" s="133"/>
      <c r="EY1321" s="133"/>
      <c r="EZ1321" s="133"/>
      <c r="FA1321" s="133"/>
      <c r="FB1321" s="133"/>
      <c r="FC1321" s="133"/>
      <c r="FD1321" s="133"/>
      <c r="FE1321" s="133"/>
      <c r="FF1321" s="133"/>
      <c r="FG1321" s="133"/>
      <c r="FH1321" s="133"/>
      <c r="FI1321" s="133"/>
      <c r="FJ1321" s="133"/>
      <c r="FK1321" s="133"/>
      <c r="FL1321" s="133"/>
      <c r="FM1321" s="133"/>
      <c r="FN1321" s="133"/>
      <c r="FO1321" s="133"/>
      <c r="FP1321" s="133"/>
      <c r="FQ1321" s="133"/>
      <c r="FR1321" s="133"/>
      <c r="FS1321" s="133"/>
      <c r="FT1321" s="133"/>
      <c r="FU1321" s="133"/>
      <c r="FV1321" s="133"/>
      <c r="FW1321" s="133"/>
      <c r="FX1321" s="133"/>
      <c r="FY1321" s="133"/>
      <c r="FZ1321" s="133"/>
      <c r="GA1321" s="133"/>
      <c r="GB1321" s="133"/>
      <c r="GC1321" s="133"/>
      <c r="GD1321" s="133"/>
      <c r="GE1321" s="133"/>
      <c r="GF1321" s="133"/>
      <c r="GG1321" s="133"/>
      <c r="GH1321" s="133"/>
      <c r="GI1321" s="133"/>
      <c r="GJ1321" s="133"/>
      <c r="GK1321" s="133"/>
      <c r="GL1321" s="133"/>
      <c r="GM1321" s="133"/>
      <c r="GN1321" s="133"/>
      <c r="GO1321" s="133"/>
      <c r="GP1321" s="133"/>
      <c r="GQ1321" s="133"/>
      <c r="GR1321" s="133"/>
      <c r="GS1321" s="133"/>
      <c r="GT1321" s="133"/>
      <c r="GU1321" s="133"/>
      <c r="GV1321" s="133"/>
      <c r="GW1321" s="133"/>
      <c r="GX1321" s="133"/>
      <c r="GY1321" s="133"/>
    </row>
    <row r="1322" spans="1:207" s="15" customFormat="1" ht="25.9" customHeight="1" x14ac:dyDescent="0.25">
      <c r="A1322" s="172" t="s">
        <v>1795</v>
      </c>
      <c r="B1322" s="166" t="s">
        <v>871</v>
      </c>
      <c r="C1322" s="174">
        <v>1962</v>
      </c>
      <c r="D1322" s="136" t="s">
        <v>217</v>
      </c>
      <c r="E1322" s="174" t="s">
        <v>20</v>
      </c>
      <c r="F1322" s="28">
        <v>2</v>
      </c>
      <c r="G1322" s="28">
        <v>2</v>
      </c>
      <c r="H1322" s="41">
        <v>494</v>
      </c>
      <c r="I1322" s="238">
        <v>127</v>
      </c>
      <c r="J1322" s="238">
        <v>259</v>
      </c>
      <c r="K1322" s="48">
        <f t="shared" si="404"/>
        <v>6048048.25</v>
      </c>
      <c r="L1322" s="42">
        <v>0</v>
      </c>
      <c r="M1322" s="42">
        <v>0</v>
      </c>
      <c r="N1322" s="42">
        <v>0</v>
      </c>
      <c r="O1322" s="41">
        <f>'[1]Прод. прилож (2)'!$C$367</f>
        <v>6048048.25</v>
      </c>
      <c r="P1322" s="42">
        <f t="shared" si="405"/>
        <v>12243.012651821862</v>
      </c>
      <c r="Q1322" s="41">
        <v>9673</v>
      </c>
      <c r="R1322" s="62" t="s">
        <v>94</v>
      </c>
      <c r="S1322" s="50"/>
    </row>
    <row r="1323" spans="1:207" s="133" customFormat="1" ht="37.15" customHeight="1" x14ac:dyDescent="0.25">
      <c r="A1323" s="320" t="s">
        <v>2152</v>
      </c>
      <c r="B1323" s="320"/>
      <c r="C1323" s="320"/>
      <c r="D1323" s="320"/>
      <c r="E1323" s="320"/>
      <c r="F1323" s="320"/>
      <c r="G1323" s="320"/>
      <c r="H1323" s="320"/>
      <c r="I1323" s="320"/>
      <c r="J1323" s="320"/>
      <c r="K1323" s="320"/>
      <c r="L1323" s="320"/>
      <c r="M1323" s="320"/>
      <c r="N1323" s="320"/>
      <c r="O1323" s="320"/>
      <c r="P1323" s="320"/>
      <c r="Q1323" s="320"/>
      <c r="R1323" s="320"/>
      <c r="S1323" s="50"/>
      <c r="T1323" s="15"/>
      <c r="U1323" s="15"/>
      <c r="V1323" s="173"/>
      <c r="W1323" s="173"/>
      <c r="X1323" s="173"/>
    </row>
    <row r="1324" spans="1:207" s="133" customFormat="1" ht="37.15" customHeight="1" x14ac:dyDescent="0.25">
      <c r="A1324" s="321" t="s">
        <v>89</v>
      </c>
      <c r="B1324" s="321"/>
      <c r="C1324" s="147" t="s">
        <v>21</v>
      </c>
      <c r="D1324" s="147" t="s">
        <v>21</v>
      </c>
      <c r="E1324" s="147" t="s">
        <v>21</v>
      </c>
      <c r="F1324" s="80" t="s">
        <v>21</v>
      </c>
      <c r="G1324" s="80" t="s">
        <v>21</v>
      </c>
      <c r="H1324" s="81">
        <f t="shared" ref="H1324:N1324" si="406">SUM(H1325:H1328)</f>
        <v>11541.9</v>
      </c>
      <c r="I1324" s="81">
        <f t="shared" si="406"/>
        <v>653.79999999999995</v>
      </c>
      <c r="J1324" s="81">
        <f t="shared" si="406"/>
        <v>10099</v>
      </c>
      <c r="K1324" s="81">
        <f t="shared" si="406"/>
        <v>27836577.740000002</v>
      </c>
      <c r="L1324" s="81">
        <f t="shared" si="406"/>
        <v>0</v>
      </c>
      <c r="M1324" s="81">
        <f t="shared" si="406"/>
        <v>0</v>
      </c>
      <c r="N1324" s="81">
        <f t="shared" si="406"/>
        <v>0</v>
      </c>
      <c r="O1324" s="81">
        <f>SUM(O1325:O1328)</f>
        <v>27836577.740000002</v>
      </c>
      <c r="P1324" s="31">
        <f>K1324/H1324</f>
        <v>2411.7846922950298</v>
      </c>
      <c r="Q1324" s="82" t="s">
        <v>21</v>
      </c>
      <c r="R1324" s="83" t="s">
        <v>21</v>
      </c>
      <c r="S1324" s="50"/>
      <c r="T1324" s="15"/>
      <c r="U1324" s="15"/>
      <c r="V1324" s="173"/>
      <c r="W1324" s="173"/>
      <c r="X1324" s="173"/>
    </row>
    <row r="1325" spans="1:207" s="133" customFormat="1" ht="27" customHeight="1" x14ac:dyDescent="0.25">
      <c r="A1325" s="172" t="s">
        <v>1796</v>
      </c>
      <c r="B1325" s="166" t="s">
        <v>1888</v>
      </c>
      <c r="C1325" s="136">
        <v>1984</v>
      </c>
      <c r="D1325" s="136">
        <v>2014</v>
      </c>
      <c r="E1325" s="136" t="s">
        <v>22</v>
      </c>
      <c r="F1325" s="57">
        <v>5</v>
      </c>
      <c r="G1325" s="57">
        <v>3</v>
      </c>
      <c r="H1325" s="171">
        <v>4089</v>
      </c>
      <c r="I1325" s="234">
        <v>67.400000000000006</v>
      </c>
      <c r="J1325" s="41">
        <v>3232.5</v>
      </c>
      <c r="K1325" s="201">
        <f>SUM(L1325:O1325)</f>
        <v>3857455.2</v>
      </c>
      <c r="L1325" s="171">
        <v>0</v>
      </c>
      <c r="M1325" s="171">
        <v>0</v>
      </c>
      <c r="N1325" s="171">
        <v>0</v>
      </c>
      <c r="O1325" s="171">
        <f>'[1]Прод. прилож (2)'!$C$369</f>
        <v>3857455.2</v>
      </c>
      <c r="P1325" s="44">
        <f>K1325/H1325</f>
        <v>943.37373440939109</v>
      </c>
      <c r="Q1325" s="178">
        <v>9673</v>
      </c>
      <c r="R1325" s="134" t="s">
        <v>94</v>
      </c>
      <c r="S1325" s="98"/>
      <c r="T1325" s="95"/>
      <c r="U1325" s="95"/>
      <c r="V1325" s="96"/>
      <c r="W1325" s="96"/>
      <c r="X1325" s="96"/>
      <c r="Y1325" s="96"/>
      <c r="Z1325" s="96"/>
      <c r="AA1325" s="96"/>
      <c r="AB1325" s="96"/>
      <c r="AC1325" s="96"/>
      <c r="AD1325" s="96"/>
      <c r="AE1325" s="96"/>
      <c r="AF1325" s="96"/>
      <c r="AG1325" s="96"/>
      <c r="AH1325" s="96"/>
      <c r="AI1325" s="96"/>
      <c r="AJ1325" s="96"/>
      <c r="AK1325" s="96"/>
      <c r="AL1325" s="96"/>
      <c r="AM1325" s="96"/>
      <c r="AN1325" s="96"/>
      <c r="AO1325" s="96"/>
      <c r="AP1325" s="96"/>
      <c r="AQ1325" s="96"/>
      <c r="AR1325" s="96"/>
      <c r="AS1325" s="96"/>
      <c r="AT1325" s="96"/>
      <c r="AU1325" s="96"/>
      <c r="AV1325" s="96"/>
      <c r="AW1325" s="96"/>
      <c r="AX1325" s="96"/>
      <c r="AY1325" s="96"/>
      <c r="AZ1325" s="96"/>
      <c r="BA1325" s="96"/>
      <c r="BB1325" s="96"/>
      <c r="BC1325" s="96"/>
      <c r="BD1325" s="96"/>
      <c r="BE1325" s="96"/>
      <c r="BF1325" s="96"/>
      <c r="BG1325" s="96"/>
      <c r="BH1325" s="96"/>
      <c r="BI1325" s="96"/>
      <c r="BJ1325" s="96"/>
      <c r="BK1325" s="96"/>
      <c r="BL1325" s="96"/>
      <c r="BM1325" s="96"/>
      <c r="BN1325" s="96"/>
      <c r="BO1325" s="96"/>
      <c r="BP1325" s="96"/>
      <c r="BQ1325" s="96"/>
      <c r="BR1325" s="96"/>
      <c r="BS1325" s="96"/>
      <c r="BT1325" s="96"/>
      <c r="BU1325" s="96"/>
      <c r="BV1325" s="96"/>
      <c r="BW1325" s="96"/>
      <c r="BX1325" s="96"/>
      <c r="BY1325" s="96"/>
      <c r="BZ1325" s="96"/>
      <c r="CA1325" s="96"/>
      <c r="CB1325" s="96"/>
      <c r="CC1325" s="96"/>
      <c r="CD1325" s="96"/>
      <c r="CE1325" s="96"/>
      <c r="CF1325" s="96"/>
      <c r="CG1325" s="96"/>
      <c r="CH1325" s="96"/>
      <c r="CI1325" s="96"/>
      <c r="CJ1325" s="96"/>
      <c r="CK1325" s="96"/>
      <c r="CL1325" s="96"/>
      <c r="CM1325" s="96"/>
      <c r="CN1325" s="96"/>
      <c r="CO1325" s="96"/>
      <c r="CP1325" s="96"/>
      <c r="CQ1325" s="96"/>
      <c r="CR1325" s="96"/>
      <c r="CS1325" s="96"/>
      <c r="CT1325" s="96"/>
      <c r="CU1325" s="96"/>
      <c r="CV1325" s="96"/>
      <c r="CW1325" s="96"/>
      <c r="CX1325" s="96"/>
      <c r="CY1325" s="96"/>
      <c r="CZ1325" s="96"/>
      <c r="DA1325" s="96"/>
      <c r="DB1325" s="96"/>
      <c r="DC1325" s="96"/>
      <c r="DD1325" s="96"/>
      <c r="DE1325" s="96"/>
      <c r="DF1325" s="96"/>
      <c r="DG1325" s="96"/>
      <c r="DH1325" s="96"/>
      <c r="DI1325" s="96"/>
      <c r="DJ1325" s="96"/>
      <c r="DK1325" s="96"/>
      <c r="DL1325" s="96"/>
      <c r="DM1325" s="96"/>
      <c r="DN1325" s="96"/>
      <c r="DO1325" s="96"/>
      <c r="DP1325" s="96"/>
      <c r="DQ1325" s="96"/>
      <c r="DR1325" s="96"/>
      <c r="DS1325" s="96"/>
      <c r="DT1325" s="96"/>
      <c r="DU1325" s="96"/>
      <c r="DV1325" s="96"/>
      <c r="DW1325" s="96"/>
      <c r="DX1325" s="96"/>
      <c r="DY1325" s="96"/>
      <c r="DZ1325" s="96"/>
      <c r="EA1325" s="96"/>
      <c r="EB1325" s="96"/>
      <c r="EC1325" s="96"/>
      <c r="ED1325" s="96"/>
      <c r="EE1325" s="96"/>
      <c r="EF1325" s="96"/>
      <c r="EG1325" s="96"/>
      <c r="EH1325" s="96"/>
      <c r="EI1325" s="96"/>
      <c r="EJ1325" s="96"/>
      <c r="EK1325" s="96"/>
      <c r="EL1325" s="96"/>
      <c r="EM1325" s="96"/>
      <c r="EN1325" s="96"/>
      <c r="EO1325" s="96"/>
      <c r="EP1325" s="96"/>
      <c r="EQ1325" s="96"/>
      <c r="ER1325" s="96"/>
      <c r="ES1325" s="96"/>
      <c r="ET1325" s="96"/>
      <c r="EU1325" s="96"/>
      <c r="EV1325" s="96"/>
      <c r="EW1325" s="96"/>
      <c r="EX1325" s="96"/>
      <c r="EY1325" s="96"/>
      <c r="EZ1325" s="96"/>
      <c r="FA1325" s="96"/>
      <c r="FB1325" s="96"/>
      <c r="FC1325" s="96"/>
      <c r="FD1325" s="96"/>
      <c r="FE1325" s="96"/>
      <c r="FF1325" s="96"/>
      <c r="FG1325" s="96"/>
      <c r="FH1325" s="96"/>
      <c r="FI1325" s="96"/>
      <c r="FJ1325" s="96"/>
      <c r="FK1325" s="96"/>
      <c r="FL1325" s="96"/>
      <c r="FM1325" s="96"/>
      <c r="FN1325" s="96"/>
      <c r="FO1325" s="96"/>
      <c r="FP1325" s="96"/>
      <c r="FQ1325" s="96"/>
      <c r="FR1325" s="96"/>
      <c r="FS1325" s="96"/>
      <c r="FT1325" s="96"/>
      <c r="FU1325" s="96"/>
      <c r="FV1325" s="96"/>
      <c r="FW1325" s="96"/>
      <c r="FX1325" s="96"/>
      <c r="FY1325" s="96"/>
      <c r="FZ1325" s="96"/>
      <c r="GA1325" s="96"/>
      <c r="GB1325" s="96"/>
      <c r="GC1325" s="96"/>
      <c r="GD1325" s="96"/>
      <c r="GE1325" s="96"/>
      <c r="GF1325" s="96"/>
      <c r="GG1325" s="96"/>
      <c r="GH1325" s="96"/>
      <c r="GI1325" s="96"/>
      <c r="GJ1325" s="96"/>
      <c r="GK1325" s="96"/>
      <c r="GL1325" s="96"/>
      <c r="GM1325" s="96"/>
      <c r="GN1325" s="96"/>
      <c r="GO1325" s="96"/>
      <c r="GP1325" s="96"/>
      <c r="GQ1325" s="96"/>
      <c r="GR1325" s="96"/>
      <c r="GS1325" s="96"/>
      <c r="GT1325" s="96"/>
      <c r="GU1325" s="96"/>
      <c r="GV1325" s="96"/>
      <c r="GW1325" s="96"/>
      <c r="GX1325" s="96"/>
      <c r="GY1325" s="96"/>
    </row>
    <row r="1326" spans="1:207" s="96" customFormat="1" ht="27" customHeight="1" x14ac:dyDescent="0.25">
      <c r="A1326" s="172" t="s">
        <v>1797</v>
      </c>
      <c r="B1326" s="166" t="s">
        <v>876</v>
      </c>
      <c r="C1326" s="174">
        <v>1983</v>
      </c>
      <c r="D1326" s="174">
        <v>2013</v>
      </c>
      <c r="E1326" s="174" t="s">
        <v>355</v>
      </c>
      <c r="F1326" s="28">
        <v>5</v>
      </c>
      <c r="G1326" s="28">
        <v>4</v>
      </c>
      <c r="H1326" s="41">
        <v>3399.8</v>
      </c>
      <c r="I1326" s="238">
        <v>271.10000000000002</v>
      </c>
      <c r="J1326" s="41">
        <v>3128.7</v>
      </c>
      <c r="K1326" s="201">
        <f>SUM(L1326:O1326)</f>
        <v>9111653.6899999995</v>
      </c>
      <c r="L1326" s="171">
        <v>0</v>
      </c>
      <c r="M1326" s="171">
        <v>0</v>
      </c>
      <c r="N1326" s="171">
        <v>0</v>
      </c>
      <c r="O1326" s="41">
        <f>'[1]Прод. прилож (2)'!$C$370</f>
        <v>9111653.6899999995</v>
      </c>
      <c r="P1326" s="171">
        <f>K1326/H1326</f>
        <v>2680.0557944584971</v>
      </c>
      <c r="Q1326" s="44">
        <v>9673</v>
      </c>
      <c r="R1326" s="62" t="s">
        <v>94</v>
      </c>
      <c r="S1326" s="15"/>
      <c r="T1326" s="15"/>
      <c r="U1326" s="15"/>
      <c r="V1326" s="173"/>
      <c r="W1326" s="173"/>
      <c r="X1326" s="173"/>
      <c r="Y1326" s="133"/>
      <c r="Z1326" s="133"/>
      <c r="AA1326" s="133"/>
      <c r="AB1326" s="133"/>
      <c r="AC1326" s="133"/>
      <c r="AD1326" s="133"/>
      <c r="AE1326" s="133"/>
      <c r="AF1326" s="133"/>
      <c r="AG1326" s="133"/>
      <c r="AH1326" s="133"/>
      <c r="AI1326" s="133"/>
      <c r="AJ1326" s="133"/>
      <c r="AK1326" s="133"/>
      <c r="AL1326" s="133"/>
      <c r="AM1326" s="133"/>
      <c r="AN1326" s="133"/>
      <c r="AO1326" s="133"/>
      <c r="AP1326" s="133"/>
      <c r="AQ1326" s="133"/>
      <c r="AR1326" s="133"/>
      <c r="AS1326" s="133"/>
      <c r="AT1326" s="133"/>
      <c r="AU1326" s="133"/>
      <c r="AV1326" s="133"/>
      <c r="AW1326" s="133"/>
      <c r="AX1326" s="133"/>
      <c r="AY1326" s="133"/>
      <c r="AZ1326" s="133"/>
      <c r="BA1326" s="133"/>
      <c r="BB1326" s="133"/>
      <c r="BC1326" s="133"/>
      <c r="BD1326" s="133"/>
      <c r="BE1326" s="133"/>
      <c r="BF1326" s="133"/>
      <c r="BG1326" s="133"/>
      <c r="BH1326" s="133"/>
      <c r="BI1326" s="133"/>
      <c r="BJ1326" s="133"/>
      <c r="BK1326" s="133"/>
      <c r="BL1326" s="133"/>
      <c r="BM1326" s="133"/>
      <c r="BN1326" s="133"/>
      <c r="BO1326" s="133"/>
      <c r="BP1326" s="133"/>
      <c r="BQ1326" s="133"/>
      <c r="BR1326" s="133"/>
      <c r="BS1326" s="133"/>
      <c r="BT1326" s="133"/>
      <c r="BU1326" s="133"/>
      <c r="BV1326" s="133"/>
      <c r="BW1326" s="133"/>
      <c r="BX1326" s="133"/>
      <c r="BY1326" s="133"/>
      <c r="BZ1326" s="133"/>
      <c r="CA1326" s="133"/>
      <c r="CB1326" s="133"/>
      <c r="CC1326" s="133"/>
      <c r="CD1326" s="133"/>
      <c r="CE1326" s="133"/>
      <c r="CF1326" s="133"/>
      <c r="CG1326" s="133"/>
      <c r="CH1326" s="133"/>
      <c r="CI1326" s="133"/>
      <c r="CJ1326" s="133"/>
      <c r="CK1326" s="133"/>
      <c r="CL1326" s="133"/>
      <c r="CM1326" s="133"/>
      <c r="CN1326" s="133"/>
      <c r="CO1326" s="133"/>
      <c r="CP1326" s="133"/>
      <c r="CQ1326" s="133"/>
      <c r="CR1326" s="133"/>
      <c r="CS1326" s="133"/>
      <c r="CT1326" s="133"/>
      <c r="CU1326" s="133"/>
      <c r="CV1326" s="133"/>
      <c r="CW1326" s="133"/>
      <c r="CX1326" s="133"/>
      <c r="CY1326" s="133"/>
      <c r="CZ1326" s="133"/>
      <c r="DA1326" s="133"/>
      <c r="DB1326" s="133"/>
      <c r="DC1326" s="133"/>
      <c r="DD1326" s="133"/>
      <c r="DE1326" s="133"/>
      <c r="DF1326" s="133"/>
      <c r="DG1326" s="133"/>
      <c r="DH1326" s="133"/>
      <c r="DI1326" s="133"/>
      <c r="DJ1326" s="133"/>
      <c r="DK1326" s="133"/>
      <c r="DL1326" s="133"/>
      <c r="DM1326" s="133"/>
      <c r="DN1326" s="133"/>
      <c r="DO1326" s="133"/>
      <c r="DP1326" s="133"/>
      <c r="DQ1326" s="133"/>
      <c r="DR1326" s="133"/>
      <c r="DS1326" s="133"/>
      <c r="DT1326" s="133"/>
      <c r="DU1326" s="133"/>
      <c r="DV1326" s="133"/>
      <c r="DW1326" s="133"/>
      <c r="DX1326" s="133"/>
      <c r="DY1326" s="133"/>
      <c r="DZ1326" s="133"/>
      <c r="EA1326" s="133"/>
      <c r="EB1326" s="133"/>
      <c r="EC1326" s="133"/>
      <c r="ED1326" s="133"/>
      <c r="EE1326" s="133"/>
      <c r="EF1326" s="133"/>
      <c r="EG1326" s="133"/>
      <c r="EH1326" s="133"/>
      <c r="EI1326" s="133"/>
      <c r="EJ1326" s="133"/>
      <c r="EK1326" s="133"/>
      <c r="EL1326" s="133"/>
      <c r="EM1326" s="133"/>
      <c r="EN1326" s="133"/>
      <c r="EO1326" s="133"/>
      <c r="EP1326" s="133"/>
      <c r="EQ1326" s="133"/>
      <c r="ER1326" s="133"/>
      <c r="ES1326" s="133"/>
      <c r="ET1326" s="133"/>
      <c r="EU1326" s="133"/>
      <c r="EV1326" s="133"/>
      <c r="EW1326" s="133"/>
      <c r="EX1326" s="133"/>
      <c r="EY1326" s="133"/>
      <c r="EZ1326" s="133"/>
      <c r="FA1326" s="133"/>
      <c r="FB1326" s="133"/>
      <c r="FC1326" s="133"/>
      <c r="FD1326" s="133"/>
      <c r="FE1326" s="133"/>
      <c r="FF1326" s="133"/>
      <c r="FG1326" s="133"/>
      <c r="FH1326" s="133"/>
      <c r="FI1326" s="133"/>
      <c r="FJ1326" s="133"/>
      <c r="FK1326" s="133"/>
      <c r="FL1326" s="133"/>
      <c r="FM1326" s="133"/>
      <c r="FN1326" s="133"/>
      <c r="FO1326" s="133"/>
      <c r="FP1326" s="133"/>
      <c r="FQ1326" s="133"/>
      <c r="FR1326" s="133"/>
      <c r="FS1326" s="133"/>
      <c r="FT1326" s="133"/>
      <c r="FU1326" s="133"/>
      <c r="FV1326" s="133"/>
      <c r="FW1326" s="133"/>
      <c r="FX1326" s="133"/>
      <c r="FY1326" s="133"/>
      <c r="FZ1326" s="133"/>
      <c r="GA1326" s="133"/>
      <c r="GB1326" s="133"/>
      <c r="GC1326" s="133"/>
      <c r="GD1326" s="133"/>
      <c r="GE1326" s="133"/>
      <c r="GF1326" s="133"/>
      <c r="GG1326" s="133"/>
      <c r="GH1326" s="133"/>
      <c r="GI1326" s="133"/>
      <c r="GJ1326" s="133"/>
      <c r="GK1326" s="133"/>
      <c r="GL1326" s="133"/>
      <c r="GM1326" s="133"/>
      <c r="GN1326" s="133"/>
      <c r="GO1326" s="133"/>
      <c r="GP1326" s="133"/>
      <c r="GQ1326" s="133"/>
      <c r="GR1326" s="133"/>
      <c r="GS1326" s="133"/>
      <c r="GT1326" s="133"/>
      <c r="GU1326" s="133"/>
      <c r="GV1326" s="133"/>
      <c r="GW1326" s="133"/>
      <c r="GX1326" s="133"/>
      <c r="GY1326" s="133"/>
    </row>
    <row r="1327" spans="1:207" ht="27" customHeight="1" x14ac:dyDescent="0.25">
      <c r="A1327" s="172" t="s">
        <v>1798</v>
      </c>
      <c r="B1327" s="166" t="s">
        <v>877</v>
      </c>
      <c r="C1327" s="174">
        <v>1984</v>
      </c>
      <c r="D1327" s="174">
        <v>2013</v>
      </c>
      <c r="E1327" s="174" t="s">
        <v>355</v>
      </c>
      <c r="F1327" s="28">
        <v>5</v>
      </c>
      <c r="G1327" s="28">
        <v>3</v>
      </c>
      <c r="H1327" s="41">
        <v>3603.1</v>
      </c>
      <c r="I1327" s="238">
        <v>315.3</v>
      </c>
      <c r="J1327" s="41">
        <v>3287.8</v>
      </c>
      <c r="K1327" s="201">
        <f>SUM(L1327:O1327)</f>
        <v>10360262</v>
      </c>
      <c r="L1327" s="171">
        <v>0</v>
      </c>
      <c r="M1327" s="171">
        <v>0</v>
      </c>
      <c r="N1327" s="171">
        <v>0</v>
      </c>
      <c r="O1327" s="41">
        <f>'[1]Прод. прилож (2)'!$C$1069</f>
        <v>10360262</v>
      </c>
      <c r="P1327" s="171">
        <f>K1327/H1327</f>
        <v>2875.3745385917682</v>
      </c>
      <c r="Q1327" s="44">
        <v>9673</v>
      </c>
      <c r="R1327" s="62" t="s">
        <v>95</v>
      </c>
    </row>
    <row r="1328" spans="1:207" ht="27" customHeight="1" x14ac:dyDescent="0.25">
      <c r="A1328" s="172" t="s">
        <v>1799</v>
      </c>
      <c r="B1328" s="166" t="s">
        <v>878</v>
      </c>
      <c r="C1328" s="174">
        <v>1964</v>
      </c>
      <c r="D1328" s="136" t="s">
        <v>217</v>
      </c>
      <c r="E1328" s="174" t="s">
        <v>20</v>
      </c>
      <c r="F1328" s="28">
        <v>2</v>
      </c>
      <c r="G1328" s="28">
        <v>2</v>
      </c>
      <c r="H1328" s="41">
        <v>450</v>
      </c>
      <c r="I1328" s="238">
        <v>0</v>
      </c>
      <c r="J1328" s="41">
        <v>450</v>
      </c>
      <c r="K1328" s="201">
        <f>SUM(L1328:O1328)</f>
        <v>4507206.8499999996</v>
      </c>
      <c r="L1328" s="171">
        <v>0</v>
      </c>
      <c r="M1328" s="171">
        <v>0</v>
      </c>
      <c r="N1328" s="171">
        <v>0</v>
      </c>
      <c r="O1328" s="41">
        <f>'[1]Прод. прилож (2)'!$C$371</f>
        <v>4507206.8499999996</v>
      </c>
      <c r="P1328" s="171">
        <f>K1328/H1328</f>
        <v>10016.015222222222</v>
      </c>
      <c r="Q1328" s="44">
        <v>9673</v>
      </c>
      <c r="R1328" s="62" t="s">
        <v>94</v>
      </c>
    </row>
    <row r="1329" spans="1:24" ht="37.15" customHeight="1" x14ac:dyDescent="0.25">
      <c r="A1329" s="320" t="s">
        <v>2153</v>
      </c>
      <c r="B1329" s="320"/>
      <c r="C1329" s="320"/>
      <c r="D1329" s="320"/>
      <c r="E1329" s="320"/>
      <c r="F1329" s="320"/>
      <c r="G1329" s="320"/>
      <c r="H1329" s="320"/>
      <c r="I1329" s="320"/>
      <c r="J1329" s="320"/>
      <c r="K1329" s="320"/>
      <c r="L1329" s="320"/>
      <c r="M1329" s="320"/>
      <c r="N1329" s="320"/>
      <c r="O1329" s="320"/>
      <c r="P1329" s="320"/>
      <c r="Q1329" s="320"/>
      <c r="R1329" s="320"/>
    </row>
    <row r="1330" spans="1:24" s="133" customFormat="1" ht="37.15" customHeight="1" x14ac:dyDescent="0.25">
      <c r="A1330" s="321" t="s">
        <v>82</v>
      </c>
      <c r="B1330" s="321"/>
      <c r="C1330" s="147" t="s">
        <v>21</v>
      </c>
      <c r="D1330" s="147" t="s">
        <v>21</v>
      </c>
      <c r="E1330" s="147" t="s">
        <v>21</v>
      </c>
      <c r="F1330" s="80" t="s">
        <v>21</v>
      </c>
      <c r="G1330" s="80" t="s">
        <v>21</v>
      </c>
      <c r="H1330" s="81">
        <f t="shared" ref="H1330:N1330" si="407">SUM(H1331:H1335)</f>
        <v>3695.8</v>
      </c>
      <c r="I1330" s="81">
        <f t="shared" si="407"/>
        <v>0</v>
      </c>
      <c r="J1330" s="81">
        <f t="shared" si="407"/>
        <v>2806</v>
      </c>
      <c r="K1330" s="81">
        <f t="shared" si="407"/>
        <v>17965204.25</v>
      </c>
      <c r="L1330" s="81">
        <f t="shared" si="407"/>
        <v>0</v>
      </c>
      <c r="M1330" s="81">
        <f t="shared" si="407"/>
        <v>0</v>
      </c>
      <c r="N1330" s="81">
        <f t="shared" si="407"/>
        <v>0</v>
      </c>
      <c r="O1330" s="81">
        <f>SUM(O1331:O1335)</f>
        <v>17965204.25</v>
      </c>
      <c r="P1330" s="31">
        <f>K1330/H1330</f>
        <v>4860.9784755668597</v>
      </c>
      <c r="Q1330" s="82" t="s">
        <v>21</v>
      </c>
      <c r="R1330" s="83" t="s">
        <v>21</v>
      </c>
      <c r="S1330" s="50"/>
      <c r="T1330" s="15"/>
      <c r="U1330" s="15"/>
      <c r="V1330" s="173"/>
      <c r="W1330" s="173"/>
      <c r="X1330" s="173"/>
    </row>
    <row r="1331" spans="1:24" s="133" customFormat="1" ht="27" customHeight="1" x14ac:dyDescent="0.25">
      <c r="A1331" s="172" t="s">
        <v>1800</v>
      </c>
      <c r="B1331" s="166" t="s">
        <v>879</v>
      </c>
      <c r="C1331" s="174">
        <v>1965</v>
      </c>
      <c r="D1331" s="136" t="s">
        <v>217</v>
      </c>
      <c r="E1331" s="174" t="s">
        <v>20</v>
      </c>
      <c r="F1331" s="28">
        <v>2</v>
      </c>
      <c r="G1331" s="28">
        <v>2</v>
      </c>
      <c r="H1331" s="41">
        <v>408.3</v>
      </c>
      <c r="I1331" s="238">
        <v>0</v>
      </c>
      <c r="J1331" s="238">
        <v>247.9</v>
      </c>
      <c r="K1331" s="201">
        <f t="shared" ref="K1331:K1334" si="408">SUM(L1331:O1331)</f>
        <v>2712500</v>
      </c>
      <c r="L1331" s="171">
        <v>0</v>
      </c>
      <c r="M1331" s="171">
        <v>0</v>
      </c>
      <c r="N1331" s="171">
        <v>0</v>
      </c>
      <c r="O1331" s="41">
        <f>'[1]Прод. прилож (2)'!$C$1071</f>
        <v>2712500</v>
      </c>
      <c r="P1331" s="171">
        <f t="shared" ref="P1331:P1334" si="409">K1331/H1331</f>
        <v>6643.3994611805047</v>
      </c>
      <c r="Q1331" s="44">
        <v>9673</v>
      </c>
      <c r="R1331" s="62" t="s">
        <v>95</v>
      </c>
      <c r="S1331" s="50"/>
      <c r="T1331" s="15"/>
      <c r="U1331" s="15"/>
      <c r="V1331" s="173"/>
      <c r="W1331" s="173"/>
      <c r="X1331" s="173"/>
    </row>
    <row r="1332" spans="1:24" s="133" customFormat="1" ht="27" customHeight="1" x14ac:dyDescent="0.25">
      <c r="A1332" s="172" t="s">
        <v>1801</v>
      </c>
      <c r="B1332" s="166" t="s">
        <v>880</v>
      </c>
      <c r="C1332" s="174">
        <v>1964</v>
      </c>
      <c r="D1332" s="136" t="s">
        <v>217</v>
      </c>
      <c r="E1332" s="174" t="s">
        <v>20</v>
      </c>
      <c r="F1332" s="28">
        <v>2</v>
      </c>
      <c r="G1332" s="28">
        <v>2</v>
      </c>
      <c r="H1332" s="41">
        <v>579.79999999999995</v>
      </c>
      <c r="I1332" s="238">
        <v>0</v>
      </c>
      <c r="J1332" s="238">
        <v>401.2</v>
      </c>
      <c r="K1332" s="201">
        <f t="shared" si="408"/>
        <v>3100000</v>
      </c>
      <c r="L1332" s="171">
        <v>0</v>
      </c>
      <c r="M1332" s="171">
        <v>0</v>
      </c>
      <c r="N1332" s="171">
        <v>0</v>
      </c>
      <c r="O1332" s="41">
        <f>'[1]Прод. прилож (2)'!$C$1072</f>
        <v>3100000</v>
      </c>
      <c r="P1332" s="171">
        <f t="shared" si="409"/>
        <v>5346.6712659537779</v>
      </c>
      <c r="Q1332" s="44">
        <v>9673</v>
      </c>
      <c r="R1332" s="62" t="s">
        <v>95</v>
      </c>
      <c r="S1332" s="50"/>
      <c r="T1332" s="15"/>
      <c r="U1332" s="15"/>
      <c r="V1332" s="173"/>
      <c r="W1332" s="173"/>
      <c r="X1332" s="173"/>
    </row>
    <row r="1333" spans="1:24" s="133" customFormat="1" ht="27" customHeight="1" x14ac:dyDescent="0.25">
      <c r="A1333" s="172" t="s">
        <v>1802</v>
      </c>
      <c r="B1333" s="166" t="s">
        <v>881</v>
      </c>
      <c r="C1333" s="174">
        <v>1965</v>
      </c>
      <c r="D1333" s="136" t="s">
        <v>217</v>
      </c>
      <c r="E1333" s="174" t="s">
        <v>20</v>
      </c>
      <c r="F1333" s="174">
        <v>2</v>
      </c>
      <c r="G1333" s="174">
        <v>2</v>
      </c>
      <c r="H1333" s="41">
        <v>365.8</v>
      </c>
      <c r="I1333" s="41">
        <v>0</v>
      </c>
      <c r="J1333" s="41">
        <v>244.2</v>
      </c>
      <c r="K1333" s="201">
        <f t="shared" si="408"/>
        <v>5425000</v>
      </c>
      <c r="L1333" s="171">
        <v>0</v>
      </c>
      <c r="M1333" s="171">
        <v>0</v>
      </c>
      <c r="N1333" s="171">
        <v>0</v>
      </c>
      <c r="O1333" s="41">
        <f>'[3]Прод. прилож'!$C$1382</f>
        <v>5425000</v>
      </c>
      <c r="P1333" s="171">
        <f t="shared" si="409"/>
        <v>14830.508474576271</v>
      </c>
      <c r="Q1333" s="44">
        <v>9673</v>
      </c>
      <c r="R1333" s="62" t="s">
        <v>96</v>
      </c>
      <c r="S1333" s="50"/>
      <c r="T1333" s="15"/>
      <c r="U1333" s="15"/>
      <c r="V1333" s="173"/>
      <c r="W1333" s="173"/>
      <c r="X1333" s="173"/>
    </row>
    <row r="1334" spans="1:24" s="133" customFormat="1" ht="27" customHeight="1" x14ac:dyDescent="0.25">
      <c r="A1334" s="172" t="s">
        <v>1803</v>
      </c>
      <c r="B1334" s="166" t="s">
        <v>882</v>
      </c>
      <c r="C1334" s="174">
        <v>1965</v>
      </c>
      <c r="D1334" s="136" t="s">
        <v>217</v>
      </c>
      <c r="E1334" s="174" t="s">
        <v>20</v>
      </c>
      <c r="F1334" s="174">
        <v>2</v>
      </c>
      <c r="G1334" s="174">
        <v>2</v>
      </c>
      <c r="H1334" s="41">
        <v>379.6</v>
      </c>
      <c r="I1334" s="41">
        <v>0</v>
      </c>
      <c r="J1334" s="41">
        <v>260.39999999999998</v>
      </c>
      <c r="K1334" s="201">
        <f t="shared" si="408"/>
        <v>2712500</v>
      </c>
      <c r="L1334" s="171">
        <v>0</v>
      </c>
      <c r="M1334" s="171">
        <v>0</v>
      </c>
      <c r="N1334" s="171">
        <v>0</v>
      </c>
      <c r="O1334" s="41">
        <f>'[3]Прод. прилож'!$C$1383</f>
        <v>2712500</v>
      </c>
      <c r="P1334" s="171">
        <f t="shared" si="409"/>
        <v>7145.6796628029497</v>
      </c>
      <c r="Q1334" s="44">
        <v>9673</v>
      </c>
      <c r="R1334" s="62" t="s">
        <v>96</v>
      </c>
      <c r="S1334" s="50"/>
      <c r="T1334" s="15"/>
      <c r="U1334" s="15"/>
      <c r="V1334" s="173"/>
      <c r="W1334" s="173"/>
      <c r="X1334" s="173"/>
    </row>
    <row r="1335" spans="1:24" s="133" customFormat="1" ht="27" customHeight="1" x14ac:dyDescent="0.25">
      <c r="A1335" s="172" t="s">
        <v>1804</v>
      </c>
      <c r="B1335" s="166" t="s">
        <v>2172</v>
      </c>
      <c r="C1335" s="174">
        <v>1965</v>
      </c>
      <c r="D1335" s="136" t="s">
        <v>217</v>
      </c>
      <c r="E1335" s="174" t="s">
        <v>20</v>
      </c>
      <c r="F1335" s="28">
        <v>5</v>
      </c>
      <c r="G1335" s="28">
        <v>2</v>
      </c>
      <c r="H1335" s="41">
        <v>1962.3</v>
      </c>
      <c r="I1335" s="238">
        <v>0</v>
      </c>
      <c r="J1335" s="41">
        <v>1652.3</v>
      </c>
      <c r="K1335" s="201">
        <f>SUM(L1335:O1335)</f>
        <v>4015204.25</v>
      </c>
      <c r="L1335" s="171">
        <v>0</v>
      </c>
      <c r="M1335" s="171">
        <v>0</v>
      </c>
      <c r="N1335" s="171">
        <v>0</v>
      </c>
      <c r="O1335" s="41">
        <f>'[1]Прод. прилож (2)'!$C$373</f>
        <v>4015204.25</v>
      </c>
      <c r="P1335" s="171">
        <f>K1335/H1335</f>
        <v>2046.172476175916</v>
      </c>
      <c r="Q1335" s="44">
        <v>9673</v>
      </c>
      <c r="R1335" s="62" t="s">
        <v>94</v>
      </c>
      <c r="S1335" s="50"/>
      <c r="T1335" s="15"/>
      <c r="U1335" s="15"/>
      <c r="V1335" s="173"/>
      <c r="W1335" s="173"/>
      <c r="X1335" s="173"/>
    </row>
    <row r="1336" spans="1:24" s="133" customFormat="1" ht="37.15" customHeight="1" x14ac:dyDescent="0.25">
      <c r="A1336" s="320" t="s">
        <v>2154</v>
      </c>
      <c r="B1336" s="320"/>
      <c r="C1336" s="320"/>
      <c r="D1336" s="320"/>
      <c r="E1336" s="320"/>
      <c r="F1336" s="320"/>
      <c r="G1336" s="320"/>
      <c r="H1336" s="320"/>
      <c r="I1336" s="320"/>
      <c r="J1336" s="320"/>
      <c r="K1336" s="320"/>
      <c r="L1336" s="320"/>
      <c r="M1336" s="320"/>
      <c r="N1336" s="320"/>
      <c r="O1336" s="320"/>
      <c r="P1336" s="320"/>
      <c r="Q1336" s="320"/>
      <c r="R1336" s="320"/>
      <c r="S1336" s="58"/>
      <c r="T1336" s="15"/>
      <c r="U1336" s="15"/>
      <c r="V1336" s="173"/>
      <c r="W1336" s="173"/>
      <c r="X1336" s="173"/>
    </row>
    <row r="1337" spans="1:24" s="133" customFormat="1" ht="37.15" customHeight="1" x14ac:dyDescent="0.25">
      <c r="A1337" s="321" t="s">
        <v>729</v>
      </c>
      <c r="B1337" s="321"/>
      <c r="C1337" s="147" t="s">
        <v>21</v>
      </c>
      <c r="D1337" s="147" t="s">
        <v>21</v>
      </c>
      <c r="E1337" s="147" t="s">
        <v>21</v>
      </c>
      <c r="F1337" s="80" t="s">
        <v>21</v>
      </c>
      <c r="G1337" s="80" t="s">
        <v>21</v>
      </c>
      <c r="H1337" s="81">
        <f>SUM(H1338:H1340)</f>
        <v>1161</v>
      </c>
      <c r="I1337" s="81">
        <f t="shared" ref="I1337:O1337" si="410">SUM(I1338:I1340)</f>
        <v>0</v>
      </c>
      <c r="J1337" s="81">
        <f t="shared" si="410"/>
        <v>1122</v>
      </c>
      <c r="K1337" s="81">
        <f t="shared" si="410"/>
        <v>6277500</v>
      </c>
      <c r="L1337" s="81">
        <f t="shared" si="410"/>
        <v>0</v>
      </c>
      <c r="M1337" s="81">
        <f t="shared" si="410"/>
        <v>0</v>
      </c>
      <c r="N1337" s="81">
        <f t="shared" si="410"/>
        <v>0</v>
      </c>
      <c r="O1337" s="81">
        <f t="shared" si="410"/>
        <v>6277500</v>
      </c>
      <c r="P1337" s="31">
        <f>K1337/H1337</f>
        <v>5406.9767441860467</v>
      </c>
      <c r="Q1337" s="82" t="s">
        <v>21</v>
      </c>
      <c r="R1337" s="83" t="s">
        <v>21</v>
      </c>
      <c r="S1337" s="50"/>
      <c r="T1337" s="15"/>
      <c r="U1337" s="15"/>
      <c r="V1337" s="173"/>
      <c r="W1337" s="173"/>
      <c r="X1337" s="173"/>
    </row>
    <row r="1338" spans="1:24" s="133" customFormat="1" ht="27" customHeight="1" x14ac:dyDescent="0.25">
      <c r="A1338" s="172" t="s">
        <v>1805</v>
      </c>
      <c r="B1338" s="166" t="s">
        <v>883</v>
      </c>
      <c r="C1338" s="174">
        <v>1962</v>
      </c>
      <c r="D1338" s="136" t="s">
        <v>217</v>
      </c>
      <c r="E1338" s="174" t="s">
        <v>20</v>
      </c>
      <c r="F1338" s="28">
        <v>2</v>
      </c>
      <c r="G1338" s="28">
        <v>2</v>
      </c>
      <c r="H1338" s="41">
        <v>392</v>
      </c>
      <c r="I1338" s="238">
        <v>0</v>
      </c>
      <c r="J1338" s="238">
        <v>380</v>
      </c>
      <c r="K1338" s="201">
        <f>SUM(L1338:O1338)</f>
        <v>2115750</v>
      </c>
      <c r="L1338" s="171">
        <v>0</v>
      </c>
      <c r="M1338" s="171">
        <v>0</v>
      </c>
      <c r="N1338" s="171">
        <v>0</v>
      </c>
      <c r="O1338" s="41">
        <f>'[1]Прод. прилож (2)'!$C$1075</f>
        <v>2115750</v>
      </c>
      <c r="P1338" s="171">
        <f>K1338/H1338</f>
        <v>5397.3214285714284</v>
      </c>
      <c r="Q1338" s="44">
        <v>9673</v>
      </c>
      <c r="R1338" s="62" t="s">
        <v>95</v>
      </c>
      <c r="S1338" s="50"/>
      <c r="T1338" s="15"/>
      <c r="U1338" s="15"/>
      <c r="V1338" s="173"/>
      <c r="W1338" s="173"/>
      <c r="X1338" s="173"/>
    </row>
    <row r="1339" spans="1:24" s="133" customFormat="1" ht="27" customHeight="1" x14ac:dyDescent="0.25">
      <c r="A1339" s="172" t="s">
        <v>1806</v>
      </c>
      <c r="B1339" s="166" t="s">
        <v>884</v>
      </c>
      <c r="C1339" s="174">
        <v>1962</v>
      </c>
      <c r="D1339" s="136" t="s">
        <v>217</v>
      </c>
      <c r="E1339" s="174" t="s">
        <v>20</v>
      </c>
      <c r="F1339" s="28">
        <v>2</v>
      </c>
      <c r="G1339" s="28">
        <v>2</v>
      </c>
      <c r="H1339" s="41">
        <v>396</v>
      </c>
      <c r="I1339" s="238">
        <v>0</v>
      </c>
      <c r="J1339" s="238">
        <v>382</v>
      </c>
      <c r="K1339" s="201">
        <f>SUM(L1339:O1339)</f>
        <v>2131250</v>
      </c>
      <c r="L1339" s="171">
        <v>0</v>
      </c>
      <c r="M1339" s="171">
        <v>0</v>
      </c>
      <c r="N1339" s="171">
        <v>0</v>
      </c>
      <c r="O1339" s="41">
        <f>'[1]Прод. прилож (2)'!$C$1076</f>
        <v>2131250</v>
      </c>
      <c r="P1339" s="171">
        <f>K1339/H1339</f>
        <v>5381.9444444444443</v>
      </c>
      <c r="Q1339" s="44">
        <v>9673</v>
      </c>
      <c r="R1339" s="62" t="s">
        <v>95</v>
      </c>
      <c r="S1339" s="50"/>
      <c r="T1339" s="15"/>
      <c r="U1339" s="15"/>
      <c r="V1339" s="173"/>
      <c r="W1339" s="173"/>
      <c r="X1339" s="173"/>
    </row>
    <row r="1340" spans="1:24" s="133" customFormat="1" ht="27" customHeight="1" x14ac:dyDescent="0.25">
      <c r="A1340" s="172" t="s">
        <v>1807</v>
      </c>
      <c r="B1340" s="166" t="s">
        <v>885</v>
      </c>
      <c r="C1340" s="174">
        <v>1963</v>
      </c>
      <c r="D1340" s="136" t="s">
        <v>217</v>
      </c>
      <c r="E1340" s="174" t="s">
        <v>20</v>
      </c>
      <c r="F1340" s="28">
        <v>2</v>
      </c>
      <c r="G1340" s="28">
        <v>2</v>
      </c>
      <c r="H1340" s="41">
        <v>373</v>
      </c>
      <c r="I1340" s="238">
        <v>0</v>
      </c>
      <c r="J1340" s="238">
        <v>360</v>
      </c>
      <c r="K1340" s="201">
        <f>SUM(L1340:O1340)</f>
        <v>2030500</v>
      </c>
      <c r="L1340" s="171">
        <v>0</v>
      </c>
      <c r="M1340" s="171">
        <v>0</v>
      </c>
      <c r="N1340" s="171">
        <v>0</v>
      </c>
      <c r="O1340" s="41">
        <f>'[1]Прод. прилож (2)'!$C$1077</f>
        <v>2030500</v>
      </c>
      <c r="P1340" s="171">
        <f>K1340/H1340</f>
        <v>5443.6997319034854</v>
      </c>
      <c r="Q1340" s="44">
        <v>9673</v>
      </c>
      <c r="R1340" s="62" t="s">
        <v>95</v>
      </c>
      <c r="S1340" s="50"/>
      <c r="T1340" s="15"/>
      <c r="U1340" s="15"/>
      <c r="V1340" s="173"/>
      <c r="W1340" s="173"/>
      <c r="X1340" s="173"/>
    </row>
    <row r="1341" spans="1:24" s="133" customFormat="1" ht="37.15" customHeight="1" x14ac:dyDescent="0.25">
      <c r="A1341" s="320" t="s">
        <v>2155</v>
      </c>
      <c r="B1341" s="320"/>
      <c r="C1341" s="320"/>
      <c r="D1341" s="320"/>
      <c r="E1341" s="320"/>
      <c r="F1341" s="320"/>
      <c r="G1341" s="320"/>
      <c r="H1341" s="320"/>
      <c r="I1341" s="320"/>
      <c r="J1341" s="320"/>
      <c r="K1341" s="320"/>
      <c r="L1341" s="320"/>
      <c r="M1341" s="320"/>
      <c r="N1341" s="320"/>
      <c r="O1341" s="320"/>
      <c r="P1341" s="320"/>
      <c r="Q1341" s="320"/>
      <c r="R1341" s="320"/>
      <c r="S1341" s="58"/>
      <c r="T1341" s="15"/>
      <c r="U1341" s="15"/>
      <c r="V1341" s="173"/>
      <c r="W1341" s="173"/>
      <c r="X1341" s="173"/>
    </row>
    <row r="1342" spans="1:24" s="133" customFormat="1" ht="37.15" customHeight="1" x14ac:dyDescent="0.25">
      <c r="A1342" s="321" t="s">
        <v>732</v>
      </c>
      <c r="B1342" s="321"/>
      <c r="C1342" s="147" t="s">
        <v>21</v>
      </c>
      <c r="D1342" s="147" t="s">
        <v>21</v>
      </c>
      <c r="E1342" s="147" t="s">
        <v>21</v>
      </c>
      <c r="F1342" s="80" t="s">
        <v>21</v>
      </c>
      <c r="G1342" s="80" t="s">
        <v>21</v>
      </c>
      <c r="H1342" s="81">
        <f>SUM(H1343)</f>
        <v>395.8</v>
      </c>
      <c r="I1342" s="81">
        <f t="shared" ref="I1342:O1342" si="411">SUM(I1343)</f>
        <v>8.1999999999999993</v>
      </c>
      <c r="J1342" s="81">
        <f t="shared" si="411"/>
        <v>387.6</v>
      </c>
      <c r="K1342" s="81">
        <f t="shared" si="411"/>
        <v>2441250</v>
      </c>
      <c r="L1342" s="81">
        <f t="shared" si="411"/>
        <v>0</v>
      </c>
      <c r="M1342" s="81">
        <f t="shared" si="411"/>
        <v>0</v>
      </c>
      <c r="N1342" s="81">
        <f t="shared" si="411"/>
        <v>0</v>
      </c>
      <c r="O1342" s="81">
        <f t="shared" si="411"/>
        <v>2441250</v>
      </c>
      <c r="P1342" s="31">
        <f>K1342/H1342</f>
        <v>6167.8878221323903</v>
      </c>
      <c r="Q1342" s="82" t="s">
        <v>21</v>
      </c>
      <c r="R1342" s="83" t="s">
        <v>21</v>
      </c>
      <c r="S1342" s="50"/>
      <c r="T1342" s="15"/>
      <c r="U1342" s="15"/>
      <c r="V1342" s="173"/>
      <c r="W1342" s="173"/>
      <c r="X1342" s="173"/>
    </row>
    <row r="1343" spans="1:24" s="133" customFormat="1" ht="27" customHeight="1" x14ac:dyDescent="0.25">
      <c r="A1343" s="172" t="s">
        <v>1808</v>
      </c>
      <c r="B1343" s="166" t="s">
        <v>886</v>
      </c>
      <c r="C1343" s="174">
        <v>1964</v>
      </c>
      <c r="D1343" s="136" t="s">
        <v>217</v>
      </c>
      <c r="E1343" s="174" t="s">
        <v>20</v>
      </c>
      <c r="F1343" s="28">
        <v>2</v>
      </c>
      <c r="G1343" s="28">
        <v>2</v>
      </c>
      <c r="H1343" s="41">
        <v>395.8</v>
      </c>
      <c r="I1343" s="238">
        <v>8.1999999999999993</v>
      </c>
      <c r="J1343" s="238">
        <v>387.6</v>
      </c>
      <c r="K1343" s="201">
        <f>SUM(L1343:O1343)</f>
        <v>2441250</v>
      </c>
      <c r="L1343" s="171">
        <v>0</v>
      </c>
      <c r="M1343" s="171">
        <v>0</v>
      </c>
      <c r="N1343" s="171">
        <v>0</v>
      </c>
      <c r="O1343" s="41">
        <f>'[1]Прод. прилож (2)'!$C$1079</f>
        <v>2441250</v>
      </c>
      <c r="P1343" s="171">
        <f>K1343/H1343</f>
        <v>6167.8878221323903</v>
      </c>
      <c r="Q1343" s="44">
        <v>9673</v>
      </c>
      <c r="R1343" s="62" t="s">
        <v>95</v>
      </c>
      <c r="S1343" s="50"/>
      <c r="T1343" s="15"/>
      <c r="U1343" s="15"/>
      <c r="V1343" s="173"/>
      <c r="W1343" s="173"/>
      <c r="X1343" s="173"/>
    </row>
    <row r="1344" spans="1:24" s="133" customFormat="1" ht="40.15" customHeight="1" x14ac:dyDescent="0.25">
      <c r="A1344" s="320" t="s">
        <v>2156</v>
      </c>
      <c r="B1344" s="320"/>
      <c r="C1344" s="320"/>
      <c r="D1344" s="320"/>
      <c r="E1344" s="320"/>
      <c r="F1344" s="320"/>
      <c r="G1344" s="320"/>
      <c r="H1344" s="320"/>
      <c r="I1344" s="320"/>
      <c r="J1344" s="320"/>
      <c r="K1344" s="320"/>
      <c r="L1344" s="320"/>
      <c r="M1344" s="320"/>
      <c r="N1344" s="320"/>
      <c r="O1344" s="320"/>
      <c r="P1344" s="320"/>
      <c r="Q1344" s="320"/>
      <c r="R1344" s="320"/>
      <c r="S1344" s="58"/>
      <c r="T1344" s="15"/>
      <c r="U1344" s="15"/>
      <c r="V1344" s="173"/>
      <c r="W1344" s="173"/>
      <c r="X1344" s="173"/>
    </row>
    <row r="1345" spans="1:24" s="133" customFormat="1" ht="40.15" customHeight="1" x14ac:dyDescent="0.25">
      <c r="A1345" s="321" t="s">
        <v>721</v>
      </c>
      <c r="B1345" s="321"/>
      <c r="C1345" s="147" t="s">
        <v>21</v>
      </c>
      <c r="D1345" s="147" t="s">
        <v>21</v>
      </c>
      <c r="E1345" s="147" t="s">
        <v>21</v>
      </c>
      <c r="F1345" s="80" t="s">
        <v>21</v>
      </c>
      <c r="G1345" s="80" t="s">
        <v>21</v>
      </c>
      <c r="H1345" s="81">
        <f t="shared" ref="H1345:N1345" si="412">SUM(H1346:H1348)</f>
        <v>9324</v>
      </c>
      <c r="I1345" s="81">
        <f t="shared" si="412"/>
        <v>1549.3</v>
      </c>
      <c r="J1345" s="81">
        <f t="shared" si="412"/>
        <v>5359</v>
      </c>
      <c r="K1345" s="81">
        <f t="shared" si="412"/>
        <v>21466724.980000004</v>
      </c>
      <c r="L1345" s="81">
        <f t="shared" si="412"/>
        <v>0</v>
      </c>
      <c r="M1345" s="81">
        <f t="shared" si="412"/>
        <v>0</v>
      </c>
      <c r="N1345" s="81">
        <f t="shared" si="412"/>
        <v>0</v>
      </c>
      <c r="O1345" s="81">
        <f>SUM(O1346:O1348)</f>
        <v>21466724.980000004</v>
      </c>
      <c r="P1345" s="31">
        <f>K1345/H1345</f>
        <v>2302.3085564135567</v>
      </c>
      <c r="Q1345" s="82" t="s">
        <v>21</v>
      </c>
      <c r="R1345" s="83" t="s">
        <v>21</v>
      </c>
      <c r="S1345" s="50"/>
      <c r="T1345" s="15"/>
      <c r="U1345" s="15"/>
      <c r="V1345" s="173"/>
      <c r="W1345" s="173"/>
      <c r="X1345" s="173"/>
    </row>
    <row r="1346" spans="1:24" s="133" customFormat="1" ht="27" customHeight="1" x14ac:dyDescent="0.25">
      <c r="A1346" s="172" t="s">
        <v>1809</v>
      </c>
      <c r="B1346" s="166" t="s">
        <v>887</v>
      </c>
      <c r="C1346" s="174">
        <v>1966</v>
      </c>
      <c r="D1346" s="174">
        <v>2010</v>
      </c>
      <c r="E1346" s="174" t="s">
        <v>355</v>
      </c>
      <c r="F1346" s="174">
        <v>2</v>
      </c>
      <c r="G1346" s="174">
        <v>2</v>
      </c>
      <c r="H1346" s="41">
        <v>1015.8</v>
      </c>
      <c r="I1346" s="41">
        <v>358.4</v>
      </c>
      <c r="J1346" s="41">
        <v>657.4</v>
      </c>
      <c r="K1346" s="201">
        <f>SUM(L1346:O1346)</f>
        <v>14930825.690000001</v>
      </c>
      <c r="L1346" s="171">
        <v>0</v>
      </c>
      <c r="M1346" s="171">
        <v>0</v>
      </c>
      <c r="N1346" s="171">
        <v>0</v>
      </c>
      <c r="O1346" s="41">
        <f>'[3]Прод. прилож'!$C$1385</f>
        <v>14930825.690000001</v>
      </c>
      <c r="P1346" s="171">
        <f>K1346/H1346</f>
        <v>14698.587999606223</v>
      </c>
      <c r="Q1346" s="44">
        <v>9673</v>
      </c>
      <c r="R1346" s="62" t="s">
        <v>96</v>
      </c>
      <c r="S1346" s="50"/>
      <c r="T1346" s="15"/>
      <c r="U1346" s="15"/>
      <c r="V1346" s="173"/>
      <c r="W1346" s="173"/>
      <c r="X1346" s="173"/>
    </row>
    <row r="1347" spans="1:24" s="133" customFormat="1" ht="27" customHeight="1" x14ac:dyDescent="0.25">
      <c r="A1347" s="172" t="s">
        <v>1810</v>
      </c>
      <c r="B1347" s="166" t="s">
        <v>888</v>
      </c>
      <c r="C1347" s="174">
        <v>1964</v>
      </c>
      <c r="D1347" s="136" t="s">
        <v>217</v>
      </c>
      <c r="E1347" s="174" t="s">
        <v>20</v>
      </c>
      <c r="F1347" s="174">
        <v>2</v>
      </c>
      <c r="G1347" s="174">
        <v>2</v>
      </c>
      <c r="H1347" s="41">
        <v>533.6</v>
      </c>
      <c r="I1347" s="41">
        <v>292.39999999999998</v>
      </c>
      <c r="J1347" s="41">
        <v>241.2</v>
      </c>
      <c r="K1347" s="201">
        <f>SUM(L1347:O1347)</f>
        <v>3015252.85</v>
      </c>
      <c r="L1347" s="171">
        <v>0</v>
      </c>
      <c r="M1347" s="171">
        <v>0</v>
      </c>
      <c r="N1347" s="171">
        <v>0</v>
      </c>
      <c r="O1347" s="41">
        <f>'[3]Прод. прилож'!$C$1386</f>
        <v>3015252.85</v>
      </c>
      <c r="P1347" s="171">
        <f>K1347/H1347</f>
        <v>5650.7737068965516</v>
      </c>
      <c r="Q1347" s="44">
        <v>9673</v>
      </c>
      <c r="R1347" s="62" t="s">
        <v>96</v>
      </c>
      <c r="S1347" s="50"/>
      <c r="T1347" s="15"/>
      <c r="U1347" s="15"/>
      <c r="V1347" s="173"/>
      <c r="W1347" s="173"/>
      <c r="X1347" s="173"/>
    </row>
    <row r="1348" spans="1:24" s="133" customFormat="1" ht="27" customHeight="1" x14ac:dyDescent="0.25">
      <c r="A1348" s="172" t="s">
        <v>1811</v>
      </c>
      <c r="B1348" s="166" t="s">
        <v>1963</v>
      </c>
      <c r="C1348" s="174">
        <v>1988</v>
      </c>
      <c r="D1348" s="136" t="s">
        <v>217</v>
      </c>
      <c r="E1348" s="174" t="s">
        <v>20</v>
      </c>
      <c r="F1348" s="174">
        <v>5</v>
      </c>
      <c r="G1348" s="174">
        <v>2</v>
      </c>
      <c r="H1348" s="41">
        <v>7774.6</v>
      </c>
      <c r="I1348" s="41">
        <v>898.5</v>
      </c>
      <c r="J1348" s="41">
        <v>4460.3999999999996</v>
      </c>
      <c r="K1348" s="201">
        <f>SUM(L1348:O1348)</f>
        <v>3520646.44</v>
      </c>
      <c r="L1348" s="171">
        <v>0</v>
      </c>
      <c r="M1348" s="171">
        <v>0</v>
      </c>
      <c r="N1348" s="171">
        <v>0</v>
      </c>
      <c r="O1348" s="41">
        <f>'[3]Прод. прилож'!$C$1387</f>
        <v>3520646.44</v>
      </c>
      <c r="P1348" s="171">
        <f>K1348/H1348</f>
        <v>452.83955959149023</v>
      </c>
      <c r="Q1348" s="44">
        <v>9673</v>
      </c>
      <c r="R1348" s="62" t="s">
        <v>96</v>
      </c>
      <c r="S1348" s="50"/>
      <c r="T1348" s="15"/>
      <c r="U1348" s="15"/>
      <c r="V1348" s="173"/>
      <c r="W1348" s="173"/>
      <c r="X1348" s="173"/>
    </row>
    <row r="1349" spans="1:24" s="133" customFormat="1" ht="34.9" customHeight="1" x14ac:dyDescent="0.25">
      <c r="A1349" s="320" t="s">
        <v>2157</v>
      </c>
      <c r="B1349" s="320"/>
      <c r="C1349" s="320"/>
      <c r="D1349" s="320"/>
      <c r="E1349" s="320"/>
      <c r="F1349" s="320"/>
      <c r="G1349" s="320"/>
      <c r="H1349" s="320"/>
      <c r="I1349" s="320"/>
      <c r="J1349" s="320"/>
      <c r="K1349" s="320"/>
      <c r="L1349" s="320"/>
      <c r="M1349" s="320"/>
      <c r="N1349" s="320"/>
      <c r="O1349" s="320"/>
      <c r="P1349" s="320"/>
      <c r="Q1349" s="320"/>
      <c r="R1349" s="320"/>
      <c r="S1349" s="58"/>
      <c r="T1349" s="15"/>
      <c r="U1349" s="15"/>
      <c r="V1349" s="173"/>
      <c r="W1349" s="173"/>
      <c r="X1349" s="173"/>
    </row>
    <row r="1350" spans="1:24" s="133" customFormat="1" ht="34.9" customHeight="1" x14ac:dyDescent="0.25">
      <c r="A1350" s="321" t="s">
        <v>728</v>
      </c>
      <c r="B1350" s="321"/>
      <c r="C1350" s="147" t="s">
        <v>21</v>
      </c>
      <c r="D1350" s="147" t="s">
        <v>21</v>
      </c>
      <c r="E1350" s="147" t="s">
        <v>21</v>
      </c>
      <c r="F1350" s="80" t="s">
        <v>21</v>
      </c>
      <c r="G1350" s="80" t="s">
        <v>21</v>
      </c>
      <c r="H1350" s="81">
        <f>SUM(H1351:H1354)</f>
        <v>1800</v>
      </c>
      <c r="I1350" s="81">
        <f t="shared" ref="I1350:O1350" si="413">SUM(I1351:I1354)</f>
        <v>0</v>
      </c>
      <c r="J1350" s="81">
        <f t="shared" si="413"/>
        <v>1800</v>
      </c>
      <c r="K1350" s="81">
        <f t="shared" si="413"/>
        <v>9300000</v>
      </c>
      <c r="L1350" s="81">
        <f t="shared" si="413"/>
        <v>0</v>
      </c>
      <c r="M1350" s="81">
        <f t="shared" si="413"/>
        <v>0</v>
      </c>
      <c r="N1350" s="81">
        <f t="shared" si="413"/>
        <v>0</v>
      </c>
      <c r="O1350" s="81">
        <f t="shared" si="413"/>
        <v>9300000</v>
      </c>
      <c r="P1350" s="31">
        <f>K1350/H1350</f>
        <v>5166.666666666667</v>
      </c>
      <c r="Q1350" s="82" t="s">
        <v>21</v>
      </c>
      <c r="R1350" s="83" t="s">
        <v>21</v>
      </c>
      <c r="S1350" s="50"/>
      <c r="T1350" s="15"/>
      <c r="U1350" s="15"/>
      <c r="V1350" s="173"/>
      <c r="W1350" s="173"/>
      <c r="X1350" s="173"/>
    </row>
    <row r="1351" spans="1:24" s="133" customFormat="1" ht="27" customHeight="1" x14ac:dyDescent="0.25">
      <c r="A1351" s="172" t="s">
        <v>2527</v>
      </c>
      <c r="B1351" s="166" t="s">
        <v>889</v>
      </c>
      <c r="C1351" s="174">
        <v>1965</v>
      </c>
      <c r="D1351" s="136" t="s">
        <v>217</v>
      </c>
      <c r="E1351" s="174" t="s">
        <v>20</v>
      </c>
      <c r="F1351" s="28">
        <v>2</v>
      </c>
      <c r="G1351" s="28">
        <v>2</v>
      </c>
      <c r="H1351" s="41">
        <v>450</v>
      </c>
      <c r="I1351" s="238">
        <v>0</v>
      </c>
      <c r="J1351" s="238">
        <v>450</v>
      </c>
      <c r="K1351" s="201">
        <f>SUM(L1351:O1351)</f>
        <v>2325000</v>
      </c>
      <c r="L1351" s="171">
        <v>0</v>
      </c>
      <c r="M1351" s="171">
        <v>0</v>
      </c>
      <c r="N1351" s="171">
        <v>0</v>
      </c>
      <c r="O1351" s="41">
        <f>'[1]Прод. прилож (2)'!$C$1081</f>
        <v>2325000</v>
      </c>
      <c r="P1351" s="171">
        <f>K1351/H1351</f>
        <v>5166.666666666667</v>
      </c>
      <c r="Q1351" s="44">
        <v>9673</v>
      </c>
      <c r="R1351" s="62" t="s">
        <v>95</v>
      </c>
      <c r="S1351" s="50"/>
      <c r="T1351" s="15"/>
      <c r="U1351" s="15"/>
      <c r="V1351" s="173"/>
      <c r="W1351" s="173"/>
      <c r="X1351" s="173"/>
    </row>
    <row r="1352" spans="1:24" s="133" customFormat="1" ht="27" customHeight="1" x14ac:dyDescent="0.25">
      <c r="A1352" s="172" t="s">
        <v>1812</v>
      </c>
      <c r="B1352" s="166" t="s">
        <v>890</v>
      </c>
      <c r="C1352" s="174">
        <v>1965</v>
      </c>
      <c r="D1352" s="136" t="s">
        <v>217</v>
      </c>
      <c r="E1352" s="174" t="s">
        <v>20</v>
      </c>
      <c r="F1352" s="28">
        <v>2</v>
      </c>
      <c r="G1352" s="28">
        <v>2</v>
      </c>
      <c r="H1352" s="41">
        <v>450</v>
      </c>
      <c r="I1352" s="238">
        <v>0</v>
      </c>
      <c r="J1352" s="238">
        <v>450</v>
      </c>
      <c r="K1352" s="201">
        <f>SUM(L1352:O1352)</f>
        <v>2325000</v>
      </c>
      <c r="L1352" s="171">
        <v>0</v>
      </c>
      <c r="M1352" s="171">
        <v>0</v>
      </c>
      <c r="N1352" s="171">
        <v>0</v>
      </c>
      <c r="O1352" s="41">
        <f>'[1]Прод. прилож (2)'!$C$1082</f>
        <v>2325000</v>
      </c>
      <c r="P1352" s="171">
        <f>K1352/H1352</f>
        <v>5166.666666666667</v>
      </c>
      <c r="Q1352" s="44">
        <v>9673</v>
      </c>
      <c r="R1352" s="62" t="s">
        <v>95</v>
      </c>
      <c r="S1352" s="50"/>
      <c r="T1352" s="15"/>
      <c r="U1352" s="15"/>
      <c r="V1352" s="173"/>
      <c r="W1352" s="173"/>
      <c r="X1352" s="173"/>
    </row>
    <row r="1353" spans="1:24" s="133" customFormat="1" ht="27" customHeight="1" x14ac:dyDescent="0.25">
      <c r="A1353" s="172" t="s">
        <v>2046</v>
      </c>
      <c r="B1353" s="166" t="s">
        <v>891</v>
      </c>
      <c r="C1353" s="174">
        <v>1965</v>
      </c>
      <c r="D1353" s="136" t="s">
        <v>217</v>
      </c>
      <c r="E1353" s="174" t="s">
        <v>20</v>
      </c>
      <c r="F1353" s="28">
        <v>2</v>
      </c>
      <c r="G1353" s="28">
        <v>2</v>
      </c>
      <c r="H1353" s="41">
        <v>450</v>
      </c>
      <c r="I1353" s="238">
        <v>0</v>
      </c>
      <c r="J1353" s="238">
        <v>450</v>
      </c>
      <c r="K1353" s="201">
        <f>SUM(L1353:O1353)</f>
        <v>2325000</v>
      </c>
      <c r="L1353" s="171">
        <v>0</v>
      </c>
      <c r="M1353" s="171">
        <v>0</v>
      </c>
      <c r="N1353" s="171">
        <v>0</v>
      </c>
      <c r="O1353" s="41">
        <f>'[1]Прод. прилож (2)'!$C$1083</f>
        <v>2325000</v>
      </c>
      <c r="P1353" s="171">
        <f>K1353/H1353</f>
        <v>5166.666666666667</v>
      </c>
      <c r="Q1353" s="44">
        <v>9673</v>
      </c>
      <c r="R1353" s="62" t="s">
        <v>95</v>
      </c>
      <c r="S1353" s="50"/>
      <c r="T1353" s="15"/>
      <c r="U1353" s="15"/>
      <c r="V1353" s="173"/>
      <c r="W1353" s="173"/>
      <c r="X1353" s="173"/>
    </row>
    <row r="1354" spans="1:24" s="133" customFormat="1" ht="27" customHeight="1" x14ac:dyDescent="0.25">
      <c r="A1354" s="172" t="s">
        <v>2047</v>
      </c>
      <c r="B1354" s="166" t="s">
        <v>892</v>
      </c>
      <c r="C1354" s="174">
        <v>1965</v>
      </c>
      <c r="D1354" s="136" t="s">
        <v>217</v>
      </c>
      <c r="E1354" s="174" t="s">
        <v>20</v>
      </c>
      <c r="F1354" s="28">
        <v>2</v>
      </c>
      <c r="G1354" s="28">
        <v>2</v>
      </c>
      <c r="H1354" s="41">
        <v>450</v>
      </c>
      <c r="I1354" s="238">
        <v>0</v>
      </c>
      <c r="J1354" s="238">
        <v>450</v>
      </c>
      <c r="K1354" s="201">
        <f>SUM(L1354:O1354)</f>
        <v>2325000</v>
      </c>
      <c r="L1354" s="171">
        <v>0</v>
      </c>
      <c r="M1354" s="171">
        <v>0</v>
      </c>
      <c r="N1354" s="171">
        <v>0</v>
      </c>
      <c r="O1354" s="41">
        <f>'[1]Прод. прилож (2)'!$C$1084</f>
        <v>2325000</v>
      </c>
      <c r="P1354" s="171">
        <f>K1354/H1354</f>
        <v>5166.666666666667</v>
      </c>
      <c r="Q1354" s="44">
        <v>9673</v>
      </c>
      <c r="R1354" s="62" t="s">
        <v>95</v>
      </c>
      <c r="S1354" s="50"/>
      <c r="T1354" s="15"/>
      <c r="U1354" s="15"/>
      <c r="V1354" s="173"/>
      <c r="W1354" s="173"/>
      <c r="X1354" s="173"/>
    </row>
    <row r="1355" spans="1:24" s="133" customFormat="1" ht="37.15" customHeight="1" x14ac:dyDescent="0.25">
      <c r="A1355" s="320" t="s">
        <v>2158</v>
      </c>
      <c r="B1355" s="320"/>
      <c r="C1355" s="320"/>
      <c r="D1355" s="320"/>
      <c r="E1355" s="320"/>
      <c r="F1355" s="320"/>
      <c r="G1355" s="320"/>
      <c r="H1355" s="320"/>
      <c r="I1355" s="320"/>
      <c r="J1355" s="320"/>
      <c r="K1355" s="320"/>
      <c r="L1355" s="320"/>
      <c r="M1355" s="320"/>
      <c r="N1355" s="320"/>
      <c r="O1355" s="320"/>
      <c r="P1355" s="320"/>
      <c r="Q1355" s="320"/>
      <c r="R1355" s="320"/>
      <c r="S1355" s="58"/>
      <c r="T1355" s="15"/>
      <c r="U1355" s="15"/>
      <c r="V1355" s="173"/>
      <c r="W1355" s="173"/>
      <c r="X1355" s="173"/>
    </row>
    <row r="1356" spans="1:24" s="133" customFormat="1" ht="37.15" customHeight="1" x14ac:dyDescent="0.25">
      <c r="A1356" s="321" t="s">
        <v>720</v>
      </c>
      <c r="B1356" s="321"/>
      <c r="C1356" s="147" t="s">
        <v>21</v>
      </c>
      <c r="D1356" s="147" t="s">
        <v>21</v>
      </c>
      <c r="E1356" s="147" t="s">
        <v>21</v>
      </c>
      <c r="F1356" s="80" t="s">
        <v>21</v>
      </c>
      <c r="G1356" s="80" t="s">
        <v>21</v>
      </c>
      <c r="H1356" s="81">
        <f t="shared" ref="H1356:O1356" si="414">SUM(H1357:H1359)</f>
        <v>2137.3000000000002</v>
      </c>
      <c r="I1356" s="81">
        <f t="shared" si="414"/>
        <v>616.70000000000005</v>
      </c>
      <c r="J1356" s="81">
        <f t="shared" si="414"/>
        <v>1171</v>
      </c>
      <c r="K1356" s="81">
        <f t="shared" si="414"/>
        <v>14737511.629999999</v>
      </c>
      <c r="L1356" s="81">
        <f t="shared" si="414"/>
        <v>0</v>
      </c>
      <c r="M1356" s="81">
        <f t="shared" si="414"/>
        <v>0</v>
      </c>
      <c r="N1356" s="81">
        <f t="shared" si="414"/>
        <v>0</v>
      </c>
      <c r="O1356" s="81">
        <f t="shared" si="414"/>
        <v>14737511.629999999</v>
      </c>
      <c r="P1356" s="31">
        <f>K1356/H1356</f>
        <v>6895.3874654938463</v>
      </c>
      <c r="Q1356" s="82" t="s">
        <v>21</v>
      </c>
      <c r="R1356" s="83" t="s">
        <v>21</v>
      </c>
      <c r="S1356" s="50"/>
      <c r="T1356" s="15"/>
      <c r="U1356" s="15"/>
      <c r="V1356" s="173"/>
      <c r="W1356" s="173"/>
      <c r="X1356" s="173"/>
    </row>
    <row r="1357" spans="1:24" s="133" customFormat="1" ht="27" customHeight="1" x14ac:dyDescent="0.25">
      <c r="A1357" s="172" t="s">
        <v>2048</v>
      </c>
      <c r="B1357" s="166" t="s">
        <v>893</v>
      </c>
      <c r="C1357" s="174">
        <v>1963</v>
      </c>
      <c r="D1357" s="136" t="s">
        <v>217</v>
      </c>
      <c r="E1357" s="174" t="s">
        <v>20</v>
      </c>
      <c r="F1357" s="28">
        <v>2</v>
      </c>
      <c r="G1357" s="28">
        <v>2</v>
      </c>
      <c r="H1357" s="41">
        <v>500.4</v>
      </c>
      <c r="I1357" s="238">
        <v>148.4</v>
      </c>
      <c r="J1357" s="238">
        <v>262.89999999999998</v>
      </c>
      <c r="K1357" s="201">
        <f>SUM(L1357:O1357)</f>
        <v>3977183.0100000002</v>
      </c>
      <c r="L1357" s="171">
        <v>0</v>
      </c>
      <c r="M1357" s="171">
        <v>0</v>
      </c>
      <c r="N1357" s="171">
        <v>0</v>
      </c>
      <c r="O1357" s="41">
        <f>'[1]Прод. прилож (2)'!$C$375</f>
        <v>3977183.0100000002</v>
      </c>
      <c r="P1357" s="171">
        <f>K1357/H1357</f>
        <v>7948.0076139088742</v>
      </c>
      <c r="Q1357" s="44">
        <v>9673</v>
      </c>
      <c r="R1357" s="62" t="s">
        <v>94</v>
      </c>
      <c r="S1357" s="50"/>
      <c r="T1357" s="15"/>
      <c r="U1357" s="15"/>
      <c r="V1357" s="173"/>
      <c r="W1357" s="173"/>
      <c r="X1357" s="173"/>
    </row>
    <row r="1358" spans="1:24" s="133" customFormat="1" ht="27" customHeight="1" x14ac:dyDescent="0.25">
      <c r="A1358" s="172" t="s">
        <v>2049</v>
      </c>
      <c r="B1358" s="166" t="s">
        <v>894</v>
      </c>
      <c r="C1358" s="174">
        <v>1963</v>
      </c>
      <c r="D1358" s="136" t="s">
        <v>217</v>
      </c>
      <c r="E1358" s="174" t="s">
        <v>20</v>
      </c>
      <c r="F1358" s="28">
        <v>2</v>
      </c>
      <c r="G1358" s="28">
        <v>2</v>
      </c>
      <c r="H1358" s="41">
        <v>507</v>
      </c>
      <c r="I1358" s="238">
        <v>127.7</v>
      </c>
      <c r="J1358" s="41">
        <v>272.2</v>
      </c>
      <c r="K1358" s="201">
        <f>SUM(L1358:O1358)</f>
        <v>3930888.51</v>
      </c>
      <c r="L1358" s="171">
        <v>0</v>
      </c>
      <c r="M1358" s="171">
        <v>0</v>
      </c>
      <c r="N1358" s="171">
        <v>0</v>
      </c>
      <c r="O1358" s="41">
        <f>'[1]Прод. прилож (2)'!$C$376</f>
        <v>3930888.51</v>
      </c>
      <c r="P1358" s="171">
        <f>K1358/H1358</f>
        <v>7753.2317751479286</v>
      </c>
      <c r="Q1358" s="44">
        <v>9673</v>
      </c>
      <c r="R1358" s="62" t="s">
        <v>94</v>
      </c>
      <c r="S1358" s="50"/>
      <c r="T1358" s="15"/>
      <c r="U1358" s="15"/>
      <c r="V1358" s="173"/>
      <c r="W1358" s="173"/>
      <c r="X1358" s="173"/>
    </row>
    <row r="1359" spans="1:24" s="133" customFormat="1" ht="27" customHeight="1" x14ac:dyDescent="0.25">
      <c r="A1359" s="172" t="s">
        <v>2050</v>
      </c>
      <c r="B1359" s="166" t="s">
        <v>895</v>
      </c>
      <c r="C1359" s="174">
        <v>1964</v>
      </c>
      <c r="D1359" s="136" t="s">
        <v>217</v>
      </c>
      <c r="E1359" s="174" t="s">
        <v>20</v>
      </c>
      <c r="F1359" s="28">
        <v>3</v>
      </c>
      <c r="G1359" s="28">
        <v>2</v>
      </c>
      <c r="H1359" s="41">
        <v>1129.9000000000001</v>
      </c>
      <c r="I1359" s="238">
        <v>340.6</v>
      </c>
      <c r="J1359" s="238">
        <v>635.9</v>
      </c>
      <c r="K1359" s="201">
        <f>SUM(L1359:O1359)</f>
        <v>6829440.1100000003</v>
      </c>
      <c r="L1359" s="171">
        <v>0</v>
      </c>
      <c r="M1359" s="171">
        <v>0</v>
      </c>
      <c r="N1359" s="171">
        <v>0</v>
      </c>
      <c r="O1359" s="41">
        <f>'[1]Прод. прилож (2)'!$C$377</f>
        <v>6829440.1100000003</v>
      </c>
      <c r="P1359" s="171">
        <f>K1359/H1359</f>
        <v>6044.2872024072922</v>
      </c>
      <c r="Q1359" s="44">
        <v>9673</v>
      </c>
      <c r="R1359" s="62" t="s">
        <v>94</v>
      </c>
      <c r="S1359" s="50"/>
      <c r="T1359" s="15"/>
      <c r="U1359" s="15"/>
      <c r="V1359" s="173"/>
      <c r="W1359" s="173"/>
      <c r="X1359" s="173"/>
    </row>
    <row r="1360" spans="1:24" s="133" customFormat="1" ht="40.15" customHeight="1" x14ac:dyDescent="0.25">
      <c r="A1360" s="320" t="s">
        <v>2159</v>
      </c>
      <c r="B1360" s="320"/>
      <c r="C1360" s="320"/>
      <c r="D1360" s="320"/>
      <c r="E1360" s="320"/>
      <c r="F1360" s="320"/>
      <c r="G1360" s="320"/>
      <c r="H1360" s="320"/>
      <c r="I1360" s="320"/>
      <c r="J1360" s="320"/>
      <c r="K1360" s="320"/>
      <c r="L1360" s="320"/>
      <c r="M1360" s="320"/>
      <c r="N1360" s="320"/>
      <c r="O1360" s="320"/>
      <c r="P1360" s="320"/>
      <c r="Q1360" s="320"/>
      <c r="R1360" s="320"/>
      <c r="S1360" s="50"/>
      <c r="T1360" s="15"/>
      <c r="U1360" s="15"/>
      <c r="V1360" s="173"/>
      <c r="W1360" s="173"/>
      <c r="X1360" s="173"/>
    </row>
    <row r="1361" spans="1:24" s="133" customFormat="1" ht="40.15" customHeight="1" x14ac:dyDescent="0.25">
      <c r="A1361" s="321" t="s">
        <v>90</v>
      </c>
      <c r="B1361" s="321"/>
      <c r="C1361" s="147" t="s">
        <v>21</v>
      </c>
      <c r="D1361" s="147" t="s">
        <v>21</v>
      </c>
      <c r="E1361" s="147" t="s">
        <v>21</v>
      </c>
      <c r="F1361" s="80" t="s">
        <v>21</v>
      </c>
      <c r="G1361" s="80" t="s">
        <v>21</v>
      </c>
      <c r="H1361" s="81">
        <f>SUM(H1362:H1366)</f>
        <v>4003.9500000000003</v>
      </c>
      <c r="I1361" s="81">
        <f t="shared" ref="I1361:O1361" si="415">SUM(I1362:I1366)</f>
        <v>1609.6999999999998</v>
      </c>
      <c r="J1361" s="81">
        <f t="shared" si="415"/>
        <v>2393.4499999999998</v>
      </c>
      <c r="K1361" s="81">
        <f t="shared" si="415"/>
        <v>35426762.600000001</v>
      </c>
      <c r="L1361" s="81">
        <f t="shared" si="415"/>
        <v>0</v>
      </c>
      <c r="M1361" s="81">
        <f t="shared" si="415"/>
        <v>0</v>
      </c>
      <c r="N1361" s="81">
        <f t="shared" si="415"/>
        <v>0</v>
      </c>
      <c r="O1361" s="81">
        <f t="shared" si="415"/>
        <v>35426762.600000001</v>
      </c>
      <c r="P1361" s="81">
        <f t="shared" ref="P1361:P1366" si="416">K1361/H1361</f>
        <v>8847.9532961200821</v>
      </c>
      <c r="Q1361" s="82" t="s">
        <v>21</v>
      </c>
      <c r="R1361" s="83" t="s">
        <v>21</v>
      </c>
      <c r="S1361" s="50"/>
      <c r="T1361" s="15"/>
      <c r="U1361" s="15"/>
      <c r="V1361" s="173"/>
      <c r="W1361" s="173"/>
      <c r="X1361" s="173"/>
    </row>
    <row r="1362" spans="1:24" s="133" customFormat="1" ht="27" customHeight="1" x14ac:dyDescent="0.25">
      <c r="A1362" s="172" t="s">
        <v>2051</v>
      </c>
      <c r="B1362" s="166" t="s">
        <v>896</v>
      </c>
      <c r="C1362" s="174">
        <v>1963</v>
      </c>
      <c r="D1362" s="136" t="s">
        <v>217</v>
      </c>
      <c r="E1362" s="174" t="s">
        <v>20</v>
      </c>
      <c r="F1362" s="174">
        <v>2</v>
      </c>
      <c r="G1362" s="174">
        <v>2</v>
      </c>
      <c r="H1362" s="41">
        <v>656.25</v>
      </c>
      <c r="I1362" s="41">
        <v>287.60000000000002</v>
      </c>
      <c r="J1362" s="41">
        <v>368.65</v>
      </c>
      <c r="K1362" s="201">
        <f>SUM(L1362:O1362)</f>
        <v>6848691.25</v>
      </c>
      <c r="L1362" s="171">
        <v>0</v>
      </c>
      <c r="M1362" s="171">
        <v>0</v>
      </c>
      <c r="N1362" s="171">
        <v>0</v>
      </c>
      <c r="O1362" s="41">
        <f>'[1]Прод. прилож (2)'!$C$1513</f>
        <v>6848691.25</v>
      </c>
      <c r="P1362" s="171">
        <f t="shared" si="416"/>
        <v>10436.100952380952</v>
      </c>
      <c r="Q1362" s="44">
        <v>9673</v>
      </c>
      <c r="R1362" s="62" t="s">
        <v>96</v>
      </c>
      <c r="S1362" s="50"/>
      <c r="T1362" s="15"/>
      <c r="U1362" s="15"/>
      <c r="V1362" s="173"/>
      <c r="W1362" s="173"/>
      <c r="X1362" s="173"/>
    </row>
    <row r="1363" spans="1:24" s="133" customFormat="1" ht="27" customHeight="1" x14ac:dyDescent="0.25">
      <c r="A1363" s="172" t="s">
        <v>2052</v>
      </c>
      <c r="B1363" s="166" t="s">
        <v>897</v>
      </c>
      <c r="C1363" s="174">
        <v>1962</v>
      </c>
      <c r="D1363" s="136" t="s">
        <v>217</v>
      </c>
      <c r="E1363" s="174" t="s">
        <v>20</v>
      </c>
      <c r="F1363" s="174">
        <v>2</v>
      </c>
      <c r="G1363" s="174">
        <v>2</v>
      </c>
      <c r="H1363" s="41">
        <v>648.70000000000005</v>
      </c>
      <c r="I1363" s="41">
        <v>287.60000000000002</v>
      </c>
      <c r="J1363" s="41">
        <v>361.1</v>
      </c>
      <c r="K1363" s="201">
        <f>SUM(L1363:O1363)</f>
        <v>6848691.25</v>
      </c>
      <c r="L1363" s="171">
        <v>0</v>
      </c>
      <c r="M1363" s="171">
        <v>0</v>
      </c>
      <c r="N1363" s="171">
        <v>0</v>
      </c>
      <c r="O1363" s="41">
        <f>'[3]Прод. прилож'!$C$1390</f>
        <v>6848691.25</v>
      </c>
      <c r="P1363" s="171">
        <f t="shared" si="416"/>
        <v>10557.563203329735</v>
      </c>
      <c r="Q1363" s="44">
        <v>9673</v>
      </c>
      <c r="R1363" s="62" t="s">
        <v>96</v>
      </c>
      <c r="S1363" s="50"/>
      <c r="T1363" s="15"/>
      <c r="U1363" s="15"/>
      <c r="V1363" s="173"/>
      <c r="W1363" s="173"/>
      <c r="X1363" s="173"/>
    </row>
    <row r="1364" spans="1:24" s="133" customFormat="1" ht="27" customHeight="1" x14ac:dyDescent="0.25">
      <c r="A1364" s="172" t="s">
        <v>2053</v>
      </c>
      <c r="B1364" s="166" t="s">
        <v>898</v>
      </c>
      <c r="C1364" s="174">
        <v>1962</v>
      </c>
      <c r="D1364" s="136" t="s">
        <v>217</v>
      </c>
      <c r="E1364" s="174" t="s">
        <v>20</v>
      </c>
      <c r="F1364" s="174">
        <v>2</v>
      </c>
      <c r="G1364" s="174">
        <v>2</v>
      </c>
      <c r="H1364" s="41">
        <v>656.2</v>
      </c>
      <c r="I1364" s="41">
        <v>289.3</v>
      </c>
      <c r="J1364" s="41">
        <v>366.9</v>
      </c>
      <c r="K1364" s="201">
        <f>SUM(L1364:O1364)</f>
        <v>6819057.5</v>
      </c>
      <c r="L1364" s="171">
        <v>0</v>
      </c>
      <c r="M1364" s="171">
        <v>0</v>
      </c>
      <c r="N1364" s="171">
        <v>0</v>
      </c>
      <c r="O1364" s="41">
        <f>'[3]Прод. прилож'!$C$1391</f>
        <v>6819057.5</v>
      </c>
      <c r="P1364" s="171">
        <f t="shared" si="416"/>
        <v>10391.736513258153</v>
      </c>
      <c r="Q1364" s="44">
        <v>9673</v>
      </c>
      <c r="R1364" s="62" t="s">
        <v>96</v>
      </c>
      <c r="S1364" s="50"/>
      <c r="T1364" s="15"/>
      <c r="U1364" s="15"/>
      <c r="V1364" s="173"/>
      <c r="W1364" s="173"/>
      <c r="X1364" s="173"/>
    </row>
    <row r="1365" spans="1:24" s="133" customFormat="1" ht="27" customHeight="1" x14ac:dyDescent="0.25">
      <c r="A1365" s="172" t="s">
        <v>2054</v>
      </c>
      <c r="B1365" s="166" t="s">
        <v>899</v>
      </c>
      <c r="C1365" s="174">
        <v>1966</v>
      </c>
      <c r="D1365" s="136" t="s">
        <v>217</v>
      </c>
      <c r="E1365" s="174" t="s">
        <v>22</v>
      </c>
      <c r="F1365" s="174">
        <v>2</v>
      </c>
      <c r="G1365" s="174">
        <v>2</v>
      </c>
      <c r="H1365" s="41">
        <v>1021.2</v>
      </c>
      <c r="I1365" s="41">
        <v>372.6</v>
      </c>
      <c r="J1365" s="41">
        <v>648.6</v>
      </c>
      <c r="K1365" s="201">
        <f>SUM(L1365:O1365)</f>
        <v>6867250</v>
      </c>
      <c r="L1365" s="171">
        <v>0</v>
      </c>
      <c r="M1365" s="171">
        <v>0</v>
      </c>
      <c r="N1365" s="171">
        <v>0</v>
      </c>
      <c r="O1365" s="41">
        <f>'[3]Прод. прилож'!$C$1392</f>
        <v>6867250</v>
      </c>
      <c r="P1365" s="171">
        <f t="shared" si="416"/>
        <v>6724.6866431649041</v>
      </c>
      <c r="Q1365" s="44">
        <v>9673</v>
      </c>
      <c r="R1365" s="62" t="s">
        <v>96</v>
      </c>
      <c r="S1365" s="50"/>
      <c r="T1365" s="15"/>
      <c r="U1365" s="15"/>
      <c r="V1365" s="173"/>
      <c r="W1365" s="173"/>
      <c r="X1365" s="173"/>
    </row>
    <row r="1366" spans="1:24" s="133" customFormat="1" ht="27" customHeight="1" x14ac:dyDescent="0.25">
      <c r="A1366" s="172" t="s">
        <v>2055</v>
      </c>
      <c r="B1366" s="166" t="s">
        <v>900</v>
      </c>
      <c r="C1366" s="174">
        <v>1966</v>
      </c>
      <c r="D1366" s="136" t="s">
        <v>217</v>
      </c>
      <c r="E1366" s="174" t="s">
        <v>22</v>
      </c>
      <c r="F1366" s="174">
        <v>2</v>
      </c>
      <c r="G1366" s="174">
        <v>2</v>
      </c>
      <c r="H1366" s="41">
        <v>1021.6</v>
      </c>
      <c r="I1366" s="41">
        <v>372.6</v>
      </c>
      <c r="J1366" s="41">
        <v>648.20000000000005</v>
      </c>
      <c r="K1366" s="201">
        <f>SUM(L1366:O1366)</f>
        <v>8043072.6000000006</v>
      </c>
      <c r="L1366" s="171">
        <v>0</v>
      </c>
      <c r="M1366" s="171">
        <v>0</v>
      </c>
      <c r="N1366" s="171">
        <v>0</v>
      </c>
      <c r="O1366" s="41">
        <f>'[3]Прод. прилож'!$C$1393</f>
        <v>8043072.6000000006</v>
      </c>
      <c r="P1366" s="171">
        <f t="shared" si="416"/>
        <v>7873.0154659357877</v>
      </c>
      <c r="Q1366" s="44">
        <v>9673</v>
      </c>
      <c r="R1366" s="62" t="s">
        <v>96</v>
      </c>
      <c r="S1366" s="50"/>
      <c r="T1366" s="15"/>
      <c r="U1366" s="15"/>
      <c r="V1366" s="173"/>
      <c r="W1366" s="173"/>
      <c r="X1366" s="173"/>
    </row>
    <row r="1367" spans="1:24" s="133" customFormat="1" ht="40.15" customHeight="1" x14ac:dyDescent="0.25">
      <c r="A1367" s="320" t="s">
        <v>2160</v>
      </c>
      <c r="B1367" s="320"/>
      <c r="C1367" s="320"/>
      <c r="D1367" s="320"/>
      <c r="E1367" s="320"/>
      <c r="F1367" s="320"/>
      <c r="G1367" s="320"/>
      <c r="H1367" s="320"/>
      <c r="I1367" s="320"/>
      <c r="J1367" s="320"/>
      <c r="K1367" s="320"/>
      <c r="L1367" s="320"/>
      <c r="M1367" s="320"/>
      <c r="N1367" s="320"/>
      <c r="O1367" s="320"/>
      <c r="P1367" s="320"/>
      <c r="Q1367" s="320"/>
      <c r="R1367" s="320"/>
      <c r="S1367" s="50"/>
      <c r="T1367" s="15"/>
      <c r="U1367" s="15"/>
      <c r="V1367" s="173"/>
      <c r="W1367" s="173"/>
      <c r="X1367" s="173"/>
    </row>
    <row r="1368" spans="1:24" s="133" customFormat="1" ht="40.15" customHeight="1" x14ac:dyDescent="0.25">
      <c r="A1368" s="321" t="s">
        <v>57</v>
      </c>
      <c r="B1368" s="321"/>
      <c r="C1368" s="147" t="s">
        <v>21</v>
      </c>
      <c r="D1368" s="147" t="s">
        <v>21</v>
      </c>
      <c r="E1368" s="147" t="s">
        <v>21</v>
      </c>
      <c r="F1368" s="80" t="s">
        <v>21</v>
      </c>
      <c r="G1368" s="80" t="s">
        <v>21</v>
      </c>
      <c r="H1368" s="81">
        <f>SUM(H1369:H1375)</f>
        <v>3651.4</v>
      </c>
      <c r="I1368" s="81">
        <f t="shared" ref="I1368:O1368" si="417">SUM(I1369:I1375)</f>
        <v>425.8</v>
      </c>
      <c r="J1368" s="81">
        <f t="shared" si="417"/>
        <v>2872.7999999999997</v>
      </c>
      <c r="K1368" s="81">
        <f t="shared" si="417"/>
        <v>33812731.460000001</v>
      </c>
      <c r="L1368" s="81">
        <f t="shared" si="417"/>
        <v>0</v>
      </c>
      <c r="M1368" s="81">
        <f t="shared" si="417"/>
        <v>0</v>
      </c>
      <c r="N1368" s="81">
        <f t="shared" si="417"/>
        <v>0</v>
      </c>
      <c r="O1368" s="81">
        <f t="shared" si="417"/>
        <v>33812731.460000001</v>
      </c>
      <c r="P1368" s="31">
        <f>K1368/H1368</f>
        <v>9260.2101823957928</v>
      </c>
      <c r="Q1368" s="82" t="s">
        <v>21</v>
      </c>
      <c r="R1368" s="83" t="s">
        <v>21</v>
      </c>
      <c r="S1368" s="50"/>
      <c r="T1368" s="15"/>
      <c r="U1368" s="15"/>
      <c r="V1368" s="173"/>
      <c r="W1368" s="173"/>
      <c r="X1368" s="173"/>
    </row>
    <row r="1369" spans="1:24" s="133" customFormat="1" ht="27" customHeight="1" x14ac:dyDescent="0.25">
      <c r="A1369" s="172" t="s">
        <v>2056</v>
      </c>
      <c r="B1369" s="166" t="s">
        <v>902</v>
      </c>
      <c r="C1369" s="174">
        <v>1963</v>
      </c>
      <c r="D1369" s="136" t="s">
        <v>217</v>
      </c>
      <c r="E1369" s="174" t="s">
        <v>20</v>
      </c>
      <c r="F1369" s="28">
        <v>2</v>
      </c>
      <c r="G1369" s="28">
        <v>2</v>
      </c>
      <c r="H1369" s="41">
        <v>506</v>
      </c>
      <c r="I1369" s="238">
        <v>68</v>
      </c>
      <c r="J1369" s="238">
        <v>375</v>
      </c>
      <c r="K1369" s="201">
        <f t="shared" ref="K1369:K1375" si="418">SUM(L1369:O1369)</f>
        <v>5326627.53</v>
      </c>
      <c r="L1369" s="171">
        <v>0</v>
      </c>
      <c r="M1369" s="171">
        <v>0</v>
      </c>
      <c r="N1369" s="171">
        <v>0</v>
      </c>
      <c r="O1369" s="41">
        <f>'[1]Прод. прилож (2)'!$C$379</f>
        <v>5326627.53</v>
      </c>
      <c r="P1369" s="171">
        <f t="shared" ref="P1369:P1375" si="419">K1369/H1369</f>
        <v>10526.931877470357</v>
      </c>
      <c r="Q1369" s="44">
        <v>9673</v>
      </c>
      <c r="R1369" s="62" t="s">
        <v>94</v>
      </c>
      <c r="S1369" s="50"/>
      <c r="T1369" s="15"/>
      <c r="U1369" s="15"/>
      <c r="V1369" s="173"/>
      <c r="W1369" s="173"/>
      <c r="X1369" s="173"/>
    </row>
    <row r="1370" spans="1:24" s="133" customFormat="1" ht="27" customHeight="1" x14ac:dyDescent="0.25">
      <c r="A1370" s="172" t="s">
        <v>2057</v>
      </c>
      <c r="B1370" s="166" t="s">
        <v>903</v>
      </c>
      <c r="C1370" s="174">
        <v>1962</v>
      </c>
      <c r="D1370" s="136" t="s">
        <v>217</v>
      </c>
      <c r="E1370" s="174" t="s">
        <v>20</v>
      </c>
      <c r="F1370" s="28">
        <v>2</v>
      </c>
      <c r="G1370" s="28">
        <v>2</v>
      </c>
      <c r="H1370" s="41">
        <v>490.7</v>
      </c>
      <c r="I1370" s="238">
        <v>42</v>
      </c>
      <c r="J1370" s="238">
        <v>390</v>
      </c>
      <c r="K1370" s="201">
        <f t="shared" si="418"/>
        <v>4842208.0199999996</v>
      </c>
      <c r="L1370" s="171">
        <v>0</v>
      </c>
      <c r="M1370" s="171">
        <v>0</v>
      </c>
      <c r="N1370" s="171">
        <v>0</v>
      </c>
      <c r="O1370" s="41">
        <f>'[1]Прод. прилож (2)'!$C$380</f>
        <v>4842208.0199999996</v>
      </c>
      <c r="P1370" s="171">
        <f t="shared" si="419"/>
        <v>9867.9600978194412</v>
      </c>
      <c r="Q1370" s="44">
        <v>9673</v>
      </c>
      <c r="R1370" s="62" t="s">
        <v>94</v>
      </c>
      <c r="S1370" s="58"/>
      <c r="T1370" s="16"/>
      <c r="U1370" s="15"/>
      <c r="V1370" s="173"/>
      <c r="W1370" s="173"/>
      <c r="X1370" s="173"/>
    </row>
    <row r="1371" spans="1:24" s="133" customFormat="1" ht="27" customHeight="1" x14ac:dyDescent="0.25">
      <c r="A1371" s="172" t="s">
        <v>2058</v>
      </c>
      <c r="B1371" s="166" t="s">
        <v>904</v>
      </c>
      <c r="C1371" s="174">
        <v>1959</v>
      </c>
      <c r="D1371" s="136" t="s">
        <v>217</v>
      </c>
      <c r="E1371" s="174" t="s">
        <v>20</v>
      </c>
      <c r="F1371" s="28">
        <v>2</v>
      </c>
      <c r="G1371" s="28">
        <v>2</v>
      </c>
      <c r="H1371" s="41">
        <v>506.3</v>
      </c>
      <c r="I1371" s="238">
        <v>34</v>
      </c>
      <c r="J1371" s="238">
        <v>413.6</v>
      </c>
      <c r="K1371" s="201">
        <f t="shared" si="418"/>
        <v>2816861.4899999998</v>
      </c>
      <c r="L1371" s="171">
        <v>0</v>
      </c>
      <c r="M1371" s="171">
        <v>0</v>
      </c>
      <c r="N1371" s="171">
        <v>0</v>
      </c>
      <c r="O1371" s="41">
        <f>'[1]Прод. прилож (2)'!$C$381</f>
        <v>2816861.4899999998</v>
      </c>
      <c r="P1371" s="171">
        <f t="shared" si="419"/>
        <v>5563.6213509776808</v>
      </c>
      <c r="Q1371" s="44">
        <v>9673</v>
      </c>
      <c r="R1371" s="62" t="s">
        <v>94</v>
      </c>
      <c r="S1371" s="50"/>
      <c r="T1371" s="15"/>
      <c r="U1371" s="15"/>
      <c r="V1371" s="173"/>
      <c r="W1371" s="173"/>
      <c r="X1371" s="173"/>
    </row>
    <row r="1372" spans="1:24" ht="27" customHeight="1" x14ac:dyDescent="0.25">
      <c r="A1372" s="172" t="s">
        <v>2059</v>
      </c>
      <c r="B1372" s="166" t="s">
        <v>905</v>
      </c>
      <c r="C1372" s="174">
        <v>1965</v>
      </c>
      <c r="D1372" s="136" t="s">
        <v>217</v>
      </c>
      <c r="E1372" s="174" t="s">
        <v>20</v>
      </c>
      <c r="F1372" s="28">
        <v>2</v>
      </c>
      <c r="G1372" s="28">
        <v>2</v>
      </c>
      <c r="H1372" s="41">
        <v>434</v>
      </c>
      <c r="I1372" s="238">
        <v>49</v>
      </c>
      <c r="J1372" s="238">
        <v>385</v>
      </c>
      <c r="K1372" s="201">
        <f t="shared" si="418"/>
        <v>5132283.26</v>
      </c>
      <c r="L1372" s="171">
        <v>0</v>
      </c>
      <c r="M1372" s="171">
        <v>0</v>
      </c>
      <c r="N1372" s="171">
        <v>0</v>
      </c>
      <c r="O1372" s="41">
        <f>'[1]Прод. прилож (2)'!$C$382</f>
        <v>5132283.26</v>
      </c>
      <c r="P1372" s="171">
        <f t="shared" si="419"/>
        <v>11825.537465437788</v>
      </c>
      <c r="Q1372" s="44">
        <v>9673</v>
      </c>
      <c r="R1372" s="62" t="s">
        <v>94</v>
      </c>
    </row>
    <row r="1373" spans="1:24" ht="27" customHeight="1" x14ac:dyDescent="0.25">
      <c r="A1373" s="172" t="s">
        <v>2060</v>
      </c>
      <c r="B1373" s="166" t="s">
        <v>906</v>
      </c>
      <c r="C1373" s="174">
        <v>1967</v>
      </c>
      <c r="D1373" s="136" t="s">
        <v>217</v>
      </c>
      <c r="E1373" s="174" t="s">
        <v>20</v>
      </c>
      <c r="F1373" s="28">
        <v>2</v>
      </c>
      <c r="G1373" s="28">
        <v>2</v>
      </c>
      <c r="H1373" s="41">
        <v>664.9</v>
      </c>
      <c r="I1373" s="238">
        <v>53</v>
      </c>
      <c r="J1373" s="238">
        <v>525</v>
      </c>
      <c r="K1373" s="201">
        <f t="shared" si="418"/>
        <v>6319714.3799999999</v>
      </c>
      <c r="L1373" s="171">
        <v>0</v>
      </c>
      <c r="M1373" s="171">
        <v>0</v>
      </c>
      <c r="N1373" s="171">
        <v>0</v>
      </c>
      <c r="O1373" s="41">
        <f>'[1]Прод. прилож (2)'!$C$383</f>
        <v>6319714.3799999999</v>
      </c>
      <c r="P1373" s="171">
        <f t="shared" si="419"/>
        <v>9504.7591818318542</v>
      </c>
      <c r="Q1373" s="44">
        <v>9673</v>
      </c>
      <c r="R1373" s="62" t="s">
        <v>94</v>
      </c>
      <c r="S1373" s="17"/>
      <c r="U1373" s="17"/>
    </row>
    <row r="1374" spans="1:24" s="133" customFormat="1" ht="27" customHeight="1" x14ac:dyDescent="0.25">
      <c r="A1374" s="172" t="s">
        <v>2528</v>
      </c>
      <c r="B1374" s="166" t="s">
        <v>907</v>
      </c>
      <c r="C1374" s="174">
        <v>1966</v>
      </c>
      <c r="D1374" s="136" t="s">
        <v>217</v>
      </c>
      <c r="E1374" s="174" t="s">
        <v>20</v>
      </c>
      <c r="F1374" s="28">
        <v>2</v>
      </c>
      <c r="G1374" s="28">
        <v>2</v>
      </c>
      <c r="H1374" s="41">
        <v>674.5</v>
      </c>
      <c r="I1374" s="238">
        <v>55</v>
      </c>
      <c r="J1374" s="238">
        <v>534</v>
      </c>
      <c r="K1374" s="201">
        <f t="shared" si="418"/>
        <v>6399036.7800000003</v>
      </c>
      <c r="L1374" s="171">
        <v>0</v>
      </c>
      <c r="M1374" s="171">
        <v>0</v>
      </c>
      <c r="N1374" s="171">
        <v>0</v>
      </c>
      <c r="O1374" s="41">
        <f>'[1]Прод. прилож (2)'!$C$384</f>
        <v>6399036.7800000003</v>
      </c>
      <c r="P1374" s="171">
        <f t="shared" si="419"/>
        <v>9487.0819570051899</v>
      </c>
      <c r="Q1374" s="44">
        <v>9673</v>
      </c>
      <c r="R1374" s="62" t="s">
        <v>94</v>
      </c>
      <c r="S1374" s="50"/>
      <c r="T1374" s="15"/>
      <c r="U1374" s="15"/>
      <c r="V1374" s="173"/>
      <c r="W1374" s="173"/>
      <c r="X1374" s="173"/>
    </row>
    <row r="1375" spans="1:24" s="133" customFormat="1" ht="27" customHeight="1" x14ac:dyDescent="0.25">
      <c r="A1375" s="172" t="s">
        <v>2061</v>
      </c>
      <c r="B1375" s="166" t="s">
        <v>901</v>
      </c>
      <c r="C1375" s="174">
        <v>1966</v>
      </c>
      <c r="D1375" s="136" t="s">
        <v>217</v>
      </c>
      <c r="E1375" s="174" t="s">
        <v>20</v>
      </c>
      <c r="F1375" s="28">
        <v>2</v>
      </c>
      <c r="G1375" s="28">
        <v>2</v>
      </c>
      <c r="H1375" s="41">
        <v>375</v>
      </c>
      <c r="I1375" s="238">
        <v>124.8</v>
      </c>
      <c r="J1375" s="238">
        <v>250.2</v>
      </c>
      <c r="K1375" s="201">
        <f t="shared" si="418"/>
        <v>2976000</v>
      </c>
      <c r="L1375" s="171">
        <v>0</v>
      </c>
      <c r="M1375" s="171">
        <v>0</v>
      </c>
      <c r="N1375" s="171">
        <v>0</v>
      </c>
      <c r="O1375" s="41">
        <f>'[1]Прод. прилож (2)'!$C$385</f>
        <v>2976000</v>
      </c>
      <c r="P1375" s="171">
        <f t="shared" si="419"/>
        <v>7936</v>
      </c>
      <c r="Q1375" s="44">
        <v>9673</v>
      </c>
      <c r="R1375" s="62" t="s">
        <v>94</v>
      </c>
      <c r="S1375" s="50"/>
      <c r="T1375" s="16"/>
      <c r="U1375" s="15"/>
      <c r="V1375" s="173"/>
      <c r="W1375" s="173"/>
      <c r="X1375" s="173"/>
    </row>
    <row r="1376" spans="1:24" s="133" customFormat="1" ht="40.15" customHeight="1" x14ac:dyDescent="0.25">
      <c r="A1376" s="320" t="s">
        <v>2161</v>
      </c>
      <c r="B1376" s="320"/>
      <c r="C1376" s="320"/>
      <c r="D1376" s="320"/>
      <c r="E1376" s="320"/>
      <c r="F1376" s="320"/>
      <c r="G1376" s="320"/>
      <c r="H1376" s="320"/>
      <c r="I1376" s="320"/>
      <c r="J1376" s="320"/>
      <c r="K1376" s="320"/>
      <c r="L1376" s="320"/>
      <c r="M1376" s="320"/>
      <c r="N1376" s="320"/>
      <c r="O1376" s="320"/>
      <c r="P1376" s="320"/>
      <c r="Q1376" s="320"/>
      <c r="R1376" s="320"/>
      <c r="S1376" s="50"/>
      <c r="T1376" s="15"/>
      <c r="U1376" s="15"/>
      <c r="V1376" s="173"/>
      <c r="W1376" s="173"/>
      <c r="X1376" s="173"/>
    </row>
    <row r="1377" spans="1:24" s="133" customFormat="1" ht="40.15" customHeight="1" x14ac:dyDescent="0.25">
      <c r="A1377" s="321" t="s">
        <v>58</v>
      </c>
      <c r="B1377" s="321"/>
      <c r="C1377" s="147" t="s">
        <v>21</v>
      </c>
      <c r="D1377" s="147" t="s">
        <v>21</v>
      </c>
      <c r="E1377" s="147" t="s">
        <v>21</v>
      </c>
      <c r="F1377" s="80" t="s">
        <v>21</v>
      </c>
      <c r="G1377" s="80" t="s">
        <v>21</v>
      </c>
      <c r="H1377" s="81">
        <f t="shared" ref="H1377:O1377" si="420">SUM(H1378:H1393)</f>
        <v>12978.300000000001</v>
      </c>
      <c r="I1377" s="81">
        <f t="shared" si="420"/>
        <v>2908.3199999999997</v>
      </c>
      <c r="J1377" s="81">
        <f t="shared" si="420"/>
        <v>9970.0300000000007</v>
      </c>
      <c r="K1377" s="81">
        <f t="shared" si="420"/>
        <v>75302092.75999999</v>
      </c>
      <c r="L1377" s="81">
        <f t="shared" si="420"/>
        <v>0</v>
      </c>
      <c r="M1377" s="81">
        <f t="shared" si="420"/>
        <v>114447.21</v>
      </c>
      <c r="N1377" s="81">
        <f t="shared" si="420"/>
        <v>0</v>
      </c>
      <c r="O1377" s="81">
        <f t="shared" si="420"/>
        <v>75187645.549999997</v>
      </c>
      <c r="P1377" s="31">
        <f>K1377/H1377</f>
        <v>5802.1538075094568</v>
      </c>
      <c r="Q1377" s="82" t="s">
        <v>21</v>
      </c>
      <c r="R1377" s="83" t="s">
        <v>21</v>
      </c>
      <c r="S1377" s="50"/>
      <c r="T1377" s="15"/>
      <c r="U1377" s="15"/>
      <c r="V1377" s="173"/>
      <c r="W1377" s="173"/>
      <c r="X1377" s="173"/>
    </row>
    <row r="1378" spans="1:24" s="133" customFormat="1" ht="28.15" customHeight="1" x14ac:dyDescent="0.25">
      <c r="A1378" s="172" t="s">
        <v>2062</v>
      </c>
      <c r="B1378" s="166" t="s">
        <v>914</v>
      </c>
      <c r="C1378" s="174">
        <v>1958</v>
      </c>
      <c r="D1378" s="136" t="s">
        <v>217</v>
      </c>
      <c r="E1378" s="174" t="s">
        <v>20</v>
      </c>
      <c r="F1378" s="28">
        <v>2</v>
      </c>
      <c r="G1378" s="28">
        <v>2</v>
      </c>
      <c r="H1378" s="41">
        <v>423.2</v>
      </c>
      <c r="I1378" s="238">
        <v>48.4</v>
      </c>
      <c r="J1378" s="238">
        <v>374.8</v>
      </c>
      <c r="K1378" s="201">
        <f t="shared" ref="K1378:K1393" si="421">SUM(L1378:O1378)</f>
        <v>1761059.9999999998</v>
      </c>
      <c r="L1378" s="171">
        <v>0</v>
      </c>
      <c r="M1378" s="171">
        <v>0</v>
      </c>
      <c r="N1378" s="171">
        <v>0</v>
      </c>
      <c r="O1378" s="41">
        <f>'[1]Прод. прилож (2)'!$C$1055</f>
        <v>1761059.9999999998</v>
      </c>
      <c r="P1378" s="171">
        <f t="shared" ref="P1378:P1393" si="422">K1378/H1378</f>
        <v>4161.2948960302456</v>
      </c>
      <c r="Q1378" s="44">
        <v>9673</v>
      </c>
      <c r="R1378" s="62" t="s">
        <v>95</v>
      </c>
      <c r="S1378" s="50"/>
      <c r="T1378" s="15"/>
      <c r="U1378" s="15"/>
      <c r="V1378" s="173"/>
      <c r="W1378" s="173"/>
      <c r="X1378" s="173"/>
    </row>
    <row r="1379" spans="1:24" ht="28.15" customHeight="1" x14ac:dyDescent="0.25">
      <c r="A1379" s="172" t="s">
        <v>2063</v>
      </c>
      <c r="B1379" s="166" t="s">
        <v>915</v>
      </c>
      <c r="C1379" s="174">
        <v>1959</v>
      </c>
      <c r="D1379" s="136" t="s">
        <v>217</v>
      </c>
      <c r="E1379" s="174" t="s">
        <v>20</v>
      </c>
      <c r="F1379" s="28">
        <v>2</v>
      </c>
      <c r="G1379" s="28">
        <v>2</v>
      </c>
      <c r="H1379" s="41">
        <v>499.48</v>
      </c>
      <c r="I1379" s="238">
        <v>60.39</v>
      </c>
      <c r="J1379" s="238">
        <v>439.09</v>
      </c>
      <c r="K1379" s="201">
        <f t="shared" si="421"/>
        <v>2060459</v>
      </c>
      <c r="L1379" s="171">
        <v>0</v>
      </c>
      <c r="M1379" s="171">
        <v>0</v>
      </c>
      <c r="N1379" s="171">
        <v>0</v>
      </c>
      <c r="O1379" s="41">
        <f>'[1]Прод. прилож (2)'!$C$1056</f>
        <v>2060459</v>
      </c>
      <c r="P1379" s="171">
        <f t="shared" si="422"/>
        <v>4125.2082165452066</v>
      </c>
      <c r="Q1379" s="44">
        <v>9673</v>
      </c>
      <c r="R1379" s="62" t="s">
        <v>95</v>
      </c>
    </row>
    <row r="1380" spans="1:24" ht="28.15" customHeight="1" x14ac:dyDescent="0.25">
      <c r="A1380" s="172" t="s">
        <v>2064</v>
      </c>
      <c r="B1380" s="166" t="s">
        <v>916</v>
      </c>
      <c r="C1380" s="174">
        <v>1963</v>
      </c>
      <c r="D1380" s="136" t="s">
        <v>217</v>
      </c>
      <c r="E1380" s="174" t="s">
        <v>20</v>
      </c>
      <c r="F1380" s="28">
        <v>2</v>
      </c>
      <c r="G1380" s="28">
        <v>2</v>
      </c>
      <c r="H1380" s="41">
        <v>629.5</v>
      </c>
      <c r="I1380" s="238">
        <v>72.599999999999994</v>
      </c>
      <c r="J1380" s="238">
        <v>556.9</v>
      </c>
      <c r="K1380" s="201">
        <f t="shared" si="421"/>
        <v>2570787.5</v>
      </c>
      <c r="L1380" s="171">
        <v>0</v>
      </c>
      <c r="M1380" s="171">
        <v>0</v>
      </c>
      <c r="N1380" s="171">
        <v>0</v>
      </c>
      <c r="O1380" s="41">
        <f>'[1]Прод. прилож (2)'!$C$1057</f>
        <v>2570787.5</v>
      </c>
      <c r="P1380" s="171">
        <f t="shared" si="422"/>
        <v>4083.8562351072278</v>
      </c>
      <c r="Q1380" s="44">
        <v>9673</v>
      </c>
      <c r="R1380" s="62" t="s">
        <v>95</v>
      </c>
    </row>
    <row r="1381" spans="1:24" s="133" customFormat="1" ht="28.15" customHeight="1" x14ac:dyDescent="0.25">
      <c r="A1381" s="172" t="s">
        <v>2065</v>
      </c>
      <c r="B1381" s="166" t="s">
        <v>917</v>
      </c>
      <c r="C1381" s="174">
        <v>1964</v>
      </c>
      <c r="D1381" s="136" t="s">
        <v>217</v>
      </c>
      <c r="E1381" s="174" t="s">
        <v>20</v>
      </c>
      <c r="F1381" s="28">
        <v>2</v>
      </c>
      <c r="G1381" s="28">
        <v>2</v>
      </c>
      <c r="H1381" s="41">
        <v>468.88</v>
      </c>
      <c r="I1381" s="238">
        <v>49.39</v>
      </c>
      <c r="J1381" s="238">
        <v>419.49</v>
      </c>
      <c r="K1381" s="201">
        <f t="shared" si="421"/>
        <v>1940353.9999999998</v>
      </c>
      <c r="L1381" s="171">
        <v>0</v>
      </c>
      <c r="M1381" s="171">
        <v>0</v>
      </c>
      <c r="N1381" s="171">
        <v>0</v>
      </c>
      <c r="O1381" s="41">
        <f>'[1]Прод. прилож (2)'!$C$1058</f>
        <v>1940353.9999999998</v>
      </c>
      <c r="P1381" s="171">
        <f t="shared" si="422"/>
        <v>4138.2741852926119</v>
      </c>
      <c r="Q1381" s="44">
        <v>9673</v>
      </c>
      <c r="R1381" s="62" t="s">
        <v>95</v>
      </c>
      <c r="S1381" s="50"/>
      <c r="T1381" s="15"/>
      <c r="U1381" s="15"/>
      <c r="V1381" s="173"/>
      <c r="W1381" s="173"/>
      <c r="X1381" s="173"/>
    </row>
    <row r="1382" spans="1:24" s="133" customFormat="1" ht="28.15" customHeight="1" x14ac:dyDescent="0.25">
      <c r="A1382" s="172" t="s">
        <v>2066</v>
      </c>
      <c r="B1382" s="166" t="s">
        <v>918</v>
      </c>
      <c r="C1382" s="174">
        <v>1972</v>
      </c>
      <c r="D1382" s="136" t="s">
        <v>217</v>
      </c>
      <c r="E1382" s="174" t="s">
        <v>20</v>
      </c>
      <c r="F1382" s="28">
        <v>2</v>
      </c>
      <c r="G1382" s="28">
        <v>2</v>
      </c>
      <c r="H1382" s="41">
        <v>639.4</v>
      </c>
      <c r="I1382" s="238">
        <v>51.7</v>
      </c>
      <c r="J1382" s="238">
        <v>587.70000000000005</v>
      </c>
      <c r="K1382" s="201">
        <f t="shared" si="421"/>
        <v>2609644.9999999995</v>
      </c>
      <c r="L1382" s="171">
        <v>0</v>
      </c>
      <c r="M1382" s="171">
        <v>0</v>
      </c>
      <c r="N1382" s="171">
        <v>0</v>
      </c>
      <c r="O1382" s="41">
        <f>'[1]Прод. прилож (2)'!$C$1059</f>
        <v>2609644.9999999995</v>
      </c>
      <c r="P1382" s="171">
        <f t="shared" si="422"/>
        <v>4081.3966218329679</v>
      </c>
      <c r="Q1382" s="44">
        <v>9673</v>
      </c>
      <c r="R1382" s="62" t="s">
        <v>95</v>
      </c>
      <c r="S1382" s="50"/>
      <c r="T1382" s="15"/>
      <c r="U1382" s="15"/>
      <c r="V1382" s="173"/>
      <c r="W1382" s="173"/>
      <c r="X1382" s="173"/>
    </row>
    <row r="1383" spans="1:24" s="133" customFormat="1" ht="28.15" customHeight="1" x14ac:dyDescent="0.25">
      <c r="A1383" s="172" t="s">
        <v>2067</v>
      </c>
      <c r="B1383" s="166" t="s">
        <v>919</v>
      </c>
      <c r="C1383" s="174">
        <v>1975</v>
      </c>
      <c r="D1383" s="136" t="s">
        <v>217</v>
      </c>
      <c r="E1383" s="174" t="s">
        <v>20</v>
      </c>
      <c r="F1383" s="28">
        <v>2</v>
      </c>
      <c r="G1383" s="28">
        <v>2</v>
      </c>
      <c r="H1383" s="41">
        <v>1107.3499999999999</v>
      </c>
      <c r="I1383" s="238">
        <v>85.5</v>
      </c>
      <c r="J1383" s="41">
        <v>1021.85</v>
      </c>
      <c r="K1383" s="201">
        <f t="shared" si="421"/>
        <v>4446348.75</v>
      </c>
      <c r="L1383" s="171">
        <v>0</v>
      </c>
      <c r="M1383" s="171">
        <v>0</v>
      </c>
      <c r="N1383" s="171">
        <v>0</v>
      </c>
      <c r="O1383" s="41">
        <f>'[1]Прод. прилож (2)'!$C$1060</f>
        <v>4446348.75</v>
      </c>
      <c r="P1383" s="171">
        <f t="shared" si="422"/>
        <v>4015.3056847428547</v>
      </c>
      <c r="Q1383" s="44">
        <v>9673</v>
      </c>
      <c r="R1383" s="62" t="s">
        <v>95</v>
      </c>
      <c r="S1383" s="50"/>
      <c r="T1383" s="15"/>
      <c r="U1383" s="15"/>
      <c r="V1383" s="173"/>
      <c r="W1383" s="173"/>
      <c r="X1383" s="173"/>
    </row>
    <row r="1384" spans="1:24" s="133" customFormat="1" ht="28.15" customHeight="1" x14ac:dyDescent="0.25">
      <c r="A1384" s="172" t="s">
        <v>2557</v>
      </c>
      <c r="B1384" s="166" t="s">
        <v>920</v>
      </c>
      <c r="C1384" s="174">
        <v>1984</v>
      </c>
      <c r="D1384" s="136" t="s">
        <v>217</v>
      </c>
      <c r="E1384" s="174" t="s">
        <v>20</v>
      </c>
      <c r="F1384" s="28">
        <v>2</v>
      </c>
      <c r="G1384" s="28">
        <v>2</v>
      </c>
      <c r="H1384" s="41">
        <v>947.95</v>
      </c>
      <c r="I1384" s="238">
        <v>94.05</v>
      </c>
      <c r="J1384" s="238">
        <v>853.9</v>
      </c>
      <c r="K1384" s="201">
        <f t="shared" si="421"/>
        <v>3820703.7500000005</v>
      </c>
      <c r="L1384" s="171">
        <v>0</v>
      </c>
      <c r="M1384" s="171">
        <v>0</v>
      </c>
      <c r="N1384" s="171">
        <v>0</v>
      </c>
      <c r="O1384" s="41">
        <f>'[1]Прод. прилож (2)'!$C$1061</f>
        <v>3820703.7500000005</v>
      </c>
      <c r="P1384" s="171">
        <f t="shared" si="422"/>
        <v>4030.4907959280554</v>
      </c>
      <c r="Q1384" s="44">
        <v>9673</v>
      </c>
      <c r="R1384" s="62" t="s">
        <v>95</v>
      </c>
      <c r="S1384" s="50"/>
      <c r="T1384" s="15"/>
      <c r="U1384" s="15"/>
      <c r="V1384" s="173"/>
      <c r="W1384" s="173"/>
      <c r="X1384" s="173"/>
    </row>
    <row r="1385" spans="1:24" s="133" customFormat="1" ht="28.15" customHeight="1" x14ac:dyDescent="0.25">
      <c r="A1385" s="295" t="s">
        <v>2068</v>
      </c>
      <c r="B1385" s="297" t="s">
        <v>1688</v>
      </c>
      <c r="C1385" s="305">
        <v>1979</v>
      </c>
      <c r="D1385" s="285" t="s">
        <v>217</v>
      </c>
      <c r="E1385" s="305" t="s">
        <v>22</v>
      </c>
      <c r="F1385" s="287">
        <v>5</v>
      </c>
      <c r="G1385" s="287">
        <v>4</v>
      </c>
      <c r="H1385" s="293">
        <v>3080</v>
      </c>
      <c r="I1385" s="291">
        <v>0</v>
      </c>
      <c r="J1385" s="372">
        <v>2698.1</v>
      </c>
      <c r="K1385" s="201">
        <f>SUM(L1385:O1385)</f>
        <v>12022643.210000001</v>
      </c>
      <c r="L1385" s="171">
        <v>0</v>
      </c>
      <c r="M1385" s="171">
        <v>0</v>
      </c>
      <c r="N1385" s="171">
        <v>0</v>
      </c>
      <c r="O1385" s="41">
        <f>'[1]Прод. прилож (2)'!$C$387</f>
        <v>12022643.210000001</v>
      </c>
      <c r="P1385" s="171">
        <f t="shared" ref="P1385" si="423">K1385/H1385</f>
        <v>3903.4555876623381</v>
      </c>
      <c r="Q1385" s="44">
        <v>9673</v>
      </c>
      <c r="R1385" s="62" t="s">
        <v>94</v>
      </c>
      <c r="S1385" s="50"/>
      <c r="T1385" s="15"/>
      <c r="U1385" s="15"/>
      <c r="V1385" s="173"/>
      <c r="W1385" s="173"/>
      <c r="X1385" s="173"/>
    </row>
    <row r="1386" spans="1:24" s="133" customFormat="1" ht="25.5" customHeight="1" x14ac:dyDescent="0.25">
      <c r="A1386" s="296"/>
      <c r="B1386" s="298"/>
      <c r="C1386" s="306"/>
      <c r="D1386" s="286"/>
      <c r="E1386" s="306"/>
      <c r="F1386" s="288"/>
      <c r="G1386" s="288"/>
      <c r="H1386" s="294"/>
      <c r="I1386" s="292"/>
      <c r="J1386" s="373"/>
      <c r="K1386" s="201">
        <f>SUM(L1386:O1386)</f>
        <v>4232814.59</v>
      </c>
      <c r="L1386" s="171">
        <v>0</v>
      </c>
      <c r="M1386" s="171">
        <v>0</v>
      </c>
      <c r="N1386" s="171">
        <v>0</v>
      </c>
      <c r="O1386" s="41">
        <f>'[1]Прод. прилож (2)'!$C$1086</f>
        <v>4232814.59</v>
      </c>
      <c r="P1386" s="171">
        <f>K1386/H1385</f>
        <v>1374.2904512987013</v>
      </c>
      <c r="Q1386" s="44">
        <v>9673</v>
      </c>
      <c r="R1386" s="62" t="s">
        <v>95</v>
      </c>
      <c r="S1386" s="50"/>
      <c r="T1386" s="15"/>
      <c r="U1386" s="15"/>
      <c r="V1386" s="173"/>
      <c r="W1386" s="173"/>
      <c r="X1386" s="173"/>
    </row>
    <row r="1387" spans="1:24" s="133" customFormat="1" ht="25.5" customHeight="1" x14ac:dyDescent="0.25">
      <c r="A1387" s="172" t="s">
        <v>2069</v>
      </c>
      <c r="B1387" s="166" t="s">
        <v>908</v>
      </c>
      <c r="C1387" s="174">
        <v>1967</v>
      </c>
      <c r="D1387" s="136" t="s">
        <v>217</v>
      </c>
      <c r="E1387" s="174" t="s">
        <v>20</v>
      </c>
      <c r="F1387" s="174">
        <v>2</v>
      </c>
      <c r="G1387" s="174">
        <v>2</v>
      </c>
      <c r="H1387" s="41">
        <v>935.2</v>
      </c>
      <c r="I1387" s="41">
        <v>434.3</v>
      </c>
      <c r="J1387" s="41">
        <v>500.9</v>
      </c>
      <c r="K1387" s="201">
        <f t="shared" si="421"/>
        <v>5375324</v>
      </c>
      <c r="L1387" s="171">
        <v>0</v>
      </c>
      <c r="M1387" s="171">
        <v>0</v>
      </c>
      <c r="N1387" s="171">
        <v>0</v>
      </c>
      <c r="O1387" s="41">
        <f>'[1]Прод. прилож (2)'!$C$1519</f>
        <v>5375324</v>
      </c>
      <c r="P1387" s="171">
        <f t="shared" si="422"/>
        <v>5747.7801539777583</v>
      </c>
      <c r="Q1387" s="44">
        <v>9673</v>
      </c>
      <c r="R1387" s="62" t="s">
        <v>96</v>
      </c>
      <c r="S1387" s="50"/>
      <c r="T1387" s="15"/>
      <c r="U1387" s="15"/>
      <c r="V1387" s="173"/>
      <c r="W1387" s="173"/>
      <c r="X1387" s="173"/>
    </row>
    <row r="1388" spans="1:24" s="133" customFormat="1" ht="24.75" customHeight="1" x14ac:dyDescent="0.25">
      <c r="A1388" s="172" t="s">
        <v>2070</v>
      </c>
      <c r="B1388" s="166" t="s">
        <v>909</v>
      </c>
      <c r="C1388" s="174">
        <v>1964</v>
      </c>
      <c r="D1388" s="136" t="s">
        <v>217</v>
      </c>
      <c r="E1388" s="174" t="s">
        <v>20</v>
      </c>
      <c r="F1388" s="174">
        <v>2</v>
      </c>
      <c r="G1388" s="174">
        <v>2</v>
      </c>
      <c r="H1388" s="41">
        <v>699.22</v>
      </c>
      <c r="I1388" s="41">
        <v>643.37</v>
      </c>
      <c r="J1388" s="41">
        <v>376.2</v>
      </c>
      <c r="K1388" s="201">
        <f t="shared" si="421"/>
        <v>5375324</v>
      </c>
      <c r="L1388" s="171">
        <v>0</v>
      </c>
      <c r="M1388" s="171">
        <v>0</v>
      </c>
      <c r="N1388" s="171">
        <v>0</v>
      </c>
      <c r="O1388" s="41">
        <f>'[3]Прод. прилож'!$C$1396</f>
        <v>5375324</v>
      </c>
      <c r="P1388" s="171">
        <f t="shared" si="422"/>
        <v>7687.6004690941336</v>
      </c>
      <c r="Q1388" s="44">
        <v>9673</v>
      </c>
      <c r="R1388" s="62" t="s">
        <v>96</v>
      </c>
      <c r="S1388" s="50"/>
      <c r="T1388" s="15"/>
      <c r="U1388" s="15"/>
      <c r="V1388" s="173"/>
      <c r="W1388" s="173"/>
      <c r="X1388" s="173"/>
    </row>
    <row r="1389" spans="1:24" s="133" customFormat="1" ht="28.15" customHeight="1" x14ac:dyDescent="0.25">
      <c r="A1389" s="172" t="s">
        <v>2071</v>
      </c>
      <c r="B1389" s="166" t="s">
        <v>910</v>
      </c>
      <c r="C1389" s="174">
        <v>1967</v>
      </c>
      <c r="D1389" s="136" t="s">
        <v>217</v>
      </c>
      <c r="E1389" s="174" t="s">
        <v>20</v>
      </c>
      <c r="F1389" s="174">
        <v>2</v>
      </c>
      <c r="G1389" s="174">
        <v>2</v>
      </c>
      <c r="H1389" s="41">
        <v>933.6</v>
      </c>
      <c r="I1389" s="41">
        <v>417.7</v>
      </c>
      <c r="J1389" s="41">
        <v>515.9</v>
      </c>
      <c r="K1389" s="201">
        <f t="shared" si="421"/>
        <v>8006818.5</v>
      </c>
      <c r="L1389" s="171">
        <v>0</v>
      </c>
      <c r="M1389" s="171">
        <v>0</v>
      </c>
      <c r="N1389" s="171">
        <v>0</v>
      </c>
      <c r="O1389" s="41">
        <f>'[3]Прод. прилож'!$C$1397</f>
        <v>8006818.5</v>
      </c>
      <c r="P1389" s="171">
        <f t="shared" si="422"/>
        <v>8576.2837403598969</v>
      </c>
      <c r="Q1389" s="44">
        <v>9673</v>
      </c>
      <c r="R1389" s="62" t="s">
        <v>96</v>
      </c>
      <c r="S1389" s="50"/>
      <c r="T1389" s="15"/>
      <c r="U1389" s="15"/>
      <c r="V1389" s="173"/>
      <c r="W1389" s="173"/>
      <c r="X1389" s="173"/>
    </row>
    <row r="1390" spans="1:24" s="133" customFormat="1" ht="24.75" customHeight="1" x14ac:dyDescent="0.25">
      <c r="A1390" s="172" t="s">
        <v>2072</v>
      </c>
      <c r="B1390" s="166" t="s">
        <v>911</v>
      </c>
      <c r="C1390" s="174">
        <v>1962</v>
      </c>
      <c r="D1390" s="136" t="s">
        <v>217</v>
      </c>
      <c r="E1390" s="174" t="s">
        <v>20</v>
      </c>
      <c r="F1390" s="174">
        <v>2</v>
      </c>
      <c r="G1390" s="174">
        <v>2</v>
      </c>
      <c r="H1390" s="41">
        <v>710</v>
      </c>
      <c r="I1390" s="41">
        <v>326.89999999999998</v>
      </c>
      <c r="J1390" s="41">
        <v>383.1</v>
      </c>
      <c r="K1390" s="201">
        <f t="shared" si="421"/>
        <v>4868768</v>
      </c>
      <c r="L1390" s="171">
        <v>0</v>
      </c>
      <c r="M1390" s="171">
        <v>0</v>
      </c>
      <c r="N1390" s="171">
        <v>0</v>
      </c>
      <c r="O1390" s="41">
        <f>'[3]Прод. прилож'!$C$1398</f>
        <v>4868768</v>
      </c>
      <c r="P1390" s="171">
        <f t="shared" si="422"/>
        <v>6857.4197183098595</v>
      </c>
      <c r="Q1390" s="44">
        <v>9673</v>
      </c>
      <c r="R1390" s="62" t="s">
        <v>96</v>
      </c>
      <c r="S1390" s="50"/>
      <c r="T1390" s="15"/>
      <c r="U1390" s="15"/>
      <c r="V1390" s="173"/>
      <c r="W1390" s="173"/>
      <c r="X1390" s="173"/>
    </row>
    <row r="1391" spans="1:24" s="96" customFormat="1" ht="46.5" customHeight="1" x14ac:dyDescent="0.25">
      <c r="A1391" s="172" t="s">
        <v>2073</v>
      </c>
      <c r="B1391" s="145" t="s">
        <v>2537</v>
      </c>
      <c r="C1391" s="138">
        <v>1969</v>
      </c>
      <c r="D1391" s="138" t="s">
        <v>217</v>
      </c>
      <c r="E1391" s="138" t="s">
        <v>2561</v>
      </c>
      <c r="F1391" s="160">
        <v>1</v>
      </c>
      <c r="G1391" s="160">
        <v>1</v>
      </c>
      <c r="H1391" s="141">
        <v>518.4</v>
      </c>
      <c r="I1391" s="233">
        <v>0</v>
      </c>
      <c r="J1391" s="233">
        <v>480</v>
      </c>
      <c r="K1391" s="201">
        <f t="shared" ref="K1391" si="424">SUM(L1391:O1391)</f>
        <v>114447.21</v>
      </c>
      <c r="L1391" s="42">
        <v>0</v>
      </c>
      <c r="M1391" s="42">
        <v>114447.21</v>
      </c>
      <c r="N1391" s="42">
        <v>0</v>
      </c>
      <c r="O1391" s="56">
        <v>0</v>
      </c>
      <c r="P1391" s="44">
        <f>K1391/H1391</f>
        <v>220.77008101851854</v>
      </c>
      <c r="Q1391" s="178">
        <v>9673</v>
      </c>
      <c r="R1391" s="134" t="s">
        <v>94</v>
      </c>
      <c r="S1391" s="95"/>
      <c r="T1391" s="95"/>
      <c r="U1391" s="95"/>
    </row>
    <row r="1392" spans="1:24" s="133" customFormat="1" ht="28.15" customHeight="1" x14ac:dyDescent="0.25">
      <c r="A1392" s="172" t="s">
        <v>2074</v>
      </c>
      <c r="B1392" s="166" t="s">
        <v>912</v>
      </c>
      <c r="C1392" s="174">
        <v>1963</v>
      </c>
      <c r="D1392" s="136" t="s">
        <v>217</v>
      </c>
      <c r="E1392" s="174" t="s">
        <v>20</v>
      </c>
      <c r="F1392" s="174">
        <v>2</v>
      </c>
      <c r="G1392" s="174">
        <v>2</v>
      </c>
      <c r="H1392" s="41">
        <v>699.45</v>
      </c>
      <c r="I1392" s="41">
        <v>320.35000000000002</v>
      </c>
      <c r="J1392" s="41">
        <v>379.1</v>
      </c>
      <c r="K1392" s="201">
        <f t="shared" si="421"/>
        <v>7949270</v>
      </c>
      <c r="L1392" s="171">
        <v>0</v>
      </c>
      <c r="M1392" s="171">
        <v>0</v>
      </c>
      <c r="N1392" s="171">
        <v>0</v>
      </c>
      <c r="O1392" s="41">
        <f>'[3]Прод. прилож'!$C$1399</f>
        <v>7949270</v>
      </c>
      <c r="P1392" s="171">
        <f t="shared" si="422"/>
        <v>11365.029666166272</v>
      </c>
      <c r="Q1392" s="44">
        <v>9673</v>
      </c>
      <c r="R1392" s="62" t="s">
        <v>96</v>
      </c>
      <c r="S1392" s="58"/>
      <c r="T1392" s="15"/>
      <c r="U1392" s="15"/>
      <c r="V1392" s="173"/>
      <c r="W1392" s="173"/>
      <c r="X1392" s="173"/>
    </row>
    <row r="1393" spans="1:24" s="133" customFormat="1" ht="28.15" customHeight="1" x14ac:dyDescent="0.25">
      <c r="A1393" s="172" t="s">
        <v>2075</v>
      </c>
      <c r="B1393" s="166" t="s">
        <v>913</v>
      </c>
      <c r="C1393" s="174">
        <v>1963</v>
      </c>
      <c r="D1393" s="136" t="s">
        <v>217</v>
      </c>
      <c r="E1393" s="174" t="s">
        <v>20</v>
      </c>
      <c r="F1393" s="174">
        <v>2</v>
      </c>
      <c r="G1393" s="174">
        <v>2</v>
      </c>
      <c r="H1393" s="41">
        <v>686.67</v>
      </c>
      <c r="I1393" s="41">
        <v>303.67</v>
      </c>
      <c r="J1393" s="41">
        <v>383</v>
      </c>
      <c r="K1393" s="201">
        <f t="shared" si="421"/>
        <v>8147325.25</v>
      </c>
      <c r="L1393" s="171">
        <v>0</v>
      </c>
      <c r="M1393" s="171">
        <v>0</v>
      </c>
      <c r="N1393" s="171">
        <v>0</v>
      </c>
      <c r="O1393" s="41">
        <f>'[3]Прод. прилож'!$C$1400</f>
        <v>8147325.25</v>
      </c>
      <c r="P1393" s="171">
        <f t="shared" si="422"/>
        <v>11864.979174858376</v>
      </c>
      <c r="Q1393" s="44">
        <v>9673</v>
      </c>
      <c r="R1393" s="62" t="s">
        <v>96</v>
      </c>
      <c r="S1393" s="50"/>
      <c r="T1393" s="15"/>
      <c r="U1393" s="15"/>
      <c r="V1393" s="173"/>
      <c r="W1393" s="173"/>
      <c r="X1393" s="173"/>
    </row>
    <row r="1394" spans="1:24" s="133" customFormat="1" ht="34.9" customHeight="1" x14ac:dyDescent="0.25">
      <c r="A1394" s="320" t="s">
        <v>2162</v>
      </c>
      <c r="B1394" s="320"/>
      <c r="C1394" s="320"/>
      <c r="D1394" s="320"/>
      <c r="E1394" s="320"/>
      <c r="F1394" s="320"/>
      <c r="G1394" s="320"/>
      <c r="H1394" s="320"/>
      <c r="I1394" s="320"/>
      <c r="J1394" s="320"/>
      <c r="K1394" s="320"/>
      <c r="L1394" s="320"/>
      <c r="M1394" s="320"/>
      <c r="N1394" s="320"/>
      <c r="O1394" s="320"/>
      <c r="P1394" s="320"/>
      <c r="Q1394" s="320"/>
      <c r="R1394" s="320"/>
      <c r="S1394" s="50"/>
      <c r="T1394" s="15"/>
      <c r="U1394" s="15"/>
      <c r="V1394" s="173"/>
      <c r="W1394" s="173"/>
      <c r="X1394" s="173"/>
    </row>
    <row r="1395" spans="1:24" s="133" customFormat="1" ht="34.9" customHeight="1" x14ac:dyDescent="0.25">
      <c r="A1395" s="321" t="s">
        <v>727</v>
      </c>
      <c r="B1395" s="321"/>
      <c r="C1395" s="147" t="s">
        <v>21</v>
      </c>
      <c r="D1395" s="147" t="s">
        <v>21</v>
      </c>
      <c r="E1395" s="147" t="s">
        <v>21</v>
      </c>
      <c r="F1395" s="80" t="s">
        <v>21</v>
      </c>
      <c r="G1395" s="80" t="s">
        <v>21</v>
      </c>
      <c r="H1395" s="81">
        <f t="shared" ref="H1395:N1395" si="425">SUM(H1396:H1401)</f>
        <v>2272.1999999999998</v>
      </c>
      <c r="I1395" s="81">
        <f t="shared" si="425"/>
        <v>0</v>
      </c>
      <c r="J1395" s="81">
        <f t="shared" si="425"/>
        <v>2010.9</v>
      </c>
      <c r="K1395" s="81">
        <f t="shared" si="425"/>
        <v>26751476.039999999</v>
      </c>
      <c r="L1395" s="81">
        <f t="shared" si="425"/>
        <v>0</v>
      </c>
      <c r="M1395" s="81">
        <f t="shared" si="425"/>
        <v>0</v>
      </c>
      <c r="N1395" s="81">
        <f t="shared" si="425"/>
        <v>0</v>
      </c>
      <c r="O1395" s="81">
        <f>SUM(O1396:O1401)</f>
        <v>26751476.039999999</v>
      </c>
      <c r="P1395" s="81">
        <f>K1395/H1395</f>
        <v>11773.380881964616</v>
      </c>
      <c r="Q1395" s="82" t="s">
        <v>21</v>
      </c>
      <c r="R1395" s="83" t="s">
        <v>21</v>
      </c>
      <c r="S1395" s="50"/>
      <c r="T1395" s="15"/>
      <c r="U1395" s="15"/>
      <c r="V1395" s="173"/>
      <c r="W1395" s="173"/>
      <c r="X1395" s="173"/>
    </row>
    <row r="1396" spans="1:24" s="133" customFormat="1" ht="25.15" customHeight="1" x14ac:dyDescent="0.25">
      <c r="A1396" s="326" t="s">
        <v>2076</v>
      </c>
      <c r="B1396" s="297" t="s">
        <v>1687</v>
      </c>
      <c r="C1396" s="305">
        <v>1970</v>
      </c>
      <c r="D1396" s="305" t="s">
        <v>217</v>
      </c>
      <c r="E1396" s="305" t="s">
        <v>20</v>
      </c>
      <c r="F1396" s="330">
        <v>2</v>
      </c>
      <c r="G1396" s="330">
        <v>2</v>
      </c>
      <c r="H1396" s="357">
        <v>575.9</v>
      </c>
      <c r="I1396" s="376">
        <v>0</v>
      </c>
      <c r="J1396" s="376">
        <v>517.9</v>
      </c>
      <c r="K1396" s="40">
        <f t="shared" ref="K1396:K1401" si="426">SUM(L1396:O1396)</f>
        <v>2906250</v>
      </c>
      <c r="L1396" s="40">
        <v>0</v>
      </c>
      <c r="M1396" s="40">
        <v>0</v>
      </c>
      <c r="N1396" s="40">
        <v>0</v>
      </c>
      <c r="O1396" s="40">
        <f>'[1]Прод. прилож (2)'!$C$1088</f>
        <v>2906250</v>
      </c>
      <c r="P1396" s="171">
        <f>K1396/H1396</f>
        <v>5046.4490362910228</v>
      </c>
      <c r="Q1396" s="44">
        <v>9673</v>
      </c>
      <c r="R1396" s="62" t="s">
        <v>95</v>
      </c>
      <c r="S1396" s="73"/>
      <c r="T1396" s="173"/>
      <c r="U1396" s="173"/>
      <c r="V1396" s="173"/>
      <c r="W1396" s="173"/>
      <c r="X1396" s="173"/>
    </row>
    <row r="1397" spans="1:24" s="133" customFormat="1" ht="25.15" customHeight="1" x14ac:dyDescent="0.25">
      <c r="A1397" s="327"/>
      <c r="B1397" s="298"/>
      <c r="C1397" s="306"/>
      <c r="D1397" s="306"/>
      <c r="E1397" s="306"/>
      <c r="F1397" s="331"/>
      <c r="G1397" s="331"/>
      <c r="H1397" s="358"/>
      <c r="I1397" s="358"/>
      <c r="J1397" s="358"/>
      <c r="K1397" s="40">
        <f t="shared" si="426"/>
        <v>3698636.04</v>
      </c>
      <c r="L1397" s="40">
        <v>0</v>
      </c>
      <c r="M1397" s="40">
        <v>0</v>
      </c>
      <c r="N1397" s="40">
        <v>0</v>
      </c>
      <c r="O1397" s="40">
        <f>'[3]Прод. прилож'!$C$1402</f>
        <v>3698636.04</v>
      </c>
      <c r="P1397" s="171">
        <f>K1397/H1396</f>
        <v>6422.3581177287724</v>
      </c>
      <c r="Q1397" s="44">
        <v>9673</v>
      </c>
      <c r="R1397" s="62" t="s">
        <v>96</v>
      </c>
      <c r="S1397" s="73"/>
      <c r="T1397" s="173"/>
      <c r="U1397" s="173"/>
      <c r="V1397" s="173"/>
      <c r="W1397" s="173"/>
      <c r="X1397" s="173"/>
    </row>
    <row r="1398" spans="1:24" s="133" customFormat="1" ht="25.15" customHeight="1" x14ac:dyDescent="0.25">
      <c r="A1398" s="172" t="s">
        <v>2077</v>
      </c>
      <c r="B1398" s="166" t="s">
        <v>921</v>
      </c>
      <c r="C1398" s="174">
        <v>1964</v>
      </c>
      <c r="D1398" s="136" t="s">
        <v>217</v>
      </c>
      <c r="E1398" s="174" t="s">
        <v>20</v>
      </c>
      <c r="F1398" s="28">
        <v>2</v>
      </c>
      <c r="G1398" s="28">
        <v>2</v>
      </c>
      <c r="H1398" s="41">
        <v>427</v>
      </c>
      <c r="I1398" s="238">
        <v>0</v>
      </c>
      <c r="J1398" s="238">
        <v>377</v>
      </c>
      <c r="K1398" s="201">
        <f t="shared" si="426"/>
        <v>5052147.5</v>
      </c>
      <c r="L1398" s="171">
        <v>0</v>
      </c>
      <c r="M1398" s="171">
        <v>0</v>
      </c>
      <c r="N1398" s="171">
        <v>0</v>
      </c>
      <c r="O1398" s="41">
        <f>'[1]Прод. прилож (2)'!$C$1089</f>
        <v>5052147.5</v>
      </c>
      <c r="P1398" s="171">
        <f>K1398/H1398</f>
        <v>11831.727166276347</v>
      </c>
      <c r="Q1398" s="44">
        <v>9673</v>
      </c>
      <c r="R1398" s="62" t="s">
        <v>95</v>
      </c>
      <c r="S1398" s="50"/>
      <c r="T1398" s="15"/>
      <c r="U1398" s="15"/>
      <c r="V1398" s="173"/>
      <c r="W1398" s="173"/>
      <c r="X1398" s="173"/>
    </row>
    <row r="1399" spans="1:24" ht="25.15" customHeight="1" x14ac:dyDescent="0.25">
      <c r="A1399" s="172" t="s">
        <v>2078</v>
      </c>
      <c r="B1399" s="166" t="s">
        <v>922</v>
      </c>
      <c r="C1399" s="174">
        <v>1965</v>
      </c>
      <c r="D1399" s="136" t="s">
        <v>217</v>
      </c>
      <c r="E1399" s="174" t="s">
        <v>20</v>
      </c>
      <c r="F1399" s="28">
        <v>2</v>
      </c>
      <c r="G1399" s="28">
        <v>2</v>
      </c>
      <c r="H1399" s="41">
        <v>422.1</v>
      </c>
      <c r="I1399" s="238">
        <v>0</v>
      </c>
      <c r="J1399" s="238">
        <v>364</v>
      </c>
      <c r="K1399" s="201">
        <f t="shared" si="426"/>
        <v>5021147.5</v>
      </c>
      <c r="L1399" s="171">
        <v>0</v>
      </c>
      <c r="M1399" s="171">
        <v>0</v>
      </c>
      <c r="N1399" s="171">
        <v>0</v>
      </c>
      <c r="O1399" s="41">
        <f>'[1]Прод. прилож (2)'!$C$1090</f>
        <v>5021147.5</v>
      </c>
      <c r="P1399" s="171">
        <f>K1399/H1399</f>
        <v>11895.63492063492</v>
      </c>
      <c r="Q1399" s="44">
        <v>9673</v>
      </c>
      <c r="R1399" s="62" t="s">
        <v>95</v>
      </c>
    </row>
    <row r="1400" spans="1:24" ht="25.15" customHeight="1" x14ac:dyDescent="0.25">
      <c r="A1400" s="172" t="s">
        <v>2079</v>
      </c>
      <c r="B1400" s="166" t="s">
        <v>923</v>
      </c>
      <c r="C1400" s="174">
        <v>1965</v>
      </c>
      <c r="D1400" s="136" t="s">
        <v>217</v>
      </c>
      <c r="E1400" s="174" t="s">
        <v>20</v>
      </c>
      <c r="F1400" s="28">
        <v>2</v>
      </c>
      <c r="G1400" s="28">
        <v>2</v>
      </c>
      <c r="H1400" s="41">
        <v>422.3</v>
      </c>
      <c r="I1400" s="238">
        <v>0</v>
      </c>
      <c r="J1400" s="238">
        <v>375</v>
      </c>
      <c r="K1400" s="201">
        <f t="shared" si="426"/>
        <v>5021147.5</v>
      </c>
      <c r="L1400" s="171">
        <v>0</v>
      </c>
      <c r="M1400" s="171">
        <v>0</v>
      </c>
      <c r="N1400" s="171">
        <v>0</v>
      </c>
      <c r="O1400" s="41">
        <f>'[1]Прод. прилож (2)'!$C$1091</f>
        <v>5021147.5</v>
      </c>
      <c r="P1400" s="171">
        <f>K1400/H1400</f>
        <v>11890.001183992423</v>
      </c>
      <c r="Q1400" s="44">
        <v>9673</v>
      </c>
      <c r="R1400" s="62" t="s">
        <v>95</v>
      </c>
    </row>
    <row r="1401" spans="1:24" ht="25.15" customHeight="1" x14ac:dyDescent="0.25">
      <c r="A1401" s="172" t="s">
        <v>2080</v>
      </c>
      <c r="B1401" s="166" t="s">
        <v>924</v>
      </c>
      <c r="C1401" s="174">
        <v>1964</v>
      </c>
      <c r="D1401" s="136" t="s">
        <v>217</v>
      </c>
      <c r="E1401" s="174" t="s">
        <v>20</v>
      </c>
      <c r="F1401" s="28">
        <v>2</v>
      </c>
      <c r="G1401" s="28">
        <v>2</v>
      </c>
      <c r="H1401" s="41">
        <v>424.9</v>
      </c>
      <c r="I1401" s="238">
        <v>0</v>
      </c>
      <c r="J1401" s="238">
        <v>377</v>
      </c>
      <c r="K1401" s="201">
        <f t="shared" si="426"/>
        <v>5052147.5</v>
      </c>
      <c r="L1401" s="171">
        <v>0</v>
      </c>
      <c r="M1401" s="171">
        <v>0</v>
      </c>
      <c r="N1401" s="171">
        <v>0</v>
      </c>
      <c r="O1401" s="41">
        <f>'[1]Прод. прилож (2)'!$C$1092</f>
        <v>5052147.5</v>
      </c>
      <c r="P1401" s="171">
        <f>K1401/H1401</f>
        <v>11890.20357731231</v>
      </c>
      <c r="Q1401" s="44">
        <v>9673</v>
      </c>
      <c r="R1401" s="62" t="s">
        <v>95</v>
      </c>
    </row>
    <row r="1402" spans="1:24" ht="40.15" customHeight="1" x14ac:dyDescent="0.25">
      <c r="A1402" s="320" t="s">
        <v>2163</v>
      </c>
      <c r="B1402" s="320"/>
      <c r="C1402" s="320"/>
      <c r="D1402" s="320"/>
      <c r="E1402" s="320"/>
      <c r="F1402" s="320"/>
      <c r="G1402" s="320"/>
      <c r="H1402" s="320"/>
      <c r="I1402" s="320"/>
      <c r="J1402" s="320"/>
      <c r="K1402" s="320"/>
      <c r="L1402" s="320"/>
      <c r="M1402" s="320"/>
      <c r="N1402" s="320"/>
      <c r="O1402" s="320"/>
      <c r="P1402" s="320"/>
      <c r="Q1402" s="320"/>
      <c r="R1402" s="320"/>
    </row>
    <row r="1403" spans="1:24" ht="40.15" customHeight="1" x14ac:dyDescent="0.25">
      <c r="A1403" s="321" t="s">
        <v>59</v>
      </c>
      <c r="B1403" s="321"/>
      <c r="C1403" s="147" t="s">
        <v>21</v>
      </c>
      <c r="D1403" s="147" t="s">
        <v>21</v>
      </c>
      <c r="E1403" s="147" t="s">
        <v>21</v>
      </c>
      <c r="F1403" s="80" t="s">
        <v>21</v>
      </c>
      <c r="G1403" s="80" t="s">
        <v>21</v>
      </c>
      <c r="H1403" s="81">
        <f t="shared" ref="H1403:O1403" si="427">SUM(H1404:H1423)</f>
        <v>8023.0399999999991</v>
      </c>
      <c r="I1403" s="81">
        <f t="shared" si="427"/>
        <v>54.2</v>
      </c>
      <c r="J1403" s="81">
        <f t="shared" si="427"/>
        <v>6992.17</v>
      </c>
      <c r="K1403" s="81">
        <f t="shared" si="427"/>
        <v>70738844.530000001</v>
      </c>
      <c r="L1403" s="81">
        <f t="shared" si="427"/>
        <v>0</v>
      </c>
      <c r="M1403" s="81">
        <f t="shared" si="427"/>
        <v>0</v>
      </c>
      <c r="N1403" s="81">
        <f t="shared" si="427"/>
        <v>0</v>
      </c>
      <c r="O1403" s="81">
        <f t="shared" si="427"/>
        <v>70738844.530000001</v>
      </c>
      <c r="P1403" s="31">
        <f>K1403/H1403</f>
        <v>8816.9627136347335</v>
      </c>
      <c r="Q1403" s="82" t="s">
        <v>21</v>
      </c>
      <c r="R1403" s="83" t="s">
        <v>21</v>
      </c>
    </row>
    <row r="1404" spans="1:24" s="133" customFormat="1" ht="28.15" customHeight="1" x14ac:dyDescent="0.25">
      <c r="A1404" s="172" t="s">
        <v>2081</v>
      </c>
      <c r="B1404" s="92" t="s">
        <v>927</v>
      </c>
      <c r="C1404" s="136">
        <v>1961</v>
      </c>
      <c r="D1404" s="136" t="s">
        <v>217</v>
      </c>
      <c r="E1404" s="136" t="s">
        <v>20</v>
      </c>
      <c r="F1404" s="57">
        <v>2</v>
      </c>
      <c r="G1404" s="57">
        <v>1</v>
      </c>
      <c r="H1404" s="65">
        <v>403</v>
      </c>
      <c r="I1404" s="238">
        <v>0</v>
      </c>
      <c r="J1404" s="234">
        <v>299.70999999999998</v>
      </c>
      <c r="K1404" s="201">
        <f t="shared" ref="K1404:K1422" si="428">SUM(L1404:O1404)</f>
        <v>4104796.73</v>
      </c>
      <c r="L1404" s="171">
        <v>0</v>
      </c>
      <c r="M1404" s="171">
        <v>0</v>
      </c>
      <c r="N1404" s="171">
        <v>0</v>
      </c>
      <c r="O1404" s="41">
        <f>'[1]Прод. прилож (2)'!$C$390</f>
        <v>4104796.73</v>
      </c>
      <c r="P1404" s="171">
        <f t="shared" ref="P1404:P1422" si="429">K1404/H1404</f>
        <v>10185.599826302729</v>
      </c>
      <c r="Q1404" s="44">
        <v>9673</v>
      </c>
      <c r="R1404" s="62" t="s">
        <v>94</v>
      </c>
      <c r="S1404" s="73"/>
      <c r="T1404" s="18"/>
      <c r="U1404" s="173"/>
      <c r="V1404" s="173"/>
      <c r="W1404" s="173"/>
      <c r="X1404" s="173"/>
    </row>
    <row r="1405" spans="1:24" s="133" customFormat="1" ht="28.15" customHeight="1" x14ac:dyDescent="0.25">
      <c r="A1405" s="172" t="s">
        <v>2082</v>
      </c>
      <c r="B1405" s="92" t="s">
        <v>928</v>
      </c>
      <c r="C1405" s="136">
        <v>1963</v>
      </c>
      <c r="D1405" s="136" t="s">
        <v>217</v>
      </c>
      <c r="E1405" s="136" t="s">
        <v>20</v>
      </c>
      <c r="F1405" s="57">
        <v>2</v>
      </c>
      <c r="G1405" s="57">
        <v>2</v>
      </c>
      <c r="H1405" s="65">
        <v>430.9</v>
      </c>
      <c r="I1405" s="238">
        <v>0</v>
      </c>
      <c r="J1405" s="234">
        <v>385.3</v>
      </c>
      <c r="K1405" s="201">
        <f t="shared" si="428"/>
        <v>3339475</v>
      </c>
      <c r="L1405" s="171">
        <v>0</v>
      </c>
      <c r="M1405" s="171">
        <v>0</v>
      </c>
      <c r="N1405" s="171">
        <v>0</v>
      </c>
      <c r="O1405" s="41">
        <f>'[1]Прод. прилож (2)'!$C$1094</f>
        <v>3339475</v>
      </c>
      <c r="P1405" s="171">
        <f t="shared" si="429"/>
        <v>7750</v>
      </c>
      <c r="Q1405" s="44">
        <v>9673</v>
      </c>
      <c r="R1405" s="62" t="s">
        <v>95</v>
      </c>
      <c r="S1405" s="73"/>
      <c r="T1405" s="18"/>
      <c r="U1405" s="173"/>
      <c r="V1405" s="173"/>
      <c r="W1405" s="173"/>
      <c r="X1405" s="173"/>
    </row>
    <row r="1406" spans="1:24" s="133" customFormat="1" ht="28.15" customHeight="1" x14ac:dyDescent="0.25">
      <c r="A1406" s="172" t="s">
        <v>2083</v>
      </c>
      <c r="B1406" s="92" t="s">
        <v>929</v>
      </c>
      <c r="C1406" s="136">
        <v>1963</v>
      </c>
      <c r="D1406" s="136" t="s">
        <v>217</v>
      </c>
      <c r="E1406" s="136" t="s">
        <v>20</v>
      </c>
      <c r="F1406" s="57">
        <v>2</v>
      </c>
      <c r="G1406" s="57">
        <v>1</v>
      </c>
      <c r="H1406" s="65">
        <v>228.4</v>
      </c>
      <c r="I1406" s="238">
        <v>0</v>
      </c>
      <c r="J1406" s="234">
        <v>200.6</v>
      </c>
      <c r="K1406" s="201">
        <f t="shared" si="428"/>
        <v>1770100</v>
      </c>
      <c r="L1406" s="171">
        <v>0</v>
      </c>
      <c r="M1406" s="171">
        <v>0</v>
      </c>
      <c r="N1406" s="171">
        <v>0</v>
      </c>
      <c r="O1406" s="41">
        <f>'[1]Прод. прилож (2)'!$C$1095</f>
        <v>1770100</v>
      </c>
      <c r="P1406" s="171">
        <f t="shared" si="429"/>
        <v>7750</v>
      </c>
      <c r="Q1406" s="44">
        <v>9673</v>
      </c>
      <c r="R1406" s="62" t="s">
        <v>95</v>
      </c>
      <c r="S1406" s="73"/>
      <c r="T1406" s="18"/>
      <c r="U1406" s="173"/>
      <c r="V1406" s="173"/>
      <c r="W1406" s="173"/>
      <c r="X1406" s="173"/>
    </row>
    <row r="1407" spans="1:24" s="133" customFormat="1" ht="28.15" customHeight="1" x14ac:dyDescent="0.25">
      <c r="A1407" s="172" t="s">
        <v>2084</v>
      </c>
      <c r="B1407" s="92" t="s">
        <v>930</v>
      </c>
      <c r="C1407" s="136">
        <v>1962</v>
      </c>
      <c r="D1407" s="136" t="s">
        <v>217</v>
      </c>
      <c r="E1407" s="136" t="s">
        <v>20</v>
      </c>
      <c r="F1407" s="57">
        <v>2</v>
      </c>
      <c r="G1407" s="57">
        <v>1</v>
      </c>
      <c r="H1407" s="65">
        <v>308.10000000000002</v>
      </c>
      <c r="I1407" s="238">
        <v>0</v>
      </c>
      <c r="J1407" s="234">
        <v>281.7</v>
      </c>
      <c r="K1407" s="201">
        <f t="shared" si="428"/>
        <v>4922400.6300000008</v>
      </c>
      <c r="L1407" s="171">
        <v>0</v>
      </c>
      <c r="M1407" s="171">
        <v>0</v>
      </c>
      <c r="N1407" s="171">
        <v>0</v>
      </c>
      <c r="O1407" s="171">
        <f>'[1]Прод. прилож (2)'!$C$1096</f>
        <v>4922400.6300000008</v>
      </c>
      <c r="P1407" s="171">
        <f t="shared" si="429"/>
        <v>15976.633008763391</v>
      </c>
      <c r="Q1407" s="44">
        <v>9673</v>
      </c>
      <c r="R1407" s="62" t="s">
        <v>95</v>
      </c>
      <c r="S1407" s="73"/>
      <c r="T1407" s="18"/>
      <c r="U1407" s="173"/>
      <c r="V1407" s="173"/>
      <c r="W1407" s="173"/>
      <c r="X1407" s="173"/>
    </row>
    <row r="1408" spans="1:24" s="133" customFormat="1" ht="28.15" customHeight="1" x14ac:dyDescent="0.25">
      <c r="A1408" s="172" t="s">
        <v>2085</v>
      </c>
      <c r="B1408" s="92" t="s">
        <v>931</v>
      </c>
      <c r="C1408" s="136">
        <v>1964</v>
      </c>
      <c r="D1408" s="136" t="s">
        <v>217</v>
      </c>
      <c r="E1408" s="136" t="s">
        <v>20</v>
      </c>
      <c r="F1408" s="57">
        <v>2</v>
      </c>
      <c r="G1408" s="57">
        <v>2</v>
      </c>
      <c r="H1408" s="65">
        <v>426.7</v>
      </c>
      <c r="I1408" s="41">
        <v>0</v>
      </c>
      <c r="J1408" s="202">
        <v>380.4</v>
      </c>
      <c r="K1408" s="201">
        <f t="shared" si="428"/>
        <v>4313464.0999999996</v>
      </c>
      <c r="L1408" s="171">
        <v>0</v>
      </c>
      <c r="M1408" s="171">
        <v>0</v>
      </c>
      <c r="N1408" s="171">
        <v>0</v>
      </c>
      <c r="O1408" s="171">
        <f>'[1]Прод. прилож (2)'!$C$1528</f>
        <v>4313464.0999999996</v>
      </c>
      <c r="P1408" s="171">
        <f t="shared" si="429"/>
        <v>10108.891727208811</v>
      </c>
      <c r="Q1408" s="44">
        <v>9673</v>
      </c>
      <c r="R1408" s="62" t="s">
        <v>96</v>
      </c>
      <c r="S1408" s="73"/>
      <c r="T1408" s="18"/>
      <c r="U1408" s="173"/>
      <c r="V1408" s="173"/>
      <c r="W1408" s="173"/>
      <c r="X1408" s="173"/>
    </row>
    <row r="1409" spans="1:24" s="133" customFormat="1" ht="28.15" customHeight="1" x14ac:dyDescent="0.25">
      <c r="A1409" s="172" t="s">
        <v>2086</v>
      </c>
      <c r="B1409" s="92" t="s">
        <v>932</v>
      </c>
      <c r="C1409" s="136">
        <v>1965</v>
      </c>
      <c r="D1409" s="136" t="s">
        <v>217</v>
      </c>
      <c r="E1409" s="136" t="s">
        <v>20</v>
      </c>
      <c r="F1409" s="57">
        <v>2</v>
      </c>
      <c r="G1409" s="57">
        <v>2</v>
      </c>
      <c r="H1409" s="65">
        <v>423.7</v>
      </c>
      <c r="I1409" s="41">
        <v>0</v>
      </c>
      <c r="J1409" s="202">
        <v>380.3</v>
      </c>
      <c r="K1409" s="201">
        <f t="shared" si="428"/>
        <v>4313464.0999999996</v>
      </c>
      <c r="L1409" s="171">
        <v>0</v>
      </c>
      <c r="M1409" s="171">
        <v>0</v>
      </c>
      <c r="N1409" s="171">
        <v>0</v>
      </c>
      <c r="O1409" s="171">
        <f>'[3]Прод. прилож'!$C$1405</f>
        <v>4313464.0999999996</v>
      </c>
      <c r="P1409" s="171">
        <f t="shared" si="429"/>
        <v>10180.467547793249</v>
      </c>
      <c r="Q1409" s="44">
        <v>9673</v>
      </c>
      <c r="R1409" s="62" t="s">
        <v>96</v>
      </c>
      <c r="S1409" s="73"/>
      <c r="T1409" s="18"/>
      <c r="U1409" s="173"/>
      <c r="V1409" s="173"/>
      <c r="W1409" s="173"/>
      <c r="X1409" s="173"/>
    </row>
    <row r="1410" spans="1:24" s="133" customFormat="1" ht="28.15" customHeight="1" x14ac:dyDescent="0.25">
      <c r="A1410" s="172" t="s">
        <v>2087</v>
      </c>
      <c r="B1410" s="92" t="s">
        <v>933</v>
      </c>
      <c r="C1410" s="136">
        <v>1966</v>
      </c>
      <c r="D1410" s="136" t="s">
        <v>217</v>
      </c>
      <c r="E1410" s="136" t="s">
        <v>20</v>
      </c>
      <c r="F1410" s="57">
        <v>2</v>
      </c>
      <c r="G1410" s="57">
        <v>2</v>
      </c>
      <c r="H1410" s="65">
        <v>426.8</v>
      </c>
      <c r="I1410" s="41">
        <v>0</v>
      </c>
      <c r="J1410" s="202">
        <v>383.3</v>
      </c>
      <c r="K1410" s="201">
        <f t="shared" si="428"/>
        <v>4284895.0999999996</v>
      </c>
      <c r="L1410" s="171">
        <v>0</v>
      </c>
      <c r="M1410" s="171">
        <v>0</v>
      </c>
      <c r="N1410" s="171">
        <v>0</v>
      </c>
      <c r="O1410" s="171">
        <f>'[3]Прод. прилож'!$C$1406</f>
        <v>4284895.0999999996</v>
      </c>
      <c r="P1410" s="171">
        <f t="shared" si="429"/>
        <v>10039.585520149953</v>
      </c>
      <c r="Q1410" s="44">
        <v>9673</v>
      </c>
      <c r="R1410" s="62" t="s">
        <v>96</v>
      </c>
      <c r="S1410" s="73"/>
      <c r="T1410" s="18"/>
      <c r="U1410" s="173"/>
      <c r="V1410" s="173"/>
      <c r="W1410" s="173"/>
      <c r="X1410" s="173"/>
    </row>
    <row r="1411" spans="1:24" s="133" customFormat="1" ht="28.15" customHeight="1" x14ac:dyDescent="0.25">
      <c r="A1411" s="172" t="s">
        <v>2088</v>
      </c>
      <c r="B1411" s="92" t="s">
        <v>934</v>
      </c>
      <c r="C1411" s="136">
        <v>1965</v>
      </c>
      <c r="D1411" s="136" t="s">
        <v>217</v>
      </c>
      <c r="E1411" s="136" t="s">
        <v>20</v>
      </c>
      <c r="F1411" s="57">
        <v>2</v>
      </c>
      <c r="G1411" s="57">
        <v>2</v>
      </c>
      <c r="H1411" s="65">
        <v>434.3</v>
      </c>
      <c r="I1411" s="41">
        <v>0</v>
      </c>
      <c r="J1411" s="202">
        <v>387.3</v>
      </c>
      <c r="K1411" s="201">
        <f t="shared" si="428"/>
        <v>4314416.4000000004</v>
      </c>
      <c r="L1411" s="171">
        <v>0</v>
      </c>
      <c r="M1411" s="171">
        <v>0</v>
      </c>
      <c r="N1411" s="171">
        <v>0</v>
      </c>
      <c r="O1411" s="171">
        <f>'[3]Прод. прилож'!$C$1407</f>
        <v>4314416.4000000004</v>
      </c>
      <c r="P1411" s="171">
        <f t="shared" si="429"/>
        <v>9934.1846649781255</v>
      </c>
      <c r="Q1411" s="44">
        <v>9673</v>
      </c>
      <c r="R1411" s="62" t="s">
        <v>96</v>
      </c>
      <c r="S1411" s="73"/>
      <c r="T1411" s="18"/>
      <c r="U1411" s="173"/>
      <c r="V1411" s="173"/>
      <c r="W1411" s="173"/>
      <c r="X1411" s="173"/>
    </row>
    <row r="1412" spans="1:24" s="133" customFormat="1" ht="28.15" customHeight="1" x14ac:dyDescent="0.25">
      <c r="A1412" s="172" t="s">
        <v>2089</v>
      </c>
      <c r="B1412" s="92" t="s">
        <v>935</v>
      </c>
      <c r="C1412" s="136">
        <v>1966</v>
      </c>
      <c r="D1412" s="136" t="s">
        <v>217</v>
      </c>
      <c r="E1412" s="136" t="s">
        <v>20</v>
      </c>
      <c r="F1412" s="57">
        <v>2</v>
      </c>
      <c r="G1412" s="57">
        <v>3</v>
      </c>
      <c r="H1412" s="65">
        <v>587</v>
      </c>
      <c r="I1412" s="41">
        <v>0</v>
      </c>
      <c r="J1412" s="202">
        <v>516.5</v>
      </c>
      <c r="K1412" s="201">
        <f t="shared" si="428"/>
        <v>4385838.9000000004</v>
      </c>
      <c r="L1412" s="171">
        <v>0</v>
      </c>
      <c r="M1412" s="171">
        <v>0</v>
      </c>
      <c r="N1412" s="171">
        <v>0</v>
      </c>
      <c r="O1412" s="171">
        <f>'[3]Прод. прилож'!$C$1408</f>
        <v>4385838.9000000004</v>
      </c>
      <c r="P1412" s="171">
        <f t="shared" si="429"/>
        <v>7471.6165247018744</v>
      </c>
      <c r="Q1412" s="44">
        <v>9673</v>
      </c>
      <c r="R1412" s="62" t="s">
        <v>96</v>
      </c>
      <c r="S1412" s="73"/>
      <c r="T1412" s="18"/>
      <c r="U1412" s="173"/>
      <c r="V1412" s="173"/>
      <c r="W1412" s="173"/>
      <c r="X1412" s="173"/>
    </row>
    <row r="1413" spans="1:24" s="133" customFormat="1" ht="28.15" customHeight="1" x14ac:dyDescent="0.25">
      <c r="A1413" s="172" t="s">
        <v>2090</v>
      </c>
      <c r="B1413" s="92" t="s">
        <v>936</v>
      </c>
      <c r="C1413" s="136">
        <v>1964</v>
      </c>
      <c r="D1413" s="136" t="s">
        <v>217</v>
      </c>
      <c r="E1413" s="136" t="s">
        <v>20</v>
      </c>
      <c r="F1413" s="57">
        <v>2</v>
      </c>
      <c r="G1413" s="57">
        <v>3</v>
      </c>
      <c r="H1413" s="65">
        <v>596.9</v>
      </c>
      <c r="I1413" s="41">
        <v>0</v>
      </c>
      <c r="J1413" s="202">
        <v>527.1</v>
      </c>
      <c r="K1413" s="201">
        <f t="shared" si="428"/>
        <v>5840001</v>
      </c>
      <c r="L1413" s="171">
        <v>0</v>
      </c>
      <c r="M1413" s="171">
        <v>0</v>
      </c>
      <c r="N1413" s="171">
        <v>0</v>
      </c>
      <c r="O1413" s="171">
        <f>'[3]Прод. прилож'!$C$1409</f>
        <v>5840001</v>
      </c>
      <c r="P1413" s="171">
        <f t="shared" si="429"/>
        <v>9783.8850728765283</v>
      </c>
      <c r="Q1413" s="44">
        <v>9673</v>
      </c>
      <c r="R1413" s="62" t="s">
        <v>96</v>
      </c>
      <c r="S1413" s="73"/>
      <c r="T1413" s="18"/>
      <c r="U1413" s="173"/>
      <c r="V1413" s="173"/>
      <c r="W1413" s="173"/>
      <c r="X1413" s="173"/>
    </row>
    <row r="1414" spans="1:24" s="133" customFormat="1" ht="28.15" customHeight="1" x14ac:dyDescent="0.25">
      <c r="A1414" s="172" t="s">
        <v>2091</v>
      </c>
      <c r="B1414" s="92" t="s">
        <v>937</v>
      </c>
      <c r="C1414" s="136">
        <v>1961</v>
      </c>
      <c r="D1414" s="136" t="s">
        <v>217</v>
      </c>
      <c r="E1414" s="136" t="s">
        <v>20</v>
      </c>
      <c r="F1414" s="57">
        <v>2</v>
      </c>
      <c r="G1414" s="57">
        <v>1</v>
      </c>
      <c r="H1414" s="65">
        <v>324.5</v>
      </c>
      <c r="I1414" s="238">
        <v>0</v>
      </c>
      <c r="J1414" s="234">
        <v>257.49</v>
      </c>
      <c r="K1414" s="201">
        <f t="shared" si="428"/>
        <v>3473053.52</v>
      </c>
      <c r="L1414" s="171">
        <v>0</v>
      </c>
      <c r="M1414" s="171">
        <v>0</v>
      </c>
      <c r="N1414" s="171">
        <v>0</v>
      </c>
      <c r="O1414" s="171">
        <f>'[1]Прод. прилож (2)'!$C$391</f>
        <v>3473053.52</v>
      </c>
      <c r="P1414" s="171">
        <f t="shared" si="429"/>
        <v>10702.78434514638</v>
      </c>
      <c r="Q1414" s="44">
        <v>9673</v>
      </c>
      <c r="R1414" s="62" t="s">
        <v>94</v>
      </c>
      <c r="S1414" s="73"/>
      <c r="T1414" s="18"/>
      <c r="U1414" s="173"/>
      <c r="V1414" s="173"/>
      <c r="W1414" s="173"/>
      <c r="X1414" s="173"/>
    </row>
    <row r="1415" spans="1:24" s="133" customFormat="1" ht="28.15" customHeight="1" x14ac:dyDescent="0.25">
      <c r="A1415" s="172" t="s">
        <v>2558</v>
      </c>
      <c r="B1415" s="92" t="s">
        <v>938</v>
      </c>
      <c r="C1415" s="136">
        <v>1964</v>
      </c>
      <c r="D1415" s="136" t="s">
        <v>217</v>
      </c>
      <c r="E1415" s="136" t="s">
        <v>20</v>
      </c>
      <c r="F1415" s="57">
        <v>2</v>
      </c>
      <c r="G1415" s="57">
        <v>1</v>
      </c>
      <c r="H1415" s="65">
        <v>193.5</v>
      </c>
      <c r="I1415" s="41">
        <v>0</v>
      </c>
      <c r="J1415" s="202">
        <v>158.30000000000001</v>
      </c>
      <c r="K1415" s="201">
        <f t="shared" si="428"/>
        <v>5935150.5999999996</v>
      </c>
      <c r="L1415" s="171">
        <v>0</v>
      </c>
      <c r="M1415" s="171">
        <v>0</v>
      </c>
      <c r="N1415" s="171">
        <v>0</v>
      </c>
      <c r="O1415" s="171">
        <f>'[3]Прод. прилож'!$C$1410</f>
        <v>5935150.5999999996</v>
      </c>
      <c r="P1415" s="171">
        <f t="shared" si="429"/>
        <v>30672.612919896637</v>
      </c>
      <c r="Q1415" s="44">
        <v>9673</v>
      </c>
      <c r="R1415" s="62" t="s">
        <v>96</v>
      </c>
      <c r="S1415" s="73"/>
      <c r="T1415" s="18"/>
      <c r="U1415" s="173"/>
      <c r="V1415" s="173"/>
      <c r="W1415" s="173"/>
      <c r="X1415" s="173"/>
    </row>
    <row r="1416" spans="1:24" s="133" customFormat="1" ht="28.15" customHeight="1" x14ac:dyDescent="0.25">
      <c r="A1416" s="172" t="s">
        <v>2092</v>
      </c>
      <c r="B1416" s="92" t="s">
        <v>939</v>
      </c>
      <c r="C1416" s="136">
        <v>1963</v>
      </c>
      <c r="D1416" s="136" t="s">
        <v>217</v>
      </c>
      <c r="E1416" s="136" t="s">
        <v>20</v>
      </c>
      <c r="F1416" s="57">
        <v>2</v>
      </c>
      <c r="G1416" s="57">
        <v>2</v>
      </c>
      <c r="H1416" s="65">
        <v>427.54</v>
      </c>
      <c r="I1416" s="238">
        <v>0</v>
      </c>
      <c r="J1416" s="234">
        <v>389.58</v>
      </c>
      <c r="K1416" s="201">
        <f t="shared" si="428"/>
        <v>3613435</v>
      </c>
      <c r="L1416" s="171">
        <v>0</v>
      </c>
      <c r="M1416" s="171">
        <v>0</v>
      </c>
      <c r="N1416" s="171">
        <v>0</v>
      </c>
      <c r="O1416" s="171">
        <f>'[1]Прод. прилож (2)'!$C$1097</f>
        <v>3613435</v>
      </c>
      <c r="P1416" s="171">
        <f t="shared" si="429"/>
        <v>8451.688730878981</v>
      </c>
      <c r="Q1416" s="44">
        <v>9673</v>
      </c>
      <c r="R1416" s="62" t="s">
        <v>95</v>
      </c>
      <c r="S1416" s="73"/>
      <c r="T1416" s="18"/>
      <c r="U1416" s="173"/>
      <c r="V1416" s="173"/>
      <c r="W1416" s="173"/>
      <c r="X1416" s="173"/>
    </row>
    <row r="1417" spans="1:24" s="133" customFormat="1" ht="28.15" customHeight="1" x14ac:dyDescent="0.25">
      <c r="A1417" s="172" t="s">
        <v>2093</v>
      </c>
      <c r="B1417" s="92" t="s">
        <v>940</v>
      </c>
      <c r="C1417" s="136">
        <v>1961</v>
      </c>
      <c r="D1417" s="136" t="s">
        <v>217</v>
      </c>
      <c r="E1417" s="136" t="s">
        <v>942</v>
      </c>
      <c r="F1417" s="57">
        <v>2</v>
      </c>
      <c r="G1417" s="57">
        <v>1</v>
      </c>
      <c r="H1417" s="65">
        <v>264</v>
      </c>
      <c r="I1417" s="238">
        <v>0</v>
      </c>
      <c r="J1417" s="234">
        <v>193.18</v>
      </c>
      <c r="K1417" s="201">
        <f t="shared" si="428"/>
        <v>248371.49</v>
      </c>
      <c r="L1417" s="171">
        <v>0</v>
      </c>
      <c r="M1417" s="171">
        <v>0</v>
      </c>
      <c r="N1417" s="171">
        <v>0</v>
      </c>
      <c r="O1417" s="171">
        <f>'[1]Прод. прилож (2)'!$C$392</f>
        <v>248371.49</v>
      </c>
      <c r="P1417" s="171">
        <f t="shared" si="429"/>
        <v>940.80109848484847</v>
      </c>
      <c r="Q1417" s="44">
        <v>9673</v>
      </c>
      <c r="R1417" s="62" t="s">
        <v>94</v>
      </c>
      <c r="S1417" s="73"/>
      <c r="T1417" s="18"/>
      <c r="U1417" s="173"/>
      <c r="V1417" s="173"/>
      <c r="W1417" s="173"/>
      <c r="X1417" s="173"/>
    </row>
    <row r="1418" spans="1:24" s="133" customFormat="1" ht="28.15" customHeight="1" x14ac:dyDescent="0.25">
      <c r="A1418" s="172" t="s">
        <v>2094</v>
      </c>
      <c r="B1418" s="92" t="s">
        <v>941</v>
      </c>
      <c r="C1418" s="136">
        <v>1955</v>
      </c>
      <c r="D1418" s="136" t="s">
        <v>217</v>
      </c>
      <c r="E1418" s="136" t="s">
        <v>20</v>
      </c>
      <c r="F1418" s="57">
        <v>2</v>
      </c>
      <c r="G1418" s="57">
        <v>2</v>
      </c>
      <c r="H1418" s="65">
        <v>398.5</v>
      </c>
      <c r="I1418" s="41">
        <v>0</v>
      </c>
      <c r="J1418" s="202">
        <v>314.2</v>
      </c>
      <c r="K1418" s="201">
        <f t="shared" si="428"/>
        <v>1493718.5</v>
      </c>
      <c r="L1418" s="171">
        <v>0</v>
      </c>
      <c r="M1418" s="171">
        <v>0</v>
      </c>
      <c r="N1418" s="171">
        <v>0</v>
      </c>
      <c r="O1418" s="171">
        <f>'[1]Прод. прилож (2)'!$C$1535</f>
        <v>1493718.5</v>
      </c>
      <c r="P1418" s="171">
        <f t="shared" si="429"/>
        <v>3748.3525721455458</v>
      </c>
      <c r="Q1418" s="44">
        <v>9673</v>
      </c>
      <c r="R1418" s="62" t="s">
        <v>96</v>
      </c>
      <c r="S1418" s="73"/>
      <c r="T1418" s="18"/>
      <c r="U1418" s="173"/>
      <c r="V1418" s="173"/>
      <c r="W1418" s="173"/>
      <c r="X1418" s="173"/>
    </row>
    <row r="1419" spans="1:24" s="133" customFormat="1" ht="28.15" customHeight="1" x14ac:dyDescent="0.25">
      <c r="A1419" s="172" t="s">
        <v>2095</v>
      </c>
      <c r="B1419" s="92" t="s">
        <v>943</v>
      </c>
      <c r="C1419" s="136">
        <v>1962</v>
      </c>
      <c r="D1419" s="136" t="s">
        <v>217</v>
      </c>
      <c r="E1419" s="136" t="s">
        <v>20</v>
      </c>
      <c r="F1419" s="57">
        <v>2</v>
      </c>
      <c r="G1419" s="57">
        <v>1</v>
      </c>
      <c r="H1419" s="65">
        <v>294.89999999999998</v>
      </c>
      <c r="I1419" s="238">
        <v>0</v>
      </c>
      <c r="J1419" s="234">
        <v>274.3</v>
      </c>
      <c r="K1419" s="201">
        <f t="shared" si="428"/>
        <v>337099.6</v>
      </c>
      <c r="L1419" s="171">
        <v>0</v>
      </c>
      <c r="M1419" s="171">
        <v>0</v>
      </c>
      <c r="N1419" s="171">
        <v>0</v>
      </c>
      <c r="O1419" s="171">
        <f>'[1]Прод. прилож (2)'!$C$1099</f>
        <v>337099.6</v>
      </c>
      <c r="P1419" s="171">
        <f t="shared" si="429"/>
        <v>1143.0979993218041</v>
      </c>
      <c r="Q1419" s="44">
        <v>9673</v>
      </c>
      <c r="R1419" s="62" t="s">
        <v>95</v>
      </c>
      <c r="S1419" s="73"/>
      <c r="T1419" s="18"/>
      <c r="U1419" s="173"/>
      <c r="V1419" s="173"/>
      <c r="W1419" s="173"/>
      <c r="X1419" s="173"/>
    </row>
    <row r="1420" spans="1:24" s="133" customFormat="1" ht="28.15" customHeight="1" x14ac:dyDescent="0.25">
      <c r="A1420" s="172" t="s">
        <v>2096</v>
      </c>
      <c r="B1420" s="92" t="s">
        <v>944</v>
      </c>
      <c r="C1420" s="136">
        <v>1963</v>
      </c>
      <c r="D1420" s="136" t="s">
        <v>217</v>
      </c>
      <c r="E1420" s="136" t="s">
        <v>20</v>
      </c>
      <c r="F1420" s="57">
        <v>2</v>
      </c>
      <c r="G1420" s="57">
        <v>2</v>
      </c>
      <c r="H1420" s="65">
        <v>401.7</v>
      </c>
      <c r="I1420" s="238">
        <v>0</v>
      </c>
      <c r="J1420" s="234">
        <v>356.21</v>
      </c>
      <c r="K1420" s="201">
        <f t="shared" si="428"/>
        <v>1927117.8</v>
      </c>
      <c r="L1420" s="171">
        <v>0</v>
      </c>
      <c r="M1420" s="171">
        <v>0</v>
      </c>
      <c r="N1420" s="171">
        <v>0</v>
      </c>
      <c r="O1420" s="171">
        <f>'[1]Прод. прилож (2)'!$C$1100</f>
        <v>1927117.8</v>
      </c>
      <c r="P1420" s="171">
        <f t="shared" si="429"/>
        <v>4797.4055265123225</v>
      </c>
      <c r="Q1420" s="44">
        <v>9673</v>
      </c>
      <c r="R1420" s="62" t="s">
        <v>95</v>
      </c>
      <c r="S1420" s="73"/>
      <c r="T1420" s="18"/>
      <c r="U1420" s="173"/>
      <c r="V1420" s="173"/>
      <c r="W1420" s="173"/>
      <c r="X1420" s="173"/>
    </row>
    <row r="1421" spans="1:24" s="133" customFormat="1" ht="28.15" customHeight="1" x14ac:dyDescent="0.25">
      <c r="A1421" s="172" t="s">
        <v>2097</v>
      </c>
      <c r="B1421" s="92" t="s">
        <v>945</v>
      </c>
      <c r="C1421" s="136">
        <v>1964</v>
      </c>
      <c r="D1421" s="136" t="s">
        <v>217</v>
      </c>
      <c r="E1421" s="136" t="s">
        <v>20</v>
      </c>
      <c r="F1421" s="57">
        <v>2</v>
      </c>
      <c r="G1421" s="57">
        <v>2</v>
      </c>
      <c r="H1421" s="79">
        <v>433.4</v>
      </c>
      <c r="I1421" s="202">
        <v>54.2</v>
      </c>
      <c r="J1421" s="202">
        <v>391.6</v>
      </c>
      <c r="K1421" s="201">
        <f t="shared" si="428"/>
        <v>2092700.5</v>
      </c>
      <c r="L1421" s="171">
        <v>0</v>
      </c>
      <c r="M1421" s="171">
        <v>0</v>
      </c>
      <c r="N1421" s="171">
        <v>0</v>
      </c>
      <c r="O1421" s="171">
        <f>'[3]Прод. прилож'!$C$1411</f>
        <v>2092700.5</v>
      </c>
      <c r="P1421" s="171">
        <f t="shared" si="429"/>
        <v>4828.5659898477161</v>
      </c>
      <c r="Q1421" s="44">
        <v>9673</v>
      </c>
      <c r="R1421" s="62" t="s">
        <v>96</v>
      </c>
      <c r="S1421" s="73"/>
      <c r="T1421" s="18"/>
      <c r="U1421" s="173"/>
      <c r="V1421" s="173"/>
      <c r="W1421" s="173"/>
      <c r="X1421" s="173"/>
    </row>
    <row r="1422" spans="1:24" s="133" customFormat="1" ht="28.15" customHeight="1" x14ac:dyDescent="0.25">
      <c r="A1422" s="172" t="s">
        <v>2098</v>
      </c>
      <c r="B1422" s="92" t="s">
        <v>946</v>
      </c>
      <c r="C1422" s="136">
        <v>1964</v>
      </c>
      <c r="D1422" s="136" t="s">
        <v>217</v>
      </c>
      <c r="E1422" s="136" t="s">
        <v>20</v>
      </c>
      <c r="F1422" s="57">
        <v>2</v>
      </c>
      <c r="G1422" s="57">
        <v>3</v>
      </c>
      <c r="H1422" s="79">
        <v>579.4</v>
      </c>
      <c r="I1422" s="41">
        <v>0</v>
      </c>
      <c r="J1422" s="202">
        <v>520.70000000000005</v>
      </c>
      <c r="K1422" s="201">
        <f t="shared" si="428"/>
        <v>4377268.1999999993</v>
      </c>
      <c r="L1422" s="171">
        <v>0</v>
      </c>
      <c r="M1422" s="171">
        <v>0</v>
      </c>
      <c r="N1422" s="171">
        <v>0</v>
      </c>
      <c r="O1422" s="171">
        <f>'[3]Прод. прилож'!$C$1412</f>
        <v>4377268.1999999993</v>
      </c>
      <c r="P1422" s="171">
        <f t="shared" si="429"/>
        <v>7554.829478771142</v>
      </c>
      <c r="Q1422" s="44">
        <v>9673</v>
      </c>
      <c r="R1422" s="62" t="s">
        <v>96</v>
      </c>
      <c r="S1422" s="73"/>
      <c r="T1422" s="18"/>
      <c r="U1422" s="173"/>
      <c r="V1422" s="173"/>
      <c r="W1422" s="173"/>
      <c r="X1422" s="173"/>
    </row>
    <row r="1423" spans="1:24" s="96" customFormat="1" ht="28.15" customHeight="1" x14ac:dyDescent="0.25">
      <c r="A1423" s="172" t="s">
        <v>2099</v>
      </c>
      <c r="B1423" s="166" t="s">
        <v>1998</v>
      </c>
      <c r="C1423" s="136">
        <v>1954</v>
      </c>
      <c r="D1423" s="136" t="s">
        <v>217</v>
      </c>
      <c r="E1423" s="136" t="s">
        <v>942</v>
      </c>
      <c r="F1423" s="57">
        <v>2</v>
      </c>
      <c r="G1423" s="57">
        <v>1</v>
      </c>
      <c r="H1423" s="171">
        <v>439.8</v>
      </c>
      <c r="I1423" s="234">
        <v>0</v>
      </c>
      <c r="J1423" s="234">
        <v>394.4</v>
      </c>
      <c r="K1423" s="201">
        <f>SUM(L1423:O1423)</f>
        <v>5652077.3599999994</v>
      </c>
      <c r="L1423" s="171">
        <v>0</v>
      </c>
      <c r="M1423" s="171">
        <v>0</v>
      </c>
      <c r="N1423" s="171">
        <v>0</v>
      </c>
      <c r="O1423" s="171">
        <f>'[1]Прод. прилож (2)'!$C$1101</f>
        <v>5652077.3599999994</v>
      </c>
      <c r="P1423" s="44">
        <f>K1423/H1423</f>
        <v>12851.471941791722</v>
      </c>
      <c r="Q1423" s="178">
        <v>9673</v>
      </c>
      <c r="R1423" s="134" t="s">
        <v>95</v>
      </c>
      <c r="S1423" s="95"/>
      <c r="T1423" s="95"/>
      <c r="U1423" s="95"/>
    </row>
    <row r="1424" spans="1:24" ht="40.15" customHeight="1" x14ac:dyDescent="0.25">
      <c r="A1424" s="320" t="s">
        <v>2164</v>
      </c>
      <c r="B1424" s="320"/>
      <c r="C1424" s="320"/>
      <c r="D1424" s="320"/>
      <c r="E1424" s="320"/>
      <c r="F1424" s="320"/>
      <c r="G1424" s="320"/>
      <c r="H1424" s="320"/>
      <c r="I1424" s="320"/>
      <c r="J1424" s="320"/>
      <c r="K1424" s="320"/>
      <c r="L1424" s="320"/>
      <c r="M1424" s="320"/>
      <c r="N1424" s="320"/>
      <c r="O1424" s="320"/>
      <c r="P1424" s="320"/>
      <c r="Q1424" s="320"/>
      <c r="R1424" s="320"/>
    </row>
    <row r="1425" spans="1:207" s="133" customFormat="1" ht="40.15" customHeight="1" x14ac:dyDescent="0.25">
      <c r="A1425" s="321" t="s">
        <v>950</v>
      </c>
      <c r="B1425" s="321"/>
      <c r="C1425" s="147" t="s">
        <v>21</v>
      </c>
      <c r="D1425" s="147" t="s">
        <v>21</v>
      </c>
      <c r="E1425" s="147" t="s">
        <v>21</v>
      </c>
      <c r="F1425" s="80" t="s">
        <v>21</v>
      </c>
      <c r="G1425" s="80" t="s">
        <v>21</v>
      </c>
      <c r="H1425" s="81">
        <f>SUM(H1426)</f>
        <v>421.2</v>
      </c>
      <c r="I1425" s="81">
        <f t="shared" ref="I1425:J1425" si="430">SUM(I1426)</f>
        <v>0</v>
      </c>
      <c r="J1425" s="81">
        <f t="shared" si="430"/>
        <v>421.2</v>
      </c>
      <c r="K1425" s="81">
        <f>SUM(K1426:K1427)</f>
        <v>5645857.8600000003</v>
      </c>
      <c r="L1425" s="81">
        <f t="shared" ref="L1425:N1425" si="431">SUM(L1427)</f>
        <v>0</v>
      </c>
      <c r="M1425" s="81">
        <f t="shared" si="431"/>
        <v>0</v>
      </c>
      <c r="N1425" s="81">
        <f t="shared" si="431"/>
        <v>0</v>
      </c>
      <c r="O1425" s="81">
        <f>SUM(O1426:O1427)</f>
        <v>5645857.8600000003</v>
      </c>
      <c r="P1425" s="31">
        <f>K1425/H1425</f>
        <v>13404.220940170941</v>
      </c>
      <c r="Q1425" s="82" t="s">
        <v>21</v>
      </c>
      <c r="R1425" s="83" t="s">
        <v>21</v>
      </c>
      <c r="S1425" s="58"/>
      <c r="T1425" s="16"/>
      <c r="U1425" s="15"/>
      <c r="V1425" s="173"/>
      <c r="W1425" s="173"/>
      <c r="X1425" s="173"/>
    </row>
    <row r="1426" spans="1:207" s="173" customFormat="1" ht="27" customHeight="1" x14ac:dyDescent="0.25">
      <c r="A1426" s="295" t="s">
        <v>2100</v>
      </c>
      <c r="B1426" s="297" t="s">
        <v>951</v>
      </c>
      <c r="C1426" s="285">
        <v>1964</v>
      </c>
      <c r="D1426" s="285" t="s">
        <v>217</v>
      </c>
      <c r="E1426" s="285" t="s">
        <v>20</v>
      </c>
      <c r="F1426" s="330">
        <v>2</v>
      </c>
      <c r="G1426" s="330">
        <v>2</v>
      </c>
      <c r="H1426" s="309">
        <v>421.2</v>
      </c>
      <c r="I1426" s="311">
        <v>0</v>
      </c>
      <c r="J1426" s="311">
        <v>421.2</v>
      </c>
      <c r="K1426" s="201">
        <f>SUM(L1426:O1426)</f>
        <v>312991.86</v>
      </c>
      <c r="L1426" s="171">
        <v>0</v>
      </c>
      <c r="M1426" s="171">
        <v>0</v>
      </c>
      <c r="N1426" s="171">
        <v>0</v>
      </c>
      <c r="O1426" s="171">
        <f>'[1]Прод. прилож (2)'!$C$394</f>
        <v>312991.86</v>
      </c>
      <c r="P1426" s="171">
        <f>K1426/H1426</f>
        <v>743.09558404558402</v>
      </c>
      <c r="Q1426" s="44">
        <v>9673</v>
      </c>
      <c r="R1426" s="62" t="s">
        <v>94</v>
      </c>
      <c r="S1426" s="58"/>
      <c r="T1426" s="16"/>
      <c r="U1426" s="15"/>
    </row>
    <row r="1427" spans="1:207" s="133" customFormat="1" ht="27" customHeight="1" x14ac:dyDescent="0.25">
      <c r="A1427" s="296"/>
      <c r="B1427" s="298"/>
      <c r="C1427" s="286"/>
      <c r="D1427" s="286"/>
      <c r="E1427" s="286"/>
      <c r="F1427" s="331"/>
      <c r="G1427" s="331"/>
      <c r="H1427" s="310"/>
      <c r="I1427" s="312"/>
      <c r="J1427" s="312"/>
      <c r="K1427" s="201">
        <f>SUM(L1427:O1427)</f>
        <v>5332866</v>
      </c>
      <c r="L1427" s="171">
        <v>0</v>
      </c>
      <c r="M1427" s="171">
        <v>0</v>
      </c>
      <c r="N1427" s="171">
        <v>0</v>
      </c>
      <c r="O1427" s="171">
        <f>'[1]Прод. прилож (2)'!$C$1103</f>
        <v>5332866</v>
      </c>
      <c r="P1427" s="171">
        <f>K1427/H1426</f>
        <v>12661.125356125356</v>
      </c>
      <c r="Q1427" s="44">
        <v>9673</v>
      </c>
      <c r="R1427" s="62" t="s">
        <v>95</v>
      </c>
      <c r="S1427" s="58"/>
      <c r="T1427" s="16"/>
      <c r="U1427" s="15"/>
      <c r="V1427" s="173"/>
      <c r="W1427" s="173"/>
      <c r="X1427" s="173"/>
    </row>
    <row r="1428" spans="1:207" ht="40.15" customHeight="1" x14ac:dyDescent="0.25">
      <c r="A1428" s="320" t="s">
        <v>2559</v>
      </c>
      <c r="B1428" s="320"/>
      <c r="C1428" s="320"/>
      <c r="D1428" s="320"/>
      <c r="E1428" s="320"/>
      <c r="F1428" s="320"/>
      <c r="G1428" s="320"/>
      <c r="H1428" s="320"/>
      <c r="I1428" s="320"/>
      <c r="J1428" s="320"/>
      <c r="K1428" s="320"/>
      <c r="L1428" s="320"/>
      <c r="M1428" s="320"/>
      <c r="N1428" s="320"/>
      <c r="O1428" s="320"/>
      <c r="P1428" s="320"/>
      <c r="Q1428" s="320"/>
      <c r="R1428" s="320"/>
    </row>
    <row r="1429" spans="1:207" s="133" customFormat="1" ht="40.15" customHeight="1" x14ac:dyDescent="0.25">
      <c r="A1429" s="321" t="s">
        <v>60</v>
      </c>
      <c r="B1429" s="321"/>
      <c r="C1429" s="147" t="s">
        <v>21</v>
      </c>
      <c r="D1429" s="147" t="s">
        <v>21</v>
      </c>
      <c r="E1429" s="147" t="s">
        <v>21</v>
      </c>
      <c r="F1429" s="80" t="s">
        <v>21</v>
      </c>
      <c r="G1429" s="80" t="s">
        <v>21</v>
      </c>
      <c r="H1429" s="81">
        <f t="shared" ref="H1429:P1429" si="432">SUM(H1430:H1434)</f>
        <v>2050.6999999999998</v>
      </c>
      <c r="I1429" s="81">
        <f t="shared" si="432"/>
        <v>0</v>
      </c>
      <c r="J1429" s="81">
        <f t="shared" si="432"/>
        <v>1505.6</v>
      </c>
      <c r="K1429" s="81">
        <f t="shared" si="432"/>
        <v>19235771.620000001</v>
      </c>
      <c r="L1429" s="81">
        <f t="shared" si="432"/>
        <v>0</v>
      </c>
      <c r="M1429" s="81">
        <f t="shared" si="432"/>
        <v>197829.72</v>
      </c>
      <c r="N1429" s="81">
        <f t="shared" si="432"/>
        <v>0</v>
      </c>
      <c r="O1429" s="81">
        <f t="shared" si="432"/>
        <v>19037941.899999999</v>
      </c>
      <c r="P1429" s="81">
        <f t="shared" si="432"/>
        <v>41151.60050011806</v>
      </c>
      <c r="Q1429" s="82" t="s">
        <v>21</v>
      </c>
      <c r="R1429" s="83" t="s">
        <v>21</v>
      </c>
      <c r="S1429" s="58"/>
      <c r="T1429" s="16"/>
      <c r="U1429" s="15"/>
      <c r="V1429" s="173"/>
      <c r="W1429" s="173"/>
      <c r="X1429" s="173"/>
    </row>
    <row r="1430" spans="1:207" s="96" customFormat="1" ht="25.15" customHeight="1" x14ac:dyDescent="0.25">
      <c r="A1430" s="172" t="s">
        <v>2101</v>
      </c>
      <c r="B1430" s="145" t="s">
        <v>947</v>
      </c>
      <c r="C1430" s="138">
        <v>1963</v>
      </c>
      <c r="D1430" s="138">
        <v>1978</v>
      </c>
      <c r="E1430" s="138" t="s">
        <v>20</v>
      </c>
      <c r="F1430" s="154">
        <v>2</v>
      </c>
      <c r="G1430" s="154">
        <v>2</v>
      </c>
      <c r="H1430" s="164">
        <v>500</v>
      </c>
      <c r="I1430" s="252">
        <v>0</v>
      </c>
      <c r="J1430" s="252">
        <v>378.9</v>
      </c>
      <c r="K1430" s="201">
        <f t="shared" ref="K1430:K1434" si="433">SUM(L1430:O1430)</f>
        <v>5194502.6100000003</v>
      </c>
      <c r="L1430" s="171">
        <v>0</v>
      </c>
      <c r="M1430" s="171">
        <v>0</v>
      </c>
      <c r="N1430" s="171">
        <v>0</v>
      </c>
      <c r="O1430" s="171">
        <f>'[1]Прод. прилож (2)'!$C$396</f>
        <v>5194502.6100000003</v>
      </c>
      <c r="P1430" s="171">
        <f t="shared" ref="P1430:P1434" si="434">K1430/H1430</f>
        <v>10389.005220000001</v>
      </c>
      <c r="Q1430" s="44">
        <v>9673</v>
      </c>
      <c r="R1430" s="62" t="s">
        <v>94</v>
      </c>
      <c r="S1430" s="16"/>
      <c r="T1430" s="16"/>
      <c r="U1430" s="15"/>
      <c r="V1430" s="173"/>
      <c r="W1430" s="173"/>
      <c r="X1430" s="173"/>
      <c r="Y1430" s="133"/>
      <c r="Z1430" s="133"/>
      <c r="AA1430" s="133"/>
      <c r="AB1430" s="133"/>
      <c r="AC1430" s="133"/>
      <c r="AD1430" s="133"/>
      <c r="AE1430" s="133"/>
      <c r="AF1430" s="133"/>
      <c r="AG1430" s="133"/>
      <c r="AH1430" s="133"/>
      <c r="AI1430" s="133"/>
      <c r="AJ1430" s="133"/>
      <c r="AK1430" s="133"/>
      <c r="AL1430" s="133"/>
      <c r="AM1430" s="133"/>
      <c r="AN1430" s="133"/>
      <c r="AO1430" s="133"/>
      <c r="AP1430" s="133"/>
      <c r="AQ1430" s="133"/>
      <c r="AR1430" s="133"/>
      <c r="AS1430" s="133"/>
      <c r="AT1430" s="133"/>
      <c r="AU1430" s="133"/>
      <c r="AV1430" s="133"/>
      <c r="AW1430" s="133"/>
      <c r="AX1430" s="133"/>
      <c r="AY1430" s="133"/>
      <c r="AZ1430" s="133"/>
      <c r="BA1430" s="133"/>
      <c r="BB1430" s="133"/>
      <c r="BC1430" s="133"/>
      <c r="BD1430" s="133"/>
      <c r="BE1430" s="133"/>
      <c r="BF1430" s="133"/>
      <c r="BG1430" s="133"/>
      <c r="BH1430" s="133"/>
      <c r="BI1430" s="133"/>
      <c r="BJ1430" s="133"/>
      <c r="BK1430" s="133"/>
      <c r="BL1430" s="133"/>
      <c r="BM1430" s="133"/>
      <c r="BN1430" s="133"/>
      <c r="BO1430" s="133"/>
      <c r="BP1430" s="133"/>
      <c r="BQ1430" s="133"/>
      <c r="BR1430" s="133"/>
      <c r="BS1430" s="133"/>
      <c r="BT1430" s="133"/>
      <c r="BU1430" s="133"/>
      <c r="BV1430" s="133"/>
      <c r="BW1430" s="133"/>
      <c r="BX1430" s="133"/>
      <c r="BY1430" s="133"/>
      <c r="BZ1430" s="133"/>
      <c r="CA1430" s="133"/>
      <c r="CB1430" s="133"/>
      <c r="CC1430" s="133"/>
      <c r="CD1430" s="133"/>
      <c r="CE1430" s="133"/>
      <c r="CF1430" s="133"/>
      <c r="CG1430" s="133"/>
      <c r="CH1430" s="133"/>
      <c r="CI1430" s="133"/>
      <c r="CJ1430" s="133"/>
      <c r="CK1430" s="133"/>
      <c r="CL1430" s="133"/>
      <c r="CM1430" s="133"/>
      <c r="CN1430" s="133"/>
      <c r="CO1430" s="133"/>
      <c r="CP1430" s="133"/>
      <c r="CQ1430" s="133"/>
      <c r="CR1430" s="133"/>
      <c r="CS1430" s="133"/>
      <c r="CT1430" s="133"/>
      <c r="CU1430" s="133"/>
      <c r="CV1430" s="133"/>
      <c r="CW1430" s="133"/>
      <c r="CX1430" s="133"/>
      <c r="CY1430" s="133"/>
      <c r="CZ1430" s="133"/>
      <c r="DA1430" s="133"/>
      <c r="DB1430" s="133"/>
      <c r="DC1430" s="133"/>
      <c r="DD1430" s="133"/>
      <c r="DE1430" s="133"/>
      <c r="DF1430" s="133"/>
      <c r="DG1430" s="133"/>
      <c r="DH1430" s="133"/>
      <c r="DI1430" s="133"/>
      <c r="DJ1430" s="133"/>
      <c r="DK1430" s="133"/>
      <c r="DL1430" s="133"/>
      <c r="DM1430" s="133"/>
      <c r="DN1430" s="133"/>
      <c r="DO1430" s="133"/>
      <c r="DP1430" s="133"/>
      <c r="DQ1430" s="133"/>
      <c r="DR1430" s="133"/>
      <c r="DS1430" s="133"/>
      <c r="DT1430" s="133"/>
      <c r="DU1430" s="133"/>
      <c r="DV1430" s="133"/>
      <c r="DW1430" s="133"/>
      <c r="DX1430" s="133"/>
      <c r="DY1430" s="133"/>
      <c r="DZ1430" s="133"/>
      <c r="EA1430" s="133"/>
      <c r="EB1430" s="133"/>
      <c r="EC1430" s="133"/>
      <c r="ED1430" s="133"/>
      <c r="EE1430" s="133"/>
      <c r="EF1430" s="133"/>
      <c r="EG1430" s="133"/>
      <c r="EH1430" s="133"/>
      <c r="EI1430" s="133"/>
      <c r="EJ1430" s="133"/>
      <c r="EK1430" s="133"/>
      <c r="EL1430" s="133"/>
      <c r="EM1430" s="133"/>
      <c r="EN1430" s="133"/>
      <c r="EO1430" s="133"/>
      <c r="EP1430" s="133"/>
      <c r="EQ1430" s="133"/>
      <c r="ER1430" s="133"/>
      <c r="ES1430" s="133"/>
      <c r="ET1430" s="133"/>
      <c r="EU1430" s="133"/>
      <c r="EV1430" s="133"/>
      <c r="EW1430" s="133"/>
      <c r="EX1430" s="133"/>
      <c r="EY1430" s="133"/>
      <c r="EZ1430" s="133"/>
      <c r="FA1430" s="133"/>
      <c r="FB1430" s="133"/>
      <c r="FC1430" s="133"/>
      <c r="FD1430" s="133"/>
      <c r="FE1430" s="133"/>
      <c r="FF1430" s="133"/>
      <c r="FG1430" s="133"/>
      <c r="FH1430" s="133"/>
      <c r="FI1430" s="133"/>
      <c r="FJ1430" s="133"/>
      <c r="FK1430" s="133"/>
      <c r="FL1430" s="133"/>
      <c r="FM1430" s="133"/>
      <c r="FN1430" s="133"/>
      <c r="FO1430" s="133"/>
      <c r="FP1430" s="133"/>
      <c r="FQ1430" s="133"/>
      <c r="FR1430" s="133"/>
      <c r="FS1430" s="133"/>
      <c r="FT1430" s="133"/>
      <c r="FU1430" s="133"/>
      <c r="FV1430" s="133"/>
      <c r="FW1430" s="133"/>
      <c r="FX1430" s="133"/>
      <c r="FY1430" s="133"/>
      <c r="FZ1430" s="133"/>
      <c r="GA1430" s="133"/>
      <c r="GB1430" s="133"/>
      <c r="GC1430" s="133"/>
      <c r="GD1430" s="133"/>
      <c r="GE1430" s="133"/>
      <c r="GF1430" s="133"/>
      <c r="GG1430" s="133"/>
      <c r="GH1430" s="133"/>
      <c r="GI1430" s="133"/>
      <c r="GJ1430" s="133"/>
      <c r="GK1430" s="133"/>
      <c r="GL1430" s="133"/>
      <c r="GM1430" s="133"/>
      <c r="GN1430" s="133"/>
      <c r="GO1430" s="133"/>
      <c r="GP1430" s="133"/>
      <c r="GQ1430" s="133"/>
      <c r="GR1430" s="133"/>
      <c r="GS1430" s="133"/>
      <c r="GT1430" s="133"/>
      <c r="GU1430" s="133"/>
      <c r="GV1430" s="133"/>
      <c r="GW1430" s="133"/>
      <c r="GX1430" s="133"/>
      <c r="GY1430" s="133"/>
    </row>
    <row r="1431" spans="1:207" s="133" customFormat="1" ht="27" customHeight="1" x14ac:dyDescent="0.25">
      <c r="A1431" s="172" t="s">
        <v>2102</v>
      </c>
      <c r="B1431" s="145" t="s">
        <v>1887</v>
      </c>
      <c r="C1431" s="138">
        <v>1875</v>
      </c>
      <c r="D1431" s="138" t="s">
        <v>217</v>
      </c>
      <c r="E1431" s="138" t="s">
        <v>942</v>
      </c>
      <c r="F1431" s="160">
        <v>2</v>
      </c>
      <c r="G1431" s="160">
        <v>1</v>
      </c>
      <c r="H1431" s="141">
        <v>228.8</v>
      </c>
      <c r="I1431" s="233">
        <v>0</v>
      </c>
      <c r="J1431" s="233">
        <v>196.6</v>
      </c>
      <c r="K1431" s="201">
        <f t="shared" si="433"/>
        <v>197829.72</v>
      </c>
      <c r="L1431" s="42">
        <v>0</v>
      </c>
      <c r="M1431" s="42">
        <f>'[1]Прод. прилож (2)'!$C$397</f>
        <v>197829.72</v>
      </c>
      <c r="N1431" s="42">
        <v>0</v>
      </c>
      <c r="O1431" s="42">
        <v>0</v>
      </c>
      <c r="P1431" s="44">
        <f t="shared" si="434"/>
        <v>864.64038461538462</v>
      </c>
      <c r="Q1431" s="178">
        <v>9673</v>
      </c>
      <c r="R1431" s="62" t="s">
        <v>94</v>
      </c>
      <c r="S1431" s="15"/>
      <c r="T1431" s="15"/>
      <c r="U1431" s="15"/>
      <c r="V1431" s="173"/>
      <c r="W1431" s="173"/>
      <c r="X1431" s="173"/>
    </row>
    <row r="1432" spans="1:207" s="133" customFormat="1" ht="27" customHeight="1" x14ac:dyDescent="0.25">
      <c r="A1432" s="172" t="s">
        <v>2103</v>
      </c>
      <c r="B1432" s="92" t="s">
        <v>948</v>
      </c>
      <c r="C1432" s="136">
        <v>1966</v>
      </c>
      <c r="D1432" s="136">
        <v>2008</v>
      </c>
      <c r="E1432" s="136" t="s">
        <v>20</v>
      </c>
      <c r="F1432" s="175">
        <v>2</v>
      </c>
      <c r="G1432" s="175">
        <v>2</v>
      </c>
      <c r="H1432" s="171">
        <v>402</v>
      </c>
      <c r="I1432" s="234">
        <v>0</v>
      </c>
      <c r="J1432" s="234">
        <v>352.5</v>
      </c>
      <c r="K1432" s="201">
        <f t="shared" si="433"/>
        <v>2456750</v>
      </c>
      <c r="L1432" s="171">
        <v>0</v>
      </c>
      <c r="M1432" s="171">
        <v>0</v>
      </c>
      <c r="N1432" s="171">
        <v>0</v>
      </c>
      <c r="O1432" s="171">
        <f>'[1]Прод. прилож (2)'!$C$1105</f>
        <v>2456750</v>
      </c>
      <c r="P1432" s="171">
        <f t="shared" si="434"/>
        <v>6111.3184079601988</v>
      </c>
      <c r="Q1432" s="44">
        <v>9673</v>
      </c>
      <c r="R1432" s="62" t="s">
        <v>95</v>
      </c>
      <c r="S1432" s="58"/>
      <c r="T1432" s="16"/>
      <c r="U1432" s="15"/>
      <c r="V1432" s="173"/>
      <c r="W1432" s="173"/>
      <c r="X1432" s="173"/>
    </row>
    <row r="1433" spans="1:207" s="133" customFormat="1" ht="27" customHeight="1" x14ac:dyDescent="0.25">
      <c r="A1433" s="172" t="s">
        <v>2104</v>
      </c>
      <c r="B1433" s="166" t="s">
        <v>1999</v>
      </c>
      <c r="C1433" s="136">
        <v>1959</v>
      </c>
      <c r="D1433" s="136" t="s">
        <v>217</v>
      </c>
      <c r="E1433" s="136" t="s">
        <v>20</v>
      </c>
      <c r="F1433" s="57">
        <v>2</v>
      </c>
      <c r="G1433" s="57">
        <v>2</v>
      </c>
      <c r="H1433" s="42">
        <v>600.4</v>
      </c>
      <c r="I1433" s="237">
        <v>0</v>
      </c>
      <c r="J1433" s="237">
        <v>348.5</v>
      </c>
      <c r="K1433" s="201">
        <f>SUM(L1433:O1433)</f>
        <v>8094090.79</v>
      </c>
      <c r="L1433" s="42">
        <v>0</v>
      </c>
      <c r="M1433" s="42">
        <v>0</v>
      </c>
      <c r="N1433" s="42">
        <v>0</v>
      </c>
      <c r="O1433" s="42">
        <f>'[1]Прод. прилож (2)'!$C$1106</f>
        <v>8094090.79</v>
      </c>
      <c r="P1433" s="44">
        <f>K1433/H1433</f>
        <v>13481.163874083944</v>
      </c>
      <c r="Q1433" s="178">
        <v>9673</v>
      </c>
      <c r="R1433" s="134" t="s">
        <v>95</v>
      </c>
      <c r="S1433" s="16">
        <f>O1433</f>
        <v>8094090.79</v>
      </c>
      <c r="T1433" s="16"/>
      <c r="U1433" s="15"/>
      <c r="V1433" s="173"/>
      <c r="W1433" s="173"/>
      <c r="X1433" s="173"/>
    </row>
    <row r="1434" spans="1:207" s="133" customFormat="1" ht="27" customHeight="1" x14ac:dyDescent="0.25">
      <c r="A1434" s="172" t="s">
        <v>2105</v>
      </c>
      <c r="B1434" s="92" t="s">
        <v>949</v>
      </c>
      <c r="C1434" s="174">
        <v>1857</v>
      </c>
      <c r="D1434" s="136" t="s">
        <v>217</v>
      </c>
      <c r="E1434" s="136" t="s">
        <v>20</v>
      </c>
      <c r="F1434" s="174">
        <v>2</v>
      </c>
      <c r="G1434" s="174">
        <v>2</v>
      </c>
      <c r="H1434" s="41">
        <v>319.5</v>
      </c>
      <c r="I1434" s="41">
        <v>0</v>
      </c>
      <c r="J1434" s="41">
        <v>229.1</v>
      </c>
      <c r="K1434" s="201">
        <f t="shared" si="433"/>
        <v>3292598.5</v>
      </c>
      <c r="L1434" s="171">
        <v>0</v>
      </c>
      <c r="M1434" s="171">
        <v>0</v>
      </c>
      <c r="N1434" s="171">
        <v>0</v>
      </c>
      <c r="O1434" s="171">
        <f>'[3]Прод. прилож'!$C$1414</f>
        <v>3292598.5</v>
      </c>
      <c r="P1434" s="171">
        <f t="shared" si="434"/>
        <v>10305.472613458529</v>
      </c>
      <c r="Q1434" s="44">
        <v>9673</v>
      </c>
      <c r="R1434" s="62" t="s">
        <v>96</v>
      </c>
      <c r="S1434" s="58"/>
      <c r="T1434" s="16"/>
      <c r="U1434" s="15"/>
      <c r="V1434" s="173"/>
      <c r="W1434" s="173"/>
      <c r="X1434" s="173"/>
    </row>
    <row r="1435" spans="1:207" s="133" customFormat="1" ht="40.15" customHeight="1" x14ac:dyDescent="0.25">
      <c r="A1435" s="320" t="s">
        <v>2560</v>
      </c>
      <c r="B1435" s="320"/>
      <c r="C1435" s="320"/>
      <c r="D1435" s="320"/>
      <c r="E1435" s="320"/>
      <c r="F1435" s="320"/>
      <c r="G1435" s="320"/>
      <c r="H1435" s="320"/>
      <c r="I1435" s="320"/>
      <c r="J1435" s="320"/>
      <c r="K1435" s="320"/>
      <c r="L1435" s="320"/>
      <c r="M1435" s="320"/>
      <c r="N1435" s="320"/>
      <c r="O1435" s="320"/>
      <c r="P1435" s="320"/>
      <c r="Q1435" s="320"/>
      <c r="R1435" s="320"/>
      <c r="S1435" s="50"/>
      <c r="T1435" s="15"/>
      <c r="U1435" s="15"/>
      <c r="V1435" s="173"/>
      <c r="W1435" s="173"/>
      <c r="X1435" s="173"/>
    </row>
    <row r="1436" spans="1:207" ht="40.15" customHeight="1" x14ac:dyDescent="0.25">
      <c r="A1436" s="321" t="s">
        <v>61</v>
      </c>
      <c r="B1436" s="321"/>
      <c r="C1436" s="147" t="s">
        <v>21</v>
      </c>
      <c r="D1436" s="147" t="s">
        <v>21</v>
      </c>
      <c r="E1436" s="147" t="s">
        <v>21</v>
      </c>
      <c r="F1436" s="80" t="s">
        <v>21</v>
      </c>
      <c r="G1436" s="80" t="s">
        <v>21</v>
      </c>
      <c r="H1436" s="81">
        <f>SUM(H1437:H1438)</f>
        <v>604.4</v>
      </c>
      <c r="I1436" s="81">
        <f t="shared" ref="I1436:O1436" si="435">SUM(I1437:I1438)</f>
        <v>0</v>
      </c>
      <c r="J1436" s="81">
        <f t="shared" si="435"/>
        <v>543.29999999999995</v>
      </c>
      <c r="K1436" s="81">
        <f t="shared" si="435"/>
        <v>8018934</v>
      </c>
      <c r="L1436" s="81">
        <f t="shared" si="435"/>
        <v>0</v>
      </c>
      <c r="M1436" s="81">
        <f t="shared" si="435"/>
        <v>0</v>
      </c>
      <c r="N1436" s="81">
        <f t="shared" si="435"/>
        <v>0</v>
      </c>
      <c r="O1436" s="81">
        <f t="shared" si="435"/>
        <v>8018934</v>
      </c>
      <c r="P1436" s="31">
        <f>K1436/H1436</f>
        <v>13267.59430840503</v>
      </c>
      <c r="Q1436" s="82" t="s">
        <v>21</v>
      </c>
      <c r="R1436" s="83" t="s">
        <v>21</v>
      </c>
    </row>
    <row r="1437" spans="1:207" ht="27" customHeight="1" x14ac:dyDescent="0.25">
      <c r="A1437" s="172" t="s">
        <v>2106</v>
      </c>
      <c r="B1437" s="166" t="s">
        <v>952</v>
      </c>
      <c r="C1437" s="136">
        <v>1966</v>
      </c>
      <c r="D1437" s="136">
        <v>2010</v>
      </c>
      <c r="E1437" s="136" t="s">
        <v>20</v>
      </c>
      <c r="F1437" s="136">
        <v>2</v>
      </c>
      <c r="G1437" s="136">
        <v>1</v>
      </c>
      <c r="H1437" s="42">
        <v>312.39999999999998</v>
      </c>
      <c r="I1437" s="222">
        <v>0</v>
      </c>
      <c r="J1437" s="222">
        <v>271.5</v>
      </c>
      <c r="K1437" s="201">
        <f>SUM(L1437:O1437)</f>
        <v>5413845.5</v>
      </c>
      <c r="L1437" s="171">
        <v>0</v>
      </c>
      <c r="M1437" s="171">
        <v>0</v>
      </c>
      <c r="N1437" s="171">
        <v>0</v>
      </c>
      <c r="O1437" s="171">
        <f>'[3]Прод. прилож'!$C$1416</f>
        <v>5413845.5</v>
      </c>
      <c r="P1437" s="171">
        <f>K1437/H1437</f>
        <v>17329.851152368759</v>
      </c>
      <c r="Q1437" s="44">
        <v>9673</v>
      </c>
      <c r="R1437" s="62" t="s">
        <v>96</v>
      </c>
    </row>
    <row r="1438" spans="1:207" ht="27" customHeight="1" x14ac:dyDescent="0.25">
      <c r="A1438" s="172" t="s">
        <v>2107</v>
      </c>
      <c r="B1438" s="166" t="s">
        <v>953</v>
      </c>
      <c r="C1438" s="136">
        <v>1964</v>
      </c>
      <c r="D1438" s="136">
        <v>2009</v>
      </c>
      <c r="E1438" s="136" t="s">
        <v>20</v>
      </c>
      <c r="F1438" s="136">
        <v>2</v>
      </c>
      <c r="G1438" s="136">
        <v>1</v>
      </c>
      <c r="H1438" s="42">
        <v>292</v>
      </c>
      <c r="I1438" s="222">
        <v>0</v>
      </c>
      <c r="J1438" s="222">
        <v>271.8</v>
      </c>
      <c r="K1438" s="201">
        <f>SUM(L1438:O1438)</f>
        <v>2605088.5</v>
      </c>
      <c r="L1438" s="171">
        <v>0</v>
      </c>
      <c r="M1438" s="171">
        <v>0</v>
      </c>
      <c r="N1438" s="171">
        <v>0</v>
      </c>
      <c r="O1438" s="171">
        <f>'[3]Прод. прилож'!$C$1417</f>
        <v>2605088.5</v>
      </c>
      <c r="P1438" s="171">
        <f>K1438/H1438</f>
        <v>8921.5359589041091</v>
      </c>
      <c r="Q1438" s="44">
        <v>9673</v>
      </c>
      <c r="R1438" s="62" t="s">
        <v>96</v>
      </c>
    </row>
    <row r="1439" spans="1:207" ht="40.15" customHeight="1" x14ac:dyDescent="0.25">
      <c r="A1439" s="320" t="s">
        <v>2716</v>
      </c>
      <c r="B1439" s="320"/>
      <c r="C1439" s="320"/>
      <c r="D1439" s="320"/>
      <c r="E1439" s="320"/>
      <c r="F1439" s="320"/>
      <c r="G1439" s="320"/>
      <c r="H1439" s="320"/>
      <c r="I1439" s="320"/>
      <c r="J1439" s="320"/>
      <c r="K1439" s="320"/>
      <c r="L1439" s="320"/>
      <c r="M1439" s="320"/>
      <c r="N1439" s="320"/>
      <c r="O1439" s="320"/>
      <c r="P1439" s="320"/>
      <c r="Q1439" s="320"/>
      <c r="R1439" s="320"/>
    </row>
    <row r="1440" spans="1:207" ht="40.15" customHeight="1" x14ac:dyDescent="0.25">
      <c r="A1440" s="321" t="s">
        <v>75</v>
      </c>
      <c r="B1440" s="321"/>
      <c r="C1440" s="147" t="s">
        <v>21</v>
      </c>
      <c r="D1440" s="147" t="s">
        <v>21</v>
      </c>
      <c r="E1440" s="147" t="s">
        <v>21</v>
      </c>
      <c r="F1440" s="80" t="s">
        <v>21</v>
      </c>
      <c r="G1440" s="80" t="s">
        <v>21</v>
      </c>
      <c r="H1440" s="81">
        <f>SUM(H1441:H1447)</f>
        <v>4080.2799999999997</v>
      </c>
      <c r="I1440" s="81">
        <f t="shared" ref="I1440:O1440" si="436">SUM(I1441:I1447)</f>
        <v>367.17</v>
      </c>
      <c r="J1440" s="81">
        <f t="shared" si="436"/>
        <v>3713.11</v>
      </c>
      <c r="K1440" s="81">
        <f t="shared" si="436"/>
        <v>44002539.130999997</v>
      </c>
      <c r="L1440" s="81">
        <f t="shared" si="436"/>
        <v>0</v>
      </c>
      <c r="M1440" s="81">
        <f t="shared" si="436"/>
        <v>0</v>
      </c>
      <c r="N1440" s="81">
        <f t="shared" si="436"/>
        <v>0</v>
      </c>
      <c r="O1440" s="81">
        <f t="shared" si="436"/>
        <v>44002539.130999997</v>
      </c>
      <c r="P1440" s="31">
        <f>K1440/H1440</f>
        <v>10784.195969639339</v>
      </c>
      <c r="Q1440" s="82" t="s">
        <v>21</v>
      </c>
      <c r="R1440" s="83" t="s">
        <v>21</v>
      </c>
    </row>
    <row r="1441" spans="1:24" ht="27" customHeight="1" x14ac:dyDescent="0.25">
      <c r="A1441" s="172" t="s">
        <v>2108</v>
      </c>
      <c r="B1441" s="166" t="s">
        <v>954</v>
      </c>
      <c r="C1441" s="136">
        <v>1963</v>
      </c>
      <c r="D1441" s="136" t="s">
        <v>217</v>
      </c>
      <c r="E1441" s="174" t="s">
        <v>20</v>
      </c>
      <c r="F1441" s="175">
        <v>2</v>
      </c>
      <c r="G1441" s="175">
        <v>2</v>
      </c>
      <c r="H1441" s="171">
        <v>402.45</v>
      </c>
      <c r="I1441" s="234">
        <v>50.2</v>
      </c>
      <c r="J1441" s="235">
        <v>352.25</v>
      </c>
      <c r="K1441" s="201">
        <f t="shared" ref="K1441:K1447" si="437">SUM(L1441:O1441)</f>
        <v>2352900</v>
      </c>
      <c r="L1441" s="171">
        <v>0</v>
      </c>
      <c r="M1441" s="171">
        <v>0</v>
      </c>
      <c r="N1441" s="171">
        <v>0</v>
      </c>
      <c r="O1441" s="171">
        <f>'[1]Прод. прилож (2)'!$C$1108</f>
        <v>2352900</v>
      </c>
      <c r="P1441" s="171">
        <f t="shared" ref="P1441:P1447" si="438">K1441/H1441</f>
        <v>5846.4405516213192</v>
      </c>
      <c r="Q1441" s="44">
        <v>9673</v>
      </c>
      <c r="R1441" s="62" t="s">
        <v>95</v>
      </c>
    </row>
    <row r="1442" spans="1:24" ht="27" customHeight="1" x14ac:dyDescent="0.25">
      <c r="A1442" s="172" t="s">
        <v>2109</v>
      </c>
      <c r="B1442" s="166" t="s">
        <v>955</v>
      </c>
      <c r="C1442" s="136">
        <v>1969</v>
      </c>
      <c r="D1442" s="136" t="s">
        <v>217</v>
      </c>
      <c r="E1442" s="174" t="s">
        <v>20</v>
      </c>
      <c r="F1442" s="175">
        <v>2</v>
      </c>
      <c r="G1442" s="175">
        <v>2</v>
      </c>
      <c r="H1442" s="171">
        <v>555.87</v>
      </c>
      <c r="I1442" s="202">
        <v>48.59</v>
      </c>
      <c r="J1442" s="202">
        <v>507.28</v>
      </c>
      <c r="K1442" s="201">
        <f t="shared" si="437"/>
        <v>12974483.358000001</v>
      </c>
      <c r="L1442" s="171">
        <v>0</v>
      </c>
      <c r="M1442" s="171">
        <v>0</v>
      </c>
      <c r="N1442" s="171">
        <v>0</v>
      </c>
      <c r="O1442" s="171">
        <f>'[3]Прод. прилож'!$C$1419</f>
        <v>12974483.358000001</v>
      </c>
      <c r="P1442" s="171">
        <f t="shared" si="438"/>
        <v>23340.859118139135</v>
      </c>
      <c r="Q1442" s="44">
        <v>9673</v>
      </c>
      <c r="R1442" s="62" t="s">
        <v>96</v>
      </c>
    </row>
    <row r="1443" spans="1:24" ht="27" customHeight="1" x14ac:dyDescent="0.25">
      <c r="A1443" s="172" t="s">
        <v>2110</v>
      </c>
      <c r="B1443" s="166" t="s">
        <v>956</v>
      </c>
      <c r="C1443" s="136">
        <v>1966</v>
      </c>
      <c r="D1443" s="136" t="s">
        <v>217</v>
      </c>
      <c r="E1443" s="174" t="s">
        <v>20</v>
      </c>
      <c r="F1443" s="175">
        <v>2</v>
      </c>
      <c r="G1443" s="175">
        <v>2</v>
      </c>
      <c r="H1443" s="171">
        <v>555.87</v>
      </c>
      <c r="I1443" s="202">
        <v>48.59</v>
      </c>
      <c r="J1443" s="202">
        <v>507.28</v>
      </c>
      <c r="K1443" s="201">
        <f t="shared" si="437"/>
        <v>6487241.6790000005</v>
      </c>
      <c r="L1443" s="171">
        <v>0</v>
      </c>
      <c r="M1443" s="171">
        <v>0</v>
      </c>
      <c r="N1443" s="171">
        <v>0</v>
      </c>
      <c r="O1443" s="171">
        <f>'[3]Прод. прилож'!$C$1420</f>
        <v>6487241.6790000005</v>
      </c>
      <c r="P1443" s="171">
        <f t="shared" si="438"/>
        <v>11670.429559069567</v>
      </c>
      <c r="Q1443" s="44">
        <v>9673</v>
      </c>
      <c r="R1443" s="62" t="s">
        <v>96</v>
      </c>
    </row>
    <row r="1444" spans="1:24" ht="27" customHeight="1" x14ac:dyDescent="0.25">
      <c r="A1444" s="172" t="s">
        <v>2111</v>
      </c>
      <c r="B1444" s="166" t="s">
        <v>957</v>
      </c>
      <c r="C1444" s="136">
        <v>1961</v>
      </c>
      <c r="D1444" s="136" t="s">
        <v>217</v>
      </c>
      <c r="E1444" s="174" t="s">
        <v>20</v>
      </c>
      <c r="F1444" s="175">
        <v>2</v>
      </c>
      <c r="G1444" s="175">
        <v>2</v>
      </c>
      <c r="H1444" s="171">
        <v>562.1</v>
      </c>
      <c r="I1444" s="234">
        <v>46.2</v>
      </c>
      <c r="J1444" s="234">
        <v>515.9</v>
      </c>
      <c r="K1444" s="201">
        <f t="shared" si="437"/>
        <v>1985283.4000000001</v>
      </c>
      <c r="L1444" s="171">
        <v>0</v>
      </c>
      <c r="M1444" s="171">
        <v>0</v>
      </c>
      <c r="N1444" s="171">
        <v>0</v>
      </c>
      <c r="O1444" s="171">
        <f>'[1]Прод. прилож (2)'!$C$1109</f>
        <v>1985283.4000000001</v>
      </c>
      <c r="P1444" s="171">
        <f t="shared" si="438"/>
        <v>3531.9042874933289</v>
      </c>
      <c r="Q1444" s="44">
        <v>9673</v>
      </c>
      <c r="R1444" s="62" t="s">
        <v>95</v>
      </c>
    </row>
    <row r="1445" spans="1:24" ht="27" customHeight="1" x14ac:dyDescent="0.25">
      <c r="A1445" s="172" t="s">
        <v>2112</v>
      </c>
      <c r="B1445" s="166" t="s">
        <v>958</v>
      </c>
      <c r="C1445" s="136">
        <v>1967</v>
      </c>
      <c r="D1445" s="136" t="s">
        <v>217</v>
      </c>
      <c r="E1445" s="174" t="s">
        <v>20</v>
      </c>
      <c r="F1445" s="175">
        <v>2</v>
      </c>
      <c r="G1445" s="175">
        <v>2</v>
      </c>
      <c r="H1445" s="171">
        <v>799.61</v>
      </c>
      <c r="I1445" s="234">
        <v>62.4</v>
      </c>
      <c r="J1445" s="234">
        <v>737.21</v>
      </c>
      <c r="K1445" s="201">
        <f t="shared" si="437"/>
        <v>8501942.6940000001</v>
      </c>
      <c r="L1445" s="171">
        <v>0</v>
      </c>
      <c r="M1445" s="171">
        <v>0</v>
      </c>
      <c r="N1445" s="171">
        <v>0</v>
      </c>
      <c r="O1445" s="171">
        <f>'[1]Прод. прилож (2)'!$C$1110</f>
        <v>8501942.6940000001</v>
      </c>
      <c r="P1445" s="171">
        <f t="shared" si="438"/>
        <v>10632.611765735795</v>
      </c>
      <c r="Q1445" s="44">
        <v>9673</v>
      </c>
      <c r="R1445" s="62" t="s">
        <v>95</v>
      </c>
    </row>
    <row r="1446" spans="1:24" ht="27" customHeight="1" x14ac:dyDescent="0.25">
      <c r="A1446" s="172" t="s">
        <v>2113</v>
      </c>
      <c r="B1446" s="166" t="s">
        <v>959</v>
      </c>
      <c r="C1446" s="136">
        <v>1965</v>
      </c>
      <c r="D1446" s="136" t="s">
        <v>217</v>
      </c>
      <c r="E1446" s="174" t="s">
        <v>20</v>
      </c>
      <c r="F1446" s="175">
        <v>2</v>
      </c>
      <c r="G1446" s="175">
        <v>2</v>
      </c>
      <c r="H1446" s="171">
        <v>425.68</v>
      </c>
      <c r="I1446" s="234">
        <v>38.89</v>
      </c>
      <c r="J1446" s="234">
        <v>386.79</v>
      </c>
      <c r="K1446" s="201">
        <f t="shared" si="437"/>
        <v>5245354.5</v>
      </c>
      <c r="L1446" s="171">
        <v>0</v>
      </c>
      <c r="M1446" s="171">
        <v>0</v>
      </c>
      <c r="N1446" s="171">
        <v>0</v>
      </c>
      <c r="O1446" s="171">
        <f>'[1]Прод. прилож (2)'!$C$399</f>
        <v>5245354.5</v>
      </c>
      <c r="P1446" s="171">
        <f t="shared" si="438"/>
        <v>12322.294916369103</v>
      </c>
      <c r="Q1446" s="44">
        <v>9673</v>
      </c>
      <c r="R1446" s="62" t="s">
        <v>94</v>
      </c>
    </row>
    <row r="1447" spans="1:24" ht="27" customHeight="1" x14ac:dyDescent="0.25">
      <c r="A1447" s="172" t="s">
        <v>2114</v>
      </c>
      <c r="B1447" s="166" t="s">
        <v>960</v>
      </c>
      <c r="C1447" s="136">
        <v>1970</v>
      </c>
      <c r="D1447" s="136" t="s">
        <v>217</v>
      </c>
      <c r="E1447" s="174" t="s">
        <v>22</v>
      </c>
      <c r="F1447" s="175">
        <v>2</v>
      </c>
      <c r="G1447" s="175">
        <v>2</v>
      </c>
      <c r="H1447" s="171">
        <v>778.7</v>
      </c>
      <c r="I1447" s="234">
        <v>72.3</v>
      </c>
      <c r="J1447" s="234">
        <v>706.4</v>
      </c>
      <c r="K1447" s="201">
        <f t="shared" si="437"/>
        <v>6455333.5</v>
      </c>
      <c r="L1447" s="171">
        <v>0</v>
      </c>
      <c r="M1447" s="171">
        <v>0</v>
      </c>
      <c r="N1447" s="171">
        <v>0</v>
      </c>
      <c r="O1447" s="171">
        <f>'[1]Прод. прилож (2)'!$C$400</f>
        <v>6455333.5</v>
      </c>
      <c r="P1447" s="171">
        <f t="shared" si="438"/>
        <v>8289.8850648516745</v>
      </c>
      <c r="Q1447" s="44">
        <v>9673</v>
      </c>
      <c r="R1447" s="62" t="s">
        <v>94</v>
      </c>
    </row>
    <row r="1448" spans="1:24" ht="34.9" customHeight="1" x14ac:dyDescent="0.25">
      <c r="A1448" s="320" t="s">
        <v>2717</v>
      </c>
      <c r="B1448" s="320"/>
      <c r="C1448" s="320"/>
      <c r="D1448" s="320"/>
      <c r="E1448" s="320"/>
      <c r="F1448" s="320"/>
      <c r="G1448" s="320"/>
      <c r="H1448" s="320"/>
      <c r="I1448" s="320"/>
      <c r="J1448" s="320"/>
      <c r="K1448" s="320"/>
      <c r="L1448" s="320"/>
      <c r="M1448" s="320"/>
      <c r="N1448" s="320"/>
      <c r="O1448" s="320"/>
      <c r="P1448" s="320"/>
      <c r="Q1448" s="320"/>
      <c r="R1448" s="320"/>
    </row>
    <row r="1449" spans="1:24" ht="34.9" customHeight="1" x14ac:dyDescent="0.25">
      <c r="A1449" s="321" t="s">
        <v>1743</v>
      </c>
      <c r="B1449" s="321"/>
      <c r="C1449" s="147" t="s">
        <v>21</v>
      </c>
      <c r="D1449" s="147" t="s">
        <v>21</v>
      </c>
      <c r="E1449" s="147" t="s">
        <v>21</v>
      </c>
      <c r="F1449" s="80" t="s">
        <v>21</v>
      </c>
      <c r="G1449" s="80" t="s">
        <v>21</v>
      </c>
      <c r="H1449" s="81">
        <f t="shared" ref="H1449:O1449" si="439">SUM(H1450:H1451)</f>
        <v>697.4</v>
      </c>
      <c r="I1449" s="81">
        <f t="shared" si="439"/>
        <v>0</v>
      </c>
      <c r="J1449" s="81">
        <f t="shared" si="439"/>
        <v>473.9</v>
      </c>
      <c r="K1449" s="81">
        <f t="shared" si="439"/>
        <v>862736.65999999992</v>
      </c>
      <c r="L1449" s="81">
        <f t="shared" si="439"/>
        <v>0</v>
      </c>
      <c r="M1449" s="81">
        <f t="shared" si="439"/>
        <v>270186.65999999997</v>
      </c>
      <c r="N1449" s="81">
        <f t="shared" si="439"/>
        <v>0</v>
      </c>
      <c r="O1449" s="81">
        <f t="shared" si="439"/>
        <v>592550</v>
      </c>
      <c r="P1449" s="31">
        <f>K1449/H1449</f>
        <v>1237.0757958130198</v>
      </c>
      <c r="Q1449" s="82" t="s">
        <v>21</v>
      </c>
      <c r="R1449" s="83" t="s">
        <v>21</v>
      </c>
    </row>
    <row r="1450" spans="1:24" s="133" customFormat="1" ht="22.9" customHeight="1" x14ac:dyDescent="0.25">
      <c r="A1450" s="172" t="s">
        <v>2115</v>
      </c>
      <c r="B1450" s="145" t="s">
        <v>1845</v>
      </c>
      <c r="C1450" s="138">
        <v>1964</v>
      </c>
      <c r="D1450" s="138" t="s">
        <v>217</v>
      </c>
      <c r="E1450" s="138" t="s">
        <v>20</v>
      </c>
      <c r="F1450" s="160">
        <v>2</v>
      </c>
      <c r="G1450" s="160">
        <v>2</v>
      </c>
      <c r="H1450" s="141">
        <v>347.4</v>
      </c>
      <c r="I1450" s="233">
        <v>0</v>
      </c>
      <c r="J1450" s="233">
        <v>233.9</v>
      </c>
      <c r="K1450" s="201">
        <f>SUM(L1450:O1450)</f>
        <v>270186.65999999997</v>
      </c>
      <c r="L1450" s="42">
        <v>0</v>
      </c>
      <c r="M1450" s="42">
        <f>'[1]Прод. прилож (2)'!$C$402</f>
        <v>270186.65999999997</v>
      </c>
      <c r="N1450" s="42">
        <v>0</v>
      </c>
      <c r="O1450" s="42">
        <v>0</v>
      </c>
      <c r="P1450" s="44">
        <f>K1450/H1450</f>
        <v>777.73937823834194</v>
      </c>
      <c r="Q1450" s="178">
        <v>9673</v>
      </c>
      <c r="R1450" s="134" t="s">
        <v>94</v>
      </c>
      <c r="S1450" s="15"/>
      <c r="T1450" s="16"/>
      <c r="U1450" s="15"/>
      <c r="V1450" s="173"/>
      <c r="W1450" s="173"/>
      <c r="X1450" s="173"/>
    </row>
    <row r="1451" spans="1:24" s="133" customFormat="1" ht="22.9" customHeight="1" x14ac:dyDescent="0.25">
      <c r="A1451" s="172" t="s">
        <v>2116</v>
      </c>
      <c r="B1451" s="145" t="s">
        <v>1742</v>
      </c>
      <c r="C1451" s="138">
        <v>1962</v>
      </c>
      <c r="D1451" s="138" t="s">
        <v>217</v>
      </c>
      <c r="E1451" s="138" t="s">
        <v>20</v>
      </c>
      <c r="F1451" s="162">
        <v>2</v>
      </c>
      <c r="G1451" s="162">
        <v>2</v>
      </c>
      <c r="H1451" s="141">
        <v>350</v>
      </c>
      <c r="I1451" s="194">
        <v>0</v>
      </c>
      <c r="J1451" s="194">
        <v>240</v>
      </c>
      <c r="K1451" s="201">
        <f>SUM(L1451:O1451)</f>
        <v>592550</v>
      </c>
      <c r="L1451" s="42">
        <v>0</v>
      </c>
      <c r="M1451" s="42">
        <v>0</v>
      </c>
      <c r="N1451" s="42">
        <v>0</v>
      </c>
      <c r="O1451" s="42">
        <f>'[3]Прод. прилож'!$C$1422</f>
        <v>592550</v>
      </c>
      <c r="P1451" s="44">
        <f>K1451/H1451</f>
        <v>1693</v>
      </c>
      <c r="Q1451" s="178">
        <v>9673</v>
      </c>
      <c r="R1451" s="62" t="s">
        <v>96</v>
      </c>
      <c r="S1451" s="15"/>
      <c r="T1451" s="15"/>
      <c r="U1451" s="15"/>
      <c r="V1451" s="173"/>
      <c r="W1451" s="173"/>
      <c r="X1451" s="173"/>
    </row>
    <row r="1452" spans="1:24" s="133" customFormat="1" ht="34.9" customHeight="1" x14ac:dyDescent="0.25">
      <c r="A1452" s="320" t="s">
        <v>2718</v>
      </c>
      <c r="B1452" s="320"/>
      <c r="C1452" s="320"/>
      <c r="D1452" s="320"/>
      <c r="E1452" s="320"/>
      <c r="F1452" s="320"/>
      <c r="G1452" s="320"/>
      <c r="H1452" s="320"/>
      <c r="I1452" s="320"/>
      <c r="J1452" s="320"/>
      <c r="K1452" s="320"/>
      <c r="L1452" s="320"/>
      <c r="M1452" s="320"/>
      <c r="N1452" s="320"/>
      <c r="O1452" s="320"/>
      <c r="P1452" s="320"/>
      <c r="Q1452" s="320"/>
      <c r="R1452" s="320"/>
      <c r="S1452" s="50"/>
      <c r="T1452" s="15"/>
      <c r="U1452" s="15"/>
      <c r="V1452" s="173"/>
      <c r="W1452" s="173"/>
      <c r="X1452" s="173"/>
    </row>
    <row r="1453" spans="1:24" s="133" customFormat="1" ht="34.9" customHeight="1" x14ac:dyDescent="0.25">
      <c r="A1453" s="321" t="s">
        <v>722</v>
      </c>
      <c r="B1453" s="321"/>
      <c r="C1453" s="147" t="s">
        <v>21</v>
      </c>
      <c r="D1453" s="147" t="s">
        <v>21</v>
      </c>
      <c r="E1453" s="147" t="s">
        <v>21</v>
      </c>
      <c r="F1453" s="80" t="s">
        <v>21</v>
      </c>
      <c r="G1453" s="80" t="s">
        <v>21</v>
      </c>
      <c r="H1453" s="81">
        <f t="shared" ref="H1453:O1453" si="440">SUM(H1454:H1454)</f>
        <v>345</v>
      </c>
      <c r="I1453" s="81">
        <f t="shared" si="440"/>
        <v>0</v>
      </c>
      <c r="J1453" s="81">
        <f t="shared" si="440"/>
        <v>345</v>
      </c>
      <c r="K1453" s="81">
        <f t="shared" si="440"/>
        <v>5076205.55</v>
      </c>
      <c r="L1453" s="81">
        <f t="shared" si="440"/>
        <v>0</v>
      </c>
      <c r="M1453" s="81">
        <f t="shared" si="440"/>
        <v>0</v>
      </c>
      <c r="N1453" s="81">
        <f t="shared" si="440"/>
        <v>0</v>
      </c>
      <c r="O1453" s="81">
        <f t="shared" si="440"/>
        <v>5076205.55</v>
      </c>
      <c r="P1453" s="31">
        <f>K1453/H1453</f>
        <v>14713.639275362319</v>
      </c>
      <c r="Q1453" s="82" t="s">
        <v>21</v>
      </c>
      <c r="R1453" s="83" t="s">
        <v>21</v>
      </c>
      <c r="S1453" s="50"/>
      <c r="T1453" s="15"/>
      <c r="U1453" s="15"/>
      <c r="V1453" s="173"/>
      <c r="W1453" s="173"/>
      <c r="X1453" s="173"/>
    </row>
    <row r="1454" spans="1:24" ht="25.15" customHeight="1" x14ac:dyDescent="0.25">
      <c r="A1454" s="172" t="s">
        <v>2117</v>
      </c>
      <c r="B1454" s="166" t="s">
        <v>961</v>
      </c>
      <c r="C1454" s="174">
        <v>1963</v>
      </c>
      <c r="D1454" s="136" t="s">
        <v>217</v>
      </c>
      <c r="E1454" s="174" t="s">
        <v>20</v>
      </c>
      <c r="F1454" s="175">
        <v>2</v>
      </c>
      <c r="G1454" s="175">
        <v>2</v>
      </c>
      <c r="H1454" s="178">
        <v>345</v>
      </c>
      <c r="I1454" s="235">
        <v>0</v>
      </c>
      <c r="J1454" s="235">
        <v>345</v>
      </c>
      <c r="K1454" s="201">
        <f>SUM(L1454:O1454)</f>
        <v>5076205.55</v>
      </c>
      <c r="L1454" s="171">
        <v>0</v>
      </c>
      <c r="M1454" s="171">
        <v>0</v>
      </c>
      <c r="N1454" s="171">
        <v>0</v>
      </c>
      <c r="O1454" s="171">
        <f>'[1]Прод. прилож (2)'!$C$404</f>
        <v>5076205.55</v>
      </c>
      <c r="P1454" s="171">
        <f>K1454/H1454</f>
        <v>14713.639275362319</v>
      </c>
      <c r="Q1454" s="44">
        <v>9673</v>
      </c>
      <c r="R1454" s="62" t="s">
        <v>94</v>
      </c>
      <c r="S1454" s="17"/>
    </row>
    <row r="1455" spans="1:24" ht="34.9" customHeight="1" x14ac:dyDescent="0.25">
      <c r="A1455" s="320" t="s">
        <v>2719</v>
      </c>
      <c r="B1455" s="320"/>
      <c r="C1455" s="320"/>
      <c r="D1455" s="320"/>
      <c r="E1455" s="320"/>
      <c r="F1455" s="320"/>
      <c r="G1455" s="320"/>
      <c r="H1455" s="320"/>
      <c r="I1455" s="320"/>
      <c r="J1455" s="320"/>
      <c r="K1455" s="320"/>
      <c r="L1455" s="320"/>
      <c r="M1455" s="320"/>
      <c r="N1455" s="320"/>
      <c r="O1455" s="320"/>
      <c r="P1455" s="320"/>
      <c r="Q1455" s="320"/>
      <c r="R1455" s="320"/>
      <c r="S1455" s="2"/>
      <c r="T1455" s="2"/>
      <c r="U1455" s="2"/>
    </row>
    <row r="1456" spans="1:24" ht="34.9" customHeight="1" x14ac:dyDescent="0.25">
      <c r="A1456" s="321" t="s">
        <v>62</v>
      </c>
      <c r="B1456" s="321"/>
      <c r="C1456" s="147" t="s">
        <v>21</v>
      </c>
      <c r="D1456" s="147" t="s">
        <v>21</v>
      </c>
      <c r="E1456" s="147" t="s">
        <v>21</v>
      </c>
      <c r="F1456" s="80" t="s">
        <v>21</v>
      </c>
      <c r="G1456" s="80" t="s">
        <v>21</v>
      </c>
      <c r="H1456" s="81">
        <f t="shared" ref="H1456:N1456" si="441">SUM(H1457:H1461)</f>
        <v>5783.5000000000009</v>
      </c>
      <c r="I1456" s="81">
        <f t="shared" si="441"/>
        <v>0</v>
      </c>
      <c r="J1456" s="81">
        <f t="shared" si="441"/>
        <v>1799.5</v>
      </c>
      <c r="K1456" s="81">
        <f t="shared" si="441"/>
        <v>23610299.689999998</v>
      </c>
      <c r="L1456" s="81">
        <f t="shared" si="441"/>
        <v>0</v>
      </c>
      <c r="M1456" s="81">
        <f t="shared" si="441"/>
        <v>0</v>
      </c>
      <c r="N1456" s="81">
        <f t="shared" si="441"/>
        <v>0</v>
      </c>
      <c r="O1456" s="81">
        <f>SUM(O1457:O1461)</f>
        <v>23610299.689999998</v>
      </c>
      <c r="P1456" s="31">
        <f>K1456/H1456</f>
        <v>4082.354921760179</v>
      </c>
      <c r="Q1456" s="82" t="s">
        <v>21</v>
      </c>
      <c r="R1456" s="83" t="s">
        <v>21</v>
      </c>
      <c r="S1456" s="2"/>
      <c r="T1456" s="2"/>
      <c r="U1456" s="2"/>
    </row>
    <row r="1457" spans="1:24" s="96" customFormat="1" ht="22.9" customHeight="1" x14ac:dyDescent="0.25">
      <c r="A1457" s="134" t="s">
        <v>2118</v>
      </c>
      <c r="B1457" s="166" t="s">
        <v>1977</v>
      </c>
      <c r="C1457" s="136">
        <v>1985</v>
      </c>
      <c r="D1457" s="136" t="s">
        <v>217</v>
      </c>
      <c r="E1457" s="136" t="s">
        <v>22</v>
      </c>
      <c r="F1457" s="57">
        <v>4</v>
      </c>
      <c r="G1457" s="57">
        <v>4</v>
      </c>
      <c r="H1457" s="42">
        <v>2419.6</v>
      </c>
      <c r="I1457" s="237">
        <v>0</v>
      </c>
      <c r="J1457" s="237">
        <v>428.1</v>
      </c>
      <c r="K1457" s="201">
        <f>SUM(L1457:O1457)</f>
        <v>3378240</v>
      </c>
      <c r="L1457" s="42">
        <v>0</v>
      </c>
      <c r="M1457" s="42">
        <v>0</v>
      </c>
      <c r="N1457" s="42">
        <v>0</v>
      </c>
      <c r="O1457" s="42">
        <f>'[1]Прод. прилож (2)'!$C$1112</f>
        <v>3378240</v>
      </c>
      <c r="P1457" s="44">
        <f>K1457/H1457</f>
        <v>1396.1977186311788</v>
      </c>
      <c r="Q1457" s="178">
        <v>9673</v>
      </c>
      <c r="R1457" s="62" t="s">
        <v>95</v>
      </c>
      <c r="S1457" s="97"/>
      <c r="T1457" s="97"/>
      <c r="U1457" s="95"/>
    </row>
    <row r="1458" spans="1:24" ht="29.45" customHeight="1" x14ac:dyDescent="0.25">
      <c r="A1458" s="326" t="s">
        <v>2119</v>
      </c>
      <c r="B1458" s="297" t="s">
        <v>1978</v>
      </c>
      <c r="C1458" s="305">
        <v>1990</v>
      </c>
      <c r="D1458" s="305" t="s">
        <v>217</v>
      </c>
      <c r="E1458" s="305" t="s">
        <v>22</v>
      </c>
      <c r="F1458" s="330">
        <v>3</v>
      </c>
      <c r="G1458" s="330">
        <v>2</v>
      </c>
      <c r="H1458" s="357">
        <v>982.2</v>
      </c>
      <c r="I1458" s="376">
        <v>0</v>
      </c>
      <c r="J1458" s="376">
        <v>322.5</v>
      </c>
      <c r="K1458" s="40">
        <f>SUM(L1458:O1458)</f>
        <v>74980.89</v>
      </c>
      <c r="L1458" s="40">
        <v>0</v>
      </c>
      <c r="M1458" s="40">
        <v>0</v>
      </c>
      <c r="N1458" s="40">
        <v>0</v>
      </c>
      <c r="O1458" s="171">
        <f>'[1]Прод. прилож (2)'!$C$406</f>
        <v>74980.89</v>
      </c>
      <c r="P1458" s="171">
        <f>K1458/H1458</f>
        <v>76.339737324373857</v>
      </c>
      <c r="Q1458" s="44">
        <v>9673</v>
      </c>
      <c r="R1458" s="62" t="s">
        <v>94</v>
      </c>
      <c r="S1458" s="2"/>
      <c r="T1458" s="2"/>
      <c r="U1458" s="2"/>
    </row>
    <row r="1459" spans="1:24" ht="29.45" customHeight="1" x14ac:dyDescent="0.25">
      <c r="A1459" s="327"/>
      <c r="B1459" s="298"/>
      <c r="C1459" s="306"/>
      <c r="D1459" s="306"/>
      <c r="E1459" s="306"/>
      <c r="F1459" s="331"/>
      <c r="G1459" s="331"/>
      <c r="H1459" s="358"/>
      <c r="I1459" s="377"/>
      <c r="J1459" s="377"/>
      <c r="K1459" s="40">
        <f>SUM(L1459:O1459)</f>
        <v>5742078.7999999998</v>
      </c>
      <c r="L1459" s="40">
        <v>0</v>
      </c>
      <c r="M1459" s="40">
        <v>0</v>
      </c>
      <c r="N1459" s="40">
        <v>0</v>
      </c>
      <c r="O1459" s="171">
        <f>'[1]Прод. прилож (2)'!$C$1113</f>
        <v>5742078.7999999998</v>
      </c>
      <c r="P1459" s="171">
        <f>K1459/H1458</f>
        <v>5846.1400936672771</v>
      </c>
      <c r="Q1459" s="44">
        <v>9673</v>
      </c>
      <c r="R1459" s="62" t="s">
        <v>95</v>
      </c>
      <c r="S1459" s="2"/>
      <c r="T1459" s="2"/>
      <c r="U1459" s="2"/>
    </row>
    <row r="1460" spans="1:24" ht="25.15" customHeight="1" x14ac:dyDescent="0.25">
      <c r="A1460" s="134" t="s">
        <v>2120</v>
      </c>
      <c r="B1460" s="166" t="s">
        <v>1979</v>
      </c>
      <c r="C1460" s="136">
        <v>1962</v>
      </c>
      <c r="D1460" s="136" t="s">
        <v>217</v>
      </c>
      <c r="E1460" s="136" t="s">
        <v>20</v>
      </c>
      <c r="F1460" s="136">
        <v>2</v>
      </c>
      <c r="G1460" s="136">
        <v>2</v>
      </c>
      <c r="H1460" s="42">
        <v>1189.9000000000001</v>
      </c>
      <c r="I1460" s="222">
        <v>0</v>
      </c>
      <c r="J1460" s="222">
        <v>523.5</v>
      </c>
      <c r="K1460" s="201">
        <f>SUM(L1460:O1460)</f>
        <v>9610000</v>
      </c>
      <c r="L1460" s="171">
        <v>0</v>
      </c>
      <c r="M1460" s="171">
        <v>0</v>
      </c>
      <c r="N1460" s="171">
        <v>0</v>
      </c>
      <c r="O1460" s="171">
        <f>'[3]Прод. прилож'!$C$1424</f>
        <v>9610000</v>
      </c>
      <c r="P1460" s="171">
        <f>K1460/H1460</f>
        <v>8076.3089335238246</v>
      </c>
      <c r="Q1460" s="44">
        <v>9673</v>
      </c>
      <c r="R1460" s="62" t="s">
        <v>96</v>
      </c>
    </row>
    <row r="1461" spans="1:24" ht="25.15" customHeight="1" x14ac:dyDescent="0.25">
      <c r="A1461" s="134" t="s">
        <v>2121</v>
      </c>
      <c r="B1461" s="166" t="s">
        <v>1980</v>
      </c>
      <c r="C1461" s="136">
        <v>1968</v>
      </c>
      <c r="D1461" s="136" t="s">
        <v>217</v>
      </c>
      <c r="E1461" s="136" t="s">
        <v>20</v>
      </c>
      <c r="F1461" s="136">
        <v>2</v>
      </c>
      <c r="G1461" s="136">
        <v>2</v>
      </c>
      <c r="H1461" s="42">
        <v>1191.8</v>
      </c>
      <c r="I1461" s="222">
        <v>0</v>
      </c>
      <c r="J1461" s="222">
        <v>525.4</v>
      </c>
      <c r="K1461" s="201">
        <f>SUM(L1461:O1461)</f>
        <v>4805000</v>
      </c>
      <c r="L1461" s="171">
        <v>0</v>
      </c>
      <c r="M1461" s="171">
        <v>0</v>
      </c>
      <c r="N1461" s="171">
        <v>0</v>
      </c>
      <c r="O1461" s="171">
        <f>'[3]Прод. прилож'!$C$1425</f>
        <v>4805000</v>
      </c>
      <c r="P1461" s="171">
        <f>K1461/H1461</f>
        <v>4031.7167309951337</v>
      </c>
      <c r="Q1461" s="44">
        <v>9673</v>
      </c>
      <c r="R1461" s="62" t="s">
        <v>96</v>
      </c>
    </row>
    <row r="1462" spans="1:24" ht="40.15" customHeight="1" x14ac:dyDescent="0.25">
      <c r="A1462" s="320" t="s">
        <v>2720</v>
      </c>
      <c r="B1462" s="320"/>
      <c r="C1462" s="320"/>
      <c r="D1462" s="320"/>
      <c r="E1462" s="320"/>
      <c r="F1462" s="320"/>
      <c r="G1462" s="320"/>
      <c r="H1462" s="320"/>
      <c r="I1462" s="320"/>
      <c r="J1462" s="320"/>
      <c r="K1462" s="320"/>
      <c r="L1462" s="320"/>
      <c r="M1462" s="320"/>
      <c r="N1462" s="320"/>
      <c r="O1462" s="320"/>
      <c r="P1462" s="320"/>
      <c r="Q1462" s="320"/>
      <c r="R1462" s="320"/>
    </row>
    <row r="1463" spans="1:24" s="133" customFormat="1" ht="40.15" customHeight="1" x14ac:dyDescent="0.25">
      <c r="A1463" s="321" t="s">
        <v>63</v>
      </c>
      <c r="B1463" s="321"/>
      <c r="C1463" s="147" t="s">
        <v>21</v>
      </c>
      <c r="D1463" s="147" t="s">
        <v>21</v>
      </c>
      <c r="E1463" s="147" t="s">
        <v>21</v>
      </c>
      <c r="F1463" s="80" t="s">
        <v>21</v>
      </c>
      <c r="G1463" s="80" t="s">
        <v>21</v>
      </c>
      <c r="H1463" s="81">
        <f>SUM(H1464:H1467)</f>
        <v>3007.8</v>
      </c>
      <c r="I1463" s="81">
        <f t="shared" ref="I1463:O1463" si="442">SUM(I1464:I1467)</f>
        <v>0</v>
      </c>
      <c r="J1463" s="81">
        <f t="shared" si="442"/>
        <v>2762.7</v>
      </c>
      <c r="K1463" s="81">
        <f t="shared" si="442"/>
        <v>7945278.7999999998</v>
      </c>
      <c r="L1463" s="81">
        <f t="shared" si="442"/>
        <v>0</v>
      </c>
      <c r="M1463" s="81">
        <f t="shared" si="442"/>
        <v>0</v>
      </c>
      <c r="N1463" s="81">
        <f t="shared" si="442"/>
        <v>0</v>
      </c>
      <c r="O1463" s="81">
        <f t="shared" si="442"/>
        <v>7945278.7999999998</v>
      </c>
      <c r="P1463" s="31">
        <f>K1463/H1463</f>
        <v>2641.5582153068685</v>
      </c>
      <c r="Q1463" s="82" t="s">
        <v>21</v>
      </c>
      <c r="R1463" s="83" t="s">
        <v>21</v>
      </c>
      <c r="S1463" s="58"/>
      <c r="T1463" s="15"/>
      <c r="U1463" s="15"/>
      <c r="V1463" s="173"/>
      <c r="W1463" s="173"/>
      <c r="X1463" s="173"/>
    </row>
    <row r="1464" spans="1:24" s="133" customFormat="1" ht="25.15" customHeight="1" x14ac:dyDescent="0.25">
      <c r="A1464" s="172" t="s">
        <v>2122</v>
      </c>
      <c r="B1464" s="92" t="s">
        <v>1981</v>
      </c>
      <c r="C1464" s="136">
        <v>1967</v>
      </c>
      <c r="D1464" s="136" t="s">
        <v>217</v>
      </c>
      <c r="E1464" s="174" t="s">
        <v>20</v>
      </c>
      <c r="F1464" s="175">
        <v>2</v>
      </c>
      <c r="G1464" s="175">
        <v>2</v>
      </c>
      <c r="H1464" s="44">
        <v>485.8</v>
      </c>
      <c r="I1464" s="234">
        <v>0</v>
      </c>
      <c r="J1464" s="234">
        <v>380.4</v>
      </c>
      <c r="K1464" s="201">
        <f>SUM(L1464:O1464)</f>
        <v>442428.8</v>
      </c>
      <c r="L1464" s="171">
        <v>0</v>
      </c>
      <c r="M1464" s="171">
        <v>0</v>
      </c>
      <c r="N1464" s="171">
        <v>0</v>
      </c>
      <c r="O1464" s="171">
        <f>'[1]Прод. прилож (2)'!$C$408</f>
        <v>442428.8</v>
      </c>
      <c r="P1464" s="171">
        <f>K1464/H1464</f>
        <v>910.72210786331823</v>
      </c>
      <c r="Q1464" s="44">
        <v>9673</v>
      </c>
      <c r="R1464" s="62" t="s">
        <v>94</v>
      </c>
      <c r="S1464" s="50"/>
      <c r="T1464" s="15"/>
      <c r="U1464" s="15"/>
      <c r="V1464" s="173"/>
      <c r="W1464" s="173"/>
      <c r="X1464" s="173"/>
    </row>
    <row r="1465" spans="1:24" s="133" customFormat="1" ht="25.15" customHeight="1" x14ac:dyDescent="0.25">
      <c r="A1465" s="172" t="s">
        <v>2123</v>
      </c>
      <c r="B1465" s="92" t="s">
        <v>1982</v>
      </c>
      <c r="C1465" s="136">
        <v>1968</v>
      </c>
      <c r="D1465" s="136" t="s">
        <v>217</v>
      </c>
      <c r="E1465" s="174" t="s">
        <v>20</v>
      </c>
      <c r="F1465" s="175">
        <v>2</v>
      </c>
      <c r="G1465" s="175">
        <v>2</v>
      </c>
      <c r="H1465" s="44">
        <v>422.4</v>
      </c>
      <c r="I1465" s="234">
        <v>0</v>
      </c>
      <c r="J1465" s="234">
        <v>375.2</v>
      </c>
      <c r="K1465" s="201">
        <f>SUM(L1465:O1465)</f>
        <v>2162250</v>
      </c>
      <c r="L1465" s="171">
        <v>0</v>
      </c>
      <c r="M1465" s="171">
        <v>0</v>
      </c>
      <c r="N1465" s="171">
        <v>0</v>
      </c>
      <c r="O1465" s="171">
        <f>'[1]Прод. прилож (2)'!$C$1117</f>
        <v>2162250</v>
      </c>
      <c r="P1465" s="171">
        <f>K1465/H1465</f>
        <v>5118.963068181818</v>
      </c>
      <c r="Q1465" s="44">
        <v>9673</v>
      </c>
      <c r="R1465" s="62" t="s">
        <v>95</v>
      </c>
      <c r="S1465" s="50"/>
      <c r="T1465" s="15"/>
      <c r="U1465" s="16"/>
      <c r="V1465" s="173"/>
      <c r="W1465" s="173"/>
      <c r="X1465" s="173"/>
    </row>
    <row r="1466" spans="1:24" s="133" customFormat="1" ht="25.15" customHeight="1" x14ac:dyDescent="0.25">
      <c r="A1466" s="172" t="s">
        <v>2124</v>
      </c>
      <c r="B1466" s="92" t="s">
        <v>1983</v>
      </c>
      <c r="C1466" s="136">
        <v>1995</v>
      </c>
      <c r="D1466" s="136" t="s">
        <v>217</v>
      </c>
      <c r="E1466" s="174" t="s">
        <v>20</v>
      </c>
      <c r="F1466" s="175">
        <v>3</v>
      </c>
      <c r="G1466" s="175">
        <v>2</v>
      </c>
      <c r="H1466" s="171">
        <v>1171.3</v>
      </c>
      <c r="I1466" s="202">
        <v>0</v>
      </c>
      <c r="J1466" s="202">
        <v>1078.8</v>
      </c>
      <c r="K1466" s="201">
        <f>SUM(L1466:O1466)</f>
        <v>2608200</v>
      </c>
      <c r="L1466" s="171">
        <v>0</v>
      </c>
      <c r="M1466" s="171">
        <v>0</v>
      </c>
      <c r="N1466" s="171">
        <v>0</v>
      </c>
      <c r="O1466" s="171">
        <f>'[3]Прод. прилож'!$C$1427</f>
        <v>2608200</v>
      </c>
      <c r="P1466" s="171">
        <f>K1466/H1466</f>
        <v>2226.7565952360624</v>
      </c>
      <c r="Q1466" s="44">
        <v>9673</v>
      </c>
      <c r="R1466" s="62" t="s">
        <v>96</v>
      </c>
      <c r="S1466" s="50"/>
      <c r="T1466" s="15"/>
      <c r="U1466" s="15"/>
      <c r="V1466" s="173"/>
      <c r="W1466" s="173"/>
      <c r="X1466" s="173"/>
    </row>
    <row r="1467" spans="1:24" s="133" customFormat="1" ht="25.15" customHeight="1" x14ac:dyDescent="0.25">
      <c r="A1467" s="172" t="s">
        <v>2125</v>
      </c>
      <c r="B1467" s="92" t="s">
        <v>2547</v>
      </c>
      <c r="C1467" s="136">
        <v>1980</v>
      </c>
      <c r="D1467" s="136" t="s">
        <v>217</v>
      </c>
      <c r="E1467" s="174" t="s">
        <v>20</v>
      </c>
      <c r="F1467" s="175">
        <v>2</v>
      </c>
      <c r="G1467" s="175">
        <v>3</v>
      </c>
      <c r="H1467" s="171">
        <v>928.3</v>
      </c>
      <c r="I1467" s="234">
        <v>0</v>
      </c>
      <c r="J1467" s="234">
        <v>928.3</v>
      </c>
      <c r="K1467" s="201">
        <f>SUM(L1467:O1467)</f>
        <v>2732400</v>
      </c>
      <c r="L1467" s="171">
        <v>0</v>
      </c>
      <c r="M1467" s="171">
        <v>0</v>
      </c>
      <c r="N1467" s="171">
        <v>0</v>
      </c>
      <c r="O1467" s="171">
        <f>'[1]Прод. прилож (2)'!$C$1115</f>
        <v>2732400</v>
      </c>
      <c r="P1467" s="171">
        <f>K1467/H1467</f>
        <v>2943.4450070020471</v>
      </c>
      <c r="Q1467" s="44">
        <v>9673</v>
      </c>
      <c r="R1467" s="62" t="s">
        <v>95</v>
      </c>
      <c r="S1467" s="50"/>
      <c r="T1467" s="15"/>
      <c r="U1467" s="15"/>
      <c r="V1467" s="173"/>
      <c r="W1467" s="173"/>
      <c r="X1467" s="173"/>
    </row>
    <row r="1468" spans="1:24" s="94" customFormat="1" ht="42" customHeight="1" x14ac:dyDescent="0.25">
      <c r="A1468" s="320" t="s">
        <v>2721</v>
      </c>
      <c r="B1468" s="320"/>
      <c r="C1468" s="320"/>
      <c r="D1468" s="320"/>
      <c r="E1468" s="320"/>
      <c r="F1468" s="320"/>
      <c r="G1468" s="320"/>
      <c r="H1468" s="320"/>
      <c r="I1468" s="320"/>
      <c r="J1468" s="320"/>
      <c r="K1468" s="320"/>
      <c r="L1468" s="320"/>
      <c r="M1468" s="320"/>
      <c r="N1468" s="320"/>
      <c r="O1468" s="320"/>
      <c r="P1468" s="320"/>
      <c r="Q1468" s="320"/>
      <c r="R1468" s="320"/>
      <c r="S1468" s="93"/>
      <c r="T1468" s="93"/>
      <c r="U1468" s="93"/>
    </row>
    <row r="1469" spans="1:24" s="94" customFormat="1" ht="42" customHeight="1" x14ac:dyDescent="0.25">
      <c r="A1469" s="321" t="s">
        <v>1711</v>
      </c>
      <c r="B1469" s="321"/>
      <c r="C1469" s="147" t="s">
        <v>21</v>
      </c>
      <c r="D1469" s="147" t="s">
        <v>21</v>
      </c>
      <c r="E1469" s="147" t="s">
        <v>21</v>
      </c>
      <c r="F1469" s="80" t="s">
        <v>21</v>
      </c>
      <c r="G1469" s="80" t="s">
        <v>21</v>
      </c>
      <c r="H1469" s="102">
        <f>SUM(H1471)</f>
        <v>375.7</v>
      </c>
      <c r="I1469" s="102">
        <f t="shared" ref="I1469:O1469" si="443">SUM(I1471)</f>
        <v>0</v>
      </c>
      <c r="J1469" s="102">
        <f t="shared" si="443"/>
        <v>255.6</v>
      </c>
      <c r="K1469" s="102">
        <f t="shared" si="443"/>
        <v>1954271</v>
      </c>
      <c r="L1469" s="102">
        <f t="shared" si="443"/>
        <v>0</v>
      </c>
      <c r="M1469" s="102">
        <f t="shared" si="443"/>
        <v>0</v>
      </c>
      <c r="N1469" s="102">
        <f t="shared" si="443"/>
        <v>0</v>
      </c>
      <c r="O1469" s="102">
        <f t="shared" si="443"/>
        <v>1954271</v>
      </c>
      <c r="P1469" s="31">
        <f>K1471/H1471</f>
        <v>5201.6795315411237</v>
      </c>
      <c r="Q1469" s="103" t="s">
        <v>21</v>
      </c>
      <c r="R1469" s="104" t="s">
        <v>21</v>
      </c>
      <c r="S1469" s="93"/>
      <c r="T1469" s="93"/>
      <c r="U1469" s="93"/>
    </row>
    <row r="1470" spans="1:24" s="94" customFormat="1" ht="27" customHeight="1" x14ac:dyDescent="0.25">
      <c r="A1470" s="172" t="s">
        <v>2659</v>
      </c>
      <c r="B1470" s="92" t="s">
        <v>1984</v>
      </c>
      <c r="C1470" s="136">
        <v>1964</v>
      </c>
      <c r="D1470" s="136" t="s">
        <v>217</v>
      </c>
      <c r="E1470" s="174" t="s">
        <v>20</v>
      </c>
      <c r="F1470" s="175">
        <v>2</v>
      </c>
      <c r="G1470" s="175">
        <v>1</v>
      </c>
      <c r="H1470" s="119">
        <v>375.7</v>
      </c>
      <c r="I1470" s="234">
        <v>0</v>
      </c>
      <c r="J1470" s="234">
        <v>255.6</v>
      </c>
      <c r="K1470" s="201">
        <f>SUM(L1470:O1470)</f>
        <v>1953205.3599999999</v>
      </c>
      <c r="L1470" s="178">
        <v>0</v>
      </c>
      <c r="M1470" s="178">
        <v>0</v>
      </c>
      <c r="N1470" s="178">
        <v>0</v>
      </c>
      <c r="O1470" s="178">
        <f>'[1]Прод. прилож (2)'!$C$410</f>
        <v>1953205.3599999999</v>
      </c>
      <c r="P1470" s="44">
        <f>K1470/H1470</f>
        <v>5198.8431195102476</v>
      </c>
      <c r="Q1470" s="178">
        <v>9673</v>
      </c>
      <c r="R1470" s="134" t="s">
        <v>94</v>
      </c>
      <c r="S1470" s="120">
        <f>O1470</f>
        <v>1953205.3599999999</v>
      </c>
    </row>
    <row r="1471" spans="1:24" s="94" customFormat="1" ht="27" customHeight="1" x14ac:dyDescent="0.25">
      <c r="A1471" s="172" t="s">
        <v>2660</v>
      </c>
      <c r="B1471" s="92" t="s">
        <v>2550</v>
      </c>
      <c r="C1471" s="136">
        <v>1964</v>
      </c>
      <c r="D1471" s="136" t="s">
        <v>217</v>
      </c>
      <c r="E1471" s="174" t="s">
        <v>20</v>
      </c>
      <c r="F1471" s="175">
        <v>2</v>
      </c>
      <c r="G1471" s="175">
        <v>1</v>
      </c>
      <c r="H1471" s="119">
        <v>375.7</v>
      </c>
      <c r="I1471" s="234">
        <v>0</v>
      </c>
      <c r="J1471" s="234">
        <v>255.6</v>
      </c>
      <c r="K1471" s="201">
        <f>SUM(L1471:O1471)</f>
        <v>1954271</v>
      </c>
      <c r="L1471" s="178">
        <v>0</v>
      </c>
      <c r="M1471" s="178">
        <v>0</v>
      </c>
      <c r="N1471" s="178">
        <v>0</v>
      </c>
      <c r="O1471" s="178">
        <f>'[2]Прод. прилож (2)'!$C$1473</f>
        <v>1954271</v>
      </c>
      <c r="P1471" s="44">
        <f>K1471/H1471</f>
        <v>5201.6795315411237</v>
      </c>
      <c r="Q1471" s="178">
        <v>9673</v>
      </c>
      <c r="R1471" s="134" t="s">
        <v>96</v>
      </c>
      <c r="S1471" s="120">
        <f>O1471</f>
        <v>1954271</v>
      </c>
    </row>
    <row r="1472" spans="1:24" s="94" customFormat="1" ht="42" customHeight="1" x14ac:dyDescent="0.25">
      <c r="A1472" s="320" t="s">
        <v>2722</v>
      </c>
      <c r="B1472" s="320"/>
      <c r="C1472" s="320"/>
      <c r="D1472" s="320"/>
      <c r="E1472" s="320"/>
      <c r="F1472" s="320"/>
      <c r="G1472" s="320"/>
      <c r="H1472" s="320"/>
      <c r="I1472" s="320"/>
      <c r="J1472" s="320"/>
      <c r="K1472" s="320"/>
      <c r="L1472" s="320"/>
      <c r="M1472" s="320"/>
      <c r="N1472" s="320"/>
      <c r="O1472" s="320"/>
      <c r="P1472" s="320"/>
      <c r="Q1472" s="320"/>
      <c r="R1472" s="320"/>
      <c r="S1472" s="93"/>
      <c r="T1472" s="93"/>
      <c r="U1472" s="93"/>
    </row>
    <row r="1473" spans="1:24" s="94" customFormat="1" ht="42" customHeight="1" x14ac:dyDescent="0.25">
      <c r="A1473" s="321" t="s">
        <v>2534</v>
      </c>
      <c r="B1473" s="321"/>
      <c r="C1473" s="147" t="s">
        <v>21</v>
      </c>
      <c r="D1473" s="147" t="s">
        <v>21</v>
      </c>
      <c r="E1473" s="147" t="s">
        <v>21</v>
      </c>
      <c r="F1473" s="80" t="s">
        <v>21</v>
      </c>
      <c r="G1473" s="80" t="s">
        <v>21</v>
      </c>
      <c r="H1473" s="102">
        <f>SUM(H1474)</f>
        <v>1083.7</v>
      </c>
      <c r="I1473" s="102">
        <f t="shared" ref="I1473:O1473" si="444">SUM(I1474)</f>
        <v>0</v>
      </c>
      <c r="J1473" s="102">
        <f t="shared" si="444"/>
        <v>427.8</v>
      </c>
      <c r="K1473" s="102">
        <f t="shared" si="444"/>
        <v>9304912.8000000007</v>
      </c>
      <c r="L1473" s="102">
        <f t="shared" si="444"/>
        <v>0</v>
      </c>
      <c r="M1473" s="102">
        <f t="shared" si="444"/>
        <v>0</v>
      </c>
      <c r="N1473" s="102">
        <f t="shared" si="444"/>
        <v>0</v>
      </c>
      <c r="O1473" s="102">
        <f t="shared" si="444"/>
        <v>9304912.8000000007</v>
      </c>
      <c r="P1473" s="31">
        <f>K1474/H1474</f>
        <v>8586.2441635138875</v>
      </c>
      <c r="Q1473" s="103" t="s">
        <v>21</v>
      </c>
      <c r="R1473" s="104" t="s">
        <v>21</v>
      </c>
      <c r="S1473" s="93"/>
      <c r="T1473" s="93"/>
      <c r="U1473" s="93"/>
    </row>
    <row r="1474" spans="1:24" s="94" customFormat="1" ht="25.15" customHeight="1" x14ac:dyDescent="0.25">
      <c r="A1474" s="136" t="s">
        <v>2661</v>
      </c>
      <c r="B1474" s="92" t="s">
        <v>1962</v>
      </c>
      <c r="C1474" s="174">
        <v>1983</v>
      </c>
      <c r="D1474" s="174" t="s">
        <v>217</v>
      </c>
      <c r="E1474" s="174" t="s">
        <v>22</v>
      </c>
      <c r="F1474" s="175">
        <v>3</v>
      </c>
      <c r="G1474" s="175">
        <v>2</v>
      </c>
      <c r="H1474" s="178">
        <v>1083.7</v>
      </c>
      <c r="I1474" s="201">
        <v>0</v>
      </c>
      <c r="J1474" s="201">
        <v>427.8</v>
      </c>
      <c r="K1474" s="201">
        <f>SUM(L1474:O1474)</f>
        <v>9304912.8000000007</v>
      </c>
      <c r="L1474" s="178">
        <v>0</v>
      </c>
      <c r="M1474" s="178">
        <v>0</v>
      </c>
      <c r="N1474" s="178">
        <v>0</v>
      </c>
      <c r="O1474" s="178">
        <f>'[3]Прод. прилож'!$C$1429</f>
        <v>9304912.8000000007</v>
      </c>
      <c r="P1474" s="44">
        <f>K1474/H1474</f>
        <v>8586.2441635138875</v>
      </c>
      <c r="Q1474" s="117">
        <v>9673</v>
      </c>
      <c r="R1474" s="49" t="s">
        <v>96</v>
      </c>
    </row>
    <row r="1475" spans="1:24" s="94" customFormat="1" ht="30" customHeight="1" x14ac:dyDescent="0.25">
      <c r="A1475" s="320" t="s">
        <v>2723</v>
      </c>
      <c r="B1475" s="320"/>
      <c r="C1475" s="320"/>
      <c r="D1475" s="320"/>
      <c r="E1475" s="320"/>
      <c r="F1475" s="320"/>
      <c r="G1475" s="320"/>
      <c r="H1475" s="320"/>
      <c r="I1475" s="320"/>
      <c r="J1475" s="320"/>
      <c r="K1475" s="320"/>
      <c r="L1475" s="320"/>
      <c r="M1475" s="320"/>
      <c r="N1475" s="320"/>
      <c r="O1475" s="320"/>
      <c r="P1475" s="320"/>
      <c r="Q1475" s="320"/>
      <c r="R1475" s="320"/>
      <c r="S1475" s="93"/>
      <c r="T1475" s="93"/>
      <c r="U1475" s="93"/>
    </row>
    <row r="1476" spans="1:24" s="94" customFormat="1" ht="30" customHeight="1" x14ac:dyDescent="0.25">
      <c r="A1476" s="321" t="s">
        <v>1846</v>
      </c>
      <c r="B1476" s="321"/>
      <c r="C1476" s="147" t="s">
        <v>21</v>
      </c>
      <c r="D1476" s="147" t="s">
        <v>21</v>
      </c>
      <c r="E1476" s="147" t="s">
        <v>21</v>
      </c>
      <c r="F1476" s="80" t="s">
        <v>21</v>
      </c>
      <c r="G1476" s="80" t="s">
        <v>21</v>
      </c>
      <c r="H1476" s="102">
        <f t="shared" ref="H1476:N1476" si="445">SUM(H1477)</f>
        <v>6078.06</v>
      </c>
      <c r="I1476" s="102">
        <f t="shared" si="445"/>
        <v>0</v>
      </c>
      <c r="J1476" s="102">
        <f t="shared" si="445"/>
        <v>4419.3999999999996</v>
      </c>
      <c r="K1476" s="102">
        <f t="shared" si="445"/>
        <v>10390172.51</v>
      </c>
      <c r="L1476" s="102">
        <f t="shared" si="445"/>
        <v>0</v>
      </c>
      <c r="M1476" s="102">
        <f t="shared" si="445"/>
        <v>0</v>
      </c>
      <c r="N1476" s="102">
        <f t="shared" si="445"/>
        <v>0</v>
      </c>
      <c r="O1476" s="102">
        <f>SUM(O1477)</f>
        <v>10390172.51</v>
      </c>
      <c r="P1476" s="31">
        <f>K1476/H1476</f>
        <v>1709.455403533364</v>
      </c>
      <c r="Q1476" s="103" t="s">
        <v>21</v>
      </c>
      <c r="R1476" s="104" t="s">
        <v>21</v>
      </c>
      <c r="S1476" s="93"/>
      <c r="T1476" s="93"/>
      <c r="U1476" s="93"/>
    </row>
    <row r="1477" spans="1:24" s="96" customFormat="1" ht="25.15" customHeight="1" x14ac:dyDescent="0.25">
      <c r="A1477" s="134" t="s">
        <v>2662</v>
      </c>
      <c r="B1477" s="166" t="s">
        <v>1847</v>
      </c>
      <c r="C1477" s="136">
        <v>1980</v>
      </c>
      <c r="D1477" s="136">
        <v>2015</v>
      </c>
      <c r="E1477" s="136" t="s">
        <v>22</v>
      </c>
      <c r="F1477" s="175">
        <v>5</v>
      </c>
      <c r="G1477" s="175">
        <v>6</v>
      </c>
      <c r="H1477" s="41">
        <v>6078.06</v>
      </c>
      <c r="I1477" s="238">
        <v>0</v>
      </c>
      <c r="J1477" s="41">
        <v>4419.3999999999996</v>
      </c>
      <c r="K1477" s="201">
        <f>SUM(L1477:O1477)</f>
        <v>10390172.51</v>
      </c>
      <c r="L1477" s="41">
        <v>0</v>
      </c>
      <c r="M1477" s="41">
        <v>0</v>
      </c>
      <c r="N1477" s="41">
        <v>0</v>
      </c>
      <c r="O1477" s="42">
        <f>'[1]Прод. прилож (2)'!$C$1119</f>
        <v>10390172.51</v>
      </c>
      <c r="P1477" s="44">
        <f>K1477/H1477</f>
        <v>1709.455403533364</v>
      </c>
      <c r="Q1477" s="178">
        <v>9673</v>
      </c>
      <c r="R1477" s="134" t="s">
        <v>95</v>
      </c>
      <c r="S1477" s="97">
        <f>O1477</f>
        <v>10390172.51</v>
      </c>
      <c r="T1477" s="95"/>
      <c r="U1477" s="95"/>
    </row>
    <row r="1478" spans="1:24" s="133" customFormat="1" ht="40.15" customHeight="1" x14ac:dyDescent="0.25">
      <c r="A1478" s="320" t="s">
        <v>2724</v>
      </c>
      <c r="B1478" s="320"/>
      <c r="C1478" s="320"/>
      <c r="D1478" s="320"/>
      <c r="E1478" s="320"/>
      <c r="F1478" s="320"/>
      <c r="G1478" s="320"/>
      <c r="H1478" s="320"/>
      <c r="I1478" s="320"/>
      <c r="J1478" s="320"/>
      <c r="K1478" s="320"/>
      <c r="L1478" s="320"/>
      <c r="M1478" s="320"/>
      <c r="N1478" s="320"/>
      <c r="O1478" s="320"/>
      <c r="P1478" s="320"/>
      <c r="Q1478" s="320"/>
      <c r="R1478" s="320"/>
      <c r="S1478" s="50"/>
      <c r="T1478" s="15"/>
      <c r="U1478" s="15"/>
      <c r="V1478" s="173"/>
      <c r="W1478" s="173"/>
      <c r="X1478" s="173"/>
    </row>
    <row r="1479" spans="1:24" s="133" customFormat="1" ht="40.15" customHeight="1" x14ac:dyDescent="0.25">
      <c r="A1479" s="321" t="s">
        <v>64</v>
      </c>
      <c r="B1479" s="321"/>
      <c r="C1479" s="147" t="s">
        <v>21</v>
      </c>
      <c r="D1479" s="147" t="s">
        <v>21</v>
      </c>
      <c r="E1479" s="147" t="s">
        <v>21</v>
      </c>
      <c r="F1479" s="80" t="s">
        <v>21</v>
      </c>
      <c r="G1479" s="80" t="s">
        <v>21</v>
      </c>
      <c r="H1479" s="81">
        <f>SUM(H1480)</f>
        <v>475</v>
      </c>
      <c r="I1479" s="81">
        <f t="shared" ref="I1479:O1479" si="446">SUM(I1480)</f>
        <v>0</v>
      </c>
      <c r="J1479" s="81">
        <f t="shared" si="446"/>
        <v>372.9</v>
      </c>
      <c r="K1479" s="81">
        <f t="shared" si="446"/>
        <v>1047362.9400000001</v>
      </c>
      <c r="L1479" s="81">
        <f t="shared" si="446"/>
        <v>0</v>
      </c>
      <c r="M1479" s="81">
        <f t="shared" si="446"/>
        <v>0</v>
      </c>
      <c r="N1479" s="81">
        <f t="shared" si="446"/>
        <v>0</v>
      </c>
      <c r="O1479" s="81">
        <f t="shared" si="446"/>
        <v>1047362.9400000001</v>
      </c>
      <c r="P1479" s="31">
        <f>K1479/H1479</f>
        <v>2204.9746105263157</v>
      </c>
      <c r="Q1479" s="82" t="s">
        <v>21</v>
      </c>
      <c r="R1479" s="83" t="s">
        <v>21</v>
      </c>
      <c r="S1479" s="50"/>
      <c r="T1479" s="15"/>
      <c r="U1479" s="15"/>
      <c r="V1479" s="173"/>
      <c r="W1479" s="173"/>
      <c r="X1479" s="173"/>
    </row>
    <row r="1480" spans="1:24" s="133" customFormat="1" ht="25.15" customHeight="1" x14ac:dyDescent="0.25">
      <c r="A1480" s="134" t="s">
        <v>2663</v>
      </c>
      <c r="B1480" s="166" t="s">
        <v>962</v>
      </c>
      <c r="C1480" s="136">
        <v>1964</v>
      </c>
      <c r="D1480" s="136" t="s">
        <v>217</v>
      </c>
      <c r="E1480" s="136" t="s">
        <v>20</v>
      </c>
      <c r="F1480" s="27">
        <v>2</v>
      </c>
      <c r="G1480" s="27">
        <v>2</v>
      </c>
      <c r="H1480" s="42">
        <v>475</v>
      </c>
      <c r="I1480" s="237">
        <v>0</v>
      </c>
      <c r="J1480" s="237">
        <v>372.9</v>
      </c>
      <c r="K1480" s="201">
        <f>SUM(L1480:O1480)</f>
        <v>1047362.9400000001</v>
      </c>
      <c r="L1480" s="171">
        <v>0</v>
      </c>
      <c r="M1480" s="171">
        <v>0</v>
      </c>
      <c r="N1480" s="171">
        <v>0</v>
      </c>
      <c r="O1480" s="171">
        <f>'[1]Прод. прилож (2)'!$C$412</f>
        <v>1047362.9400000001</v>
      </c>
      <c r="P1480" s="171">
        <f>K1480/H1480</f>
        <v>2204.9746105263157</v>
      </c>
      <c r="Q1480" s="44">
        <v>9673</v>
      </c>
      <c r="R1480" s="62" t="s">
        <v>94</v>
      </c>
      <c r="S1480" s="50"/>
      <c r="T1480" s="15"/>
      <c r="U1480" s="15"/>
      <c r="V1480" s="173"/>
      <c r="W1480" s="173"/>
      <c r="X1480" s="173"/>
    </row>
    <row r="1481" spans="1:24" s="133" customFormat="1" ht="34.9" customHeight="1" x14ac:dyDescent="0.25">
      <c r="A1481" s="320" t="s">
        <v>2725</v>
      </c>
      <c r="B1481" s="320"/>
      <c r="C1481" s="320"/>
      <c r="D1481" s="320"/>
      <c r="E1481" s="320"/>
      <c r="F1481" s="320"/>
      <c r="G1481" s="320"/>
      <c r="H1481" s="320"/>
      <c r="I1481" s="320"/>
      <c r="J1481" s="320"/>
      <c r="K1481" s="320"/>
      <c r="L1481" s="320"/>
      <c r="M1481" s="320"/>
      <c r="N1481" s="320"/>
      <c r="O1481" s="320"/>
      <c r="P1481" s="320"/>
      <c r="Q1481" s="320"/>
      <c r="R1481" s="320"/>
      <c r="S1481" s="58"/>
      <c r="T1481" s="16"/>
      <c r="U1481" s="15"/>
      <c r="V1481" s="173"/>
      <c r="W1481" s="173"/>
      <c r="X1481" s="173"/>
    </row>
    <row r="1482" spans="1:24" s="133" customFormat="1" ht="34.9" customHeight="1" x14ac:dyDescent="0.25">
      <c r="A1482" s="321" t="s">
        <v>88</v>
      </c>
      <c r="B1482" s="321"/>
      <c r="C1482" s="147" t="s">
        <v>21</v>
      </c>
      <c r="D1482" s="147" t="s">
        <v>21</v>
      </c>
      <c r="E1482" s="147" t="s">
        <v>21</v>
      </c>
      <c r="F1482" s="80" t="s">
        <v>21</v>
      </c>
      <c r="G1482" s="80" t="s">
        <v>21</v>
      </c>
      <c r="H1482" s="81">
        <f t="shared" ref="H1482:O1482" si="447">SUM(H1483:H1529)</f>
        <v>107099.29999999999</v>
      </c>
      <c r="I1482" s="81">
        <f t="shared" si="447"/>
        <v>24153.3</v>
      </c>
      <c r="J1482" s="81">
        <f t="shared" si="447"/>
        <v>86924.909999999989</v>
      </c>
      <c r="K1482" s="81">
        <f t="shared" si="447"/>
        <v>524898940.96999991</v>
      </c>
      <c r="L1482" s="81">
        <f t="shared" si="447"/>
        <v>0</v>
      </c>
      <c r="M1482" s="81">
        <f t="shared" si="447"/>
        <v>234978.95</v>
      </c>
      <c r="N1482" s="81">
        <f t="shared" si="447"/>
        <v>0</v>
      </c>
      <c r="O1482" s="81">
        <f t="shared" si="447"/>
        <v>524663962.01999992</v>
      </c>
      <c r="P1482" s="81">
        <f>SUM(P1484:P1529)</f>
        <v>193450.13846194866</v>
      </c>
      <c r="Q1482" s="82" t="s">
        <v>21</v>
      </c>
      <c r="R1482" s="83" t="s">
        <v>21</v>
      </c>
      <c r="S1482" s="50"/>
      <c r="T1482" s="15"/>
      <c r="U1482" s="15"/>
      <c r="V1482" s="173"/>
      <c r="W1482" s="173"/>
      <c r="X1482" s="173"/>
    </row>
    <row r="1483" spans="1:24" s="96" customFormat="1" ht="25.15" customHeight="1" x14ac:dyDescent="0.25">
      <c r="A1483" s="172" t="s">
        <v>2664</v>
      </c>
      <c r="B1483" s="166" t="s">
        <v>1718</v>
      </c>
      <c r="C1483" s="174">
        <v>1985</v>
      </c>
      <c r="D1483" s="134" t="s">
        <v>217</v>
      </c>
      <c r="E1483" s="134" t="s">
        <v>22</v>
      </c>
      <c r="F1483" s="175">
        <v>9</v>
      </c>
      <c r="G1483" s="175">
        <v>4</v>
      </c>
      <c r="H1483" s="48">
        <v>9875.7000000000007</v>
      </c>
      <c r="I1483" s="48">
        <v>2297.9</v>
      </c>
      <c r="J1483" s="48">
        <v>7577.8</v>
      </c>
      <c r="K1483" s="201">
        <f t="shared" ref="K1483:K1529" si="448">SUM(L1483:O1483)</f>
        <v>192391727.99999997</v>
      </c>
      <c r="L1483" s="48">
        <v>0</v>
      </c>
      <c r="M1483" s="48">
        <v>0</v>
      </c>
      <c r="N1483" s="48">
        <v>0</v>
      </c>
      <c r="O1483" s="76">
        <f>'[3]Прод. прилож'!$C$1431</f>
        <v>192391727.99999997</v>
      </c>
      <c r="P1483" s="44">
        <f t="shared" ref="P1483:P1529" si="449">K1483/H1483</f>
        <v>19481.325678179772</v>
      </c>
      <c r="Q1483" s="178">
        <v>9673</v>
      </c>
      <c r="R1483" s="62" t="s">
        <v>96</v>
      </c>
      <c r="S1483" s="95"/>
      <c r="T1483" s="95"/>
      <c r="U1483" s="95"/>
    </row>
    <row r="1484" spans="1:24" s="133" customFormat="1" ht="25.15" customHeight="1" x14ac:dyDescent="0.25">
      <c r="A1484" s="172" t="s">
        <v>2665</v>
      </c>
      <c r="B1484" s="92" t="s">
        <v>967</v>
      </c>
      <c r="C1484" s="136">
        <v>1978</v>
      </c>
      <c r="D1484" s="174" t="s">
        <v>217</v>
      </c>
      <c r="E1484" s="174" t="s">
        <v>20</v>
      </c>
      <c r="F1484" s="175">
        <v>5</v>
      </c>
      <c r="G1484" s="175">
        <v>6</v>
      </c>
      <c r="H1484" s="171">
        <v>6490.5</v>
      </c>
      <c r="I1484" s="202">
        <v>1149.7</v>
      </c>
      <c r="J1484" s="202">
        <v>5340.8</v>
      </c>
      <c r="K1484" s="201">
        <f t="shared" si="448"/>
        <v>38962122.5</v>
      </c>
      <c r="L1484" s="171">
        <v>0</v>
      </c>
      <c r="M1484" s="171">
        <v>0</v>
      </c>
      <c r="N1484" s="171">
        <v>0</v>
      </c>
      <c r="O1484" s="171">
        <f>'[3]Прод. прилож'!$C$1432</f>
        <v>38962122.5</v>
      </c>
      <c r="P1484" s="171">
        <f t="shared" si="449"/>
        <v>6002.9462291040754</v>
      </c>
      <c r="Q1484" s="44">
        <v>9673</v>
      </c>
      <c r="R1484" s="62" t="s">
        <v>96</v>
      </c>
      <c r="S1484" s="50"/>
      <c r="T1484" s="15"/>
      <c r="U1484" s="15"/>
      <c r="V1484" s="173"/>
      <c r="W1484" s="173"/>
      <c r="X1484" s="173"/>
    </row>
    <row r="1485" spans="1:24" ht="25.15" customHeight="1" x14ac:dyDescent="0.25">
      <c r="A1485" s="172" t="s">
        <v>2666</v>
      </c>
      <c r="B1485" s="92" t="s">
        <v>971</v>
      </c>
      <c r="C1485" s="174">
        <v>1960</v>
      </c>
      <c r="D1485" s="174" t="s">
        <v>217</v>
      </c>
      <c r="E1485" s="174" t="s">
        <v>20</v>
      </c>
      <c r="F1485" s="175">
        <v>2</v>
      </c>
      <c r="G1485" s="175">
        <v>2</v>
      </c>
      <c r="H1485" s="178">
        <v>574.6</v>
      </c>
      <c r="I1485" s="234">
        <f>M1485</f>
        <v>0</v>
      </c>
      <c r="J1485" s="235">
        <v>574.6</v>
      </c>
      <c r="K1485" s="201">
        <f t="shared" si="448"/>
        <v>2332242.69</v>
      </c>
      <c r="L1485" s="171">
        <v>0</v>
      </c>
      <c r="M1485" s="171">
        <v>0</v>
      </c>
      <c r="N1485" s="171">
        <v>0</v>
      </c>
      <c r="O1485" s="171">
        <f>'[1]Прод. прилож (2)'!$C$414</f>
        <v>2332242.69</v>
      </c>
      <c r="P1485" s="171">
        <f t="shared" si="449"/>
        <v>4058.8978245736162</v>
      </c>
      <c r="Q1485" s="44">
        <v>9673</v>
      </c>
      <c r="R1485" s="62" t="s">
        <v>94</v>
      </c>
    </row>
    <row r="1486" spans="1:24" ht="25.15" customHeight="1" x14ac:dyDescent="0.25">
      <c r="A1486" s="172" t="s">
        <v>2667</v>
      </c>
      <c r="B1486" s="92" t="s">
        <v>968</v>
      </c>
      <c r="C1486" s="174">
        <v>1964</v>
      </c>
      <c r="D1486" s="174" t="s">
        <v>217</v>
      </c>
      <c r="E1486" s="174" t="s">
        <v>20</v>
      </c>
      <c r="F1486" s="175">
        <v>4</v>
      </c>
      <c r="G1486" s="175">
        <v>4</v>
      </c>
      <c r="H1486" s="171">
        <v>2525</v>
      </c>
      <c r="I1486" s="201">
        <v>72</v>
      </c>
      <c r="J1486" s="201">
        <v>2453</v>
      </c>
      <c r="K1486" s="201">
        <f t="shared" si="448"/>
        <v>7788600</v>
      </c>
      <c r="L1486" s="171">
        <v>0</v>
      </c>
      <c r="M1486" s="171">
        <v>0</v>
      </c>
      <c r="N1486" s="171">
        <v>0</v>
      </c>
      <c r="O1486" s="171">
        <f>'[3]Прод. прилож'!$C$1433</f>
        <v>7788600</v>
      </c>
      <c r="P1486" s="171">
        <f t="shared" si="449"/>
        <v>3084.5940594059407</v>
      </c>
      <c r="Q1486" s="44">
        <v>9673</v>
      </c>
      <c r="R1486" s="62" t="s">
        <v>96</v>
      </c>
      <c r="U1486" s="17"/>
    </row>
    <row r="1487" spans="1:24" s="96" customFormat="1" ht="25.15" customHeight="1" x14ac:dyDescent="0.25">
      <c r="A1487" s="295" t="s">
        <v>2668</v>
      </c>
      <c r="B1487" s="297" t="s">
        <v>1730</v>
      </c>
      <c r="C1487" s="285">
        <v>1983</v>
      </c>
      <c r="D1487" s="326" t="s">
        <v>217</v>
      </c>
      <c r="E1487" s="326" t="s">
        <v>20</v>
      </c>
      <c r="F1487" s="330">
        <v>5</v>
      </c>
      <c r="G1487" s="330">
        <v>12</v>
      </c>
      <c r="H1487" s="293">
        <v>10445</v>
      </c>
      <c r="I1487" s="291">
        <v>701.6</v>
      </c>
      <c r="J1487" s="293">
        <v>7281.8</v>
      </c>
      <c r="K1487" s="201">
        <f>SUM(L1487:O1487)</f>
        <v>18925442.170000002</v>
      </c>
      <c r="L1487" s="41">
        <v>0</v>
      </c>
      <c r="M1487" s="41">
        <v>0</v>
      </c>
      <c r="N1487" s="41">
        <v>0</v>
      </c>
      <c r="O1487" s="137">
        <f>'[1]Прод. прилож (2)'!$C$415</f>
        <v>18925442.170000002</v>
      </c>
      <c r="P1487" s="44">
        <f>K1487/H1487</f>
        <v>1811.914042125419</v>
      </c>
      <c r="Q1487" s="178">
        <v>9673</v>
      </c>
      <c r="R1487" s="62" t="s">
        <v>94</v>
      </c>
      <c r="S1487" s="95"/>
      <c r="T1487" s="95"/>
      <c r="U1487" s="97"/>
    </row>
    <row r="1488" spans="1:24" s="96" customFormat="1" ht="25.15" customHeight="1" x14ac:dyDescent="0.25">
      <c r="A1488" s="296"/>
      <c r="B1488" s="298"/>
      <c r="C1488" s="286"/>
      <c r="D1488" s="327"/>
      <c r="E1488" s="327"/>
      <c r="F1488" s="331"/>
      <c r="G1488" s="331"/>
      <c r="H1488" s="294"/>
      <c r="I1488" s="292"/>
      <c r="J1488" s="294"/>
      <c r="K1488" s="201">
        <f>SUM(L1488:O1488)</f>
        <v>8397780</v>
      </c>
      <c r="L1488" s="41">
        <v>0</v>
      </c>
      <c r="M1488" s="41">
        <v>0</v>
      </c>
      <c r="N1488" s="41">
        <v>0</v>
      </c>
      <c r="O1488" s="137">
        <f>'[1]Прод. прилож (2)'!$C$1121</f>
        <v>8397780</v>
      </c>
      <c r="P1488" s="44">
        <f>K1488/H1487</f>
        <v>804</v>
      </c>
      <c r="Q1488" s="178">
        <v>9673</v>
      </c>
      <c r="R1488" s="62" t="s">
        <v>95</v>
      </c>
      <c r="S1488" s="95"/>
      <c r="T1488" s="95"/>
      <c r="U1488" s="97"/>
    </row>
    <row r="1489" spans="1:24" s="96" customFormat="1" ht="27" customHeight="1" x14ac:dyDescent="0.25">
      <c r="A1489" s="172" t="s">
        <v>2669</v>
      </c>
      <c r="B1489" s="166" t="s">
        <v>2000</v>
      </c>
      <c r="C1489" s="136">
        <v>1978</v>
      </c>
      <c r="D1489" s="174">
        <v>2019</v>
      </c>
      <c r="E1489" s="174" t="s">
        <v>22</v>
      </c>
      <c r="F1489" s="175">
        <v>5</v>
      </c>
      <c r="G1489" s="175">
        <v>8</v>
      </c>
      <c r="H1489" s="41">
        <v>4555.8999999999996</v>
      </c>
      <c r="I1489" s="238">
        <v>3964.6</v>
      </c>
      <c r="J1489" s="41">
        <v>3806</v>
      </c>
      <c r="K1489" s="201">
        <f t="shared" ref="K1489" si="450">SUM(L1489:O1489)</f>
        <v>403168.8</v>
      </c>
      <c r="L1489" s="41">
        <v>0</v>
      </c>
      <c r="M1489" s="41">
        <v>0</v>
      </c>
      <c r="N1489" s="41">
        <v>0</v>
      </c>
      <c r="O1489" s="137">
        <f>'[1]Прод. прилож (2)'!$C$1122</f>
        <v>403168.8</v>
      </c>
      <c r="P1489" s="44">
        <f t="shared" ref="P1489" si="451">K1489/H1489</f>
        <v>88.493777299765142</v>
      </c>
      <c r="Q1489" s="178">
        <v>9673</v>
      </c>
      <c r="R1489" s="62" t="s">
        <v>95</v>
      </c>
      <c r="S1489" s="95"/>
      <c r="T1489" s="95"/>
      <c r="U1489" s="95"/>
    </row>
    <row r="1490" spans="1:24" s="133" customFormat="1" ht="25.15" customHeight="1" x14ac:dyDescent="0.25">
      <c r="A1490" s="172" t="s">
        <v>2670</v>
      </c>
      <c r="B1490" s="92" t="s">
        <v>969</v>
      </c>
      <c r="C1490" s="174">
        <v>1954</v>
      </c>
      <c r="D1490" s="174" t="s">
        <v>217</v>
      </c>
      <c r="E1490" s="174" t="s">
        <v>20</v>
      </c>
      <c r="F1490" s="175">
        <v>2</v>
      </c>
      <c r="G1490" s="175">
        <v>1</v>
      </c>
      <c r="H1490" s="178">
        <v>361.9</v>
      </c>
      <c r="I1490" s="234">
        <f>M1490</f>
        <v>0</v>
      </c>
      <c r="J1490" s="41">
        <v>361.9</v>
      </c>
      <c r="K1490" s="201">
        <f t="shared" si="448"/>
        <v>1786969.83</v>
      </c>
      <c r="L1490" s="171">
        <v>0</v>
      </c>
      <c r="M1490" s="171">
        <v>0</v>
      </c>
      <c r="N1490" s="171">
        <v>0</v>
      </c>
      <c r="O1490" s="171">
        <f>'[1]Прод. прилож (2)'!$C$416</f>
        <v>1786969.83</v>
      </c>
      <c r="P1490" s="171">
        <f t="shared" si="449"/>
        <v>4937.7447637468922</v>
      </c>
      <c r="Q1490" s="44">
        <v>9673</v>
      </c>
      <c r="R1490" s="62" t="s">
        <v>94</v>
      </c>
      <c r="S1490" s="58"/>
      <c r="T1490" s="16"/>
      <c r="U1490" s="15"/>
      <c r="V1490" s="173"/>
      <c r="W1490" s="173"/>
      <c r="X1490" s="173"/>
    </row>
    <row r="1491" spans="1:24" s="133" customFormat="1" ht="25.15" customHeight="1" x14ac:dyDescent="0.25">
      <c r="A1491" s="172" t="s">
        <v>2671</v>
      </c>
      <c r="B1491" s="92" t="s">
        <v>970</v>
      </c>
      <c r="C1491" s="174">
        <v>1953</v>
      </c>
      <c r="D1491" s="174" t="s">
        <v>217</v>
      </c>
      <c r="E1491" s="174" t="s">
        <v>20</v>
      </c>
      <c r="F1491" s="175">
        <v>2</v>
      </c>
      <c r="G1491" s="175">
        <v>2</v>
      </c>
      <c r="H1491" s="178">
        <v>832</v>
      </c>
      <c r="I1491" s="234">
        <f>M1491</f>
        <v>0</v>
      </c>
      <c r="J1491" s="41">
        <v>832</v>
      </c>
      <c r="K1491" s="201">
        <f t="shared" si="448"/>
        <v>699106.77</v>
      </c>
      <c r="L1491" s="171">
        <v>0</v>
      </c>
      <c r="M1491" s="171">
        <v>0</v>
      </c>
      <c r="N1491" s="171">
        <v>0</v>
      </c>
      <c r="O1491" s="171">
        <f>'[1]Прод. прилож (2)'!$C$417</f>
        <v>699106.77</v>
      </c>
      <c r="P1491" s="171">
        <f t="shared" si="449"/>
        <v>840.27256009615382</v>
      </c>
      <c r="Q1491" s="44">
        <v>9673</v>
      </c>
      <c r="R1491" s="62" t="s">
        <v>94</v>
      </c>
      <c r="S1491" s="50"/>
      <c r="T1491" s="15"/>
      <c r="U1491" s="15"/>
      <c r="V1491" s="173"/>
      <c r="W1491" s="173"/>
      <c r="X1491" s="173"/>
    </row>
    <row r="1492" spans="1:24" s="133" customFormat="1" ht="25.15" customHeight="1" x14ac:dyDescent="0.25">
      <c r="A1492" s="172" t="s">
        <v>2672</v>
      </c>
      <c r="B1492" s="92" t="s">
        <v>972</v>
      </c>
      <c r="C1492" s="174">
        <v>1964</v>
      </c>
      <c r="D1492" s="174" t="s">
        <v>217</v>
      </c>
      <c r="E1492" s="174" t="s">
        <v>20</v>
      </c>
      <c r="F1492" s="175">
        <v>4</v>
      </c>
      <c r="G1492" s="175">
        <v>3</v>
      </c>
      <c r="H1492" s="178">
        <v>1960.1</v>
      </c>
      <c r="I1492" s="201">
        <v>498.9</v>
      </c>
      <c r="J1492" s="41">
        <v>1461.2</v>
      </c>
      <c r="K1492" s="201">
        <f t="shared" si="448"/>
        <v>28663325</v>
      </c>
      <c r="L1492" s="171">
        <v>0</v>
      </c>
      <c r="M1492" s="171">
        <v>0</v>
      </c>
      <c r="N1492" s="171">
        <v>0</v>
      </c>
      <c r="O1492" s="171">
        <f>'[3]Прод. прилож'!$C$1434</f>
        <v>28663325</v>
      </c>
      <c r="P1492" s="171">
        <f t="shared" si="449"/>
        <v>14623.39931636141</v>
      </c>
      <c r="Q1492" s="44">
        <v>9673</v>
      </c>
      <c r="R1492" s="62" t="s">
        <v>96</v>
      </c>
      <c r="S1492" s="50"/>
      <c r="T1492" s="15"/>
      <c r="U1492" s="15"/>
      <c r="V1492" s="173"/>
      <c r="W1492" s="173"/>
      <c r="X1492" s="173"/>
    </row>
    <row r="1493" spans="1:24" s="133" customFormat="1" ht="25.15" customHeight="1" x14ac:dyDescent="0.25">
      <c r="A1493" s="172" t="s">
        <v>2673</v>
      </c>
      <c r="B1493" s="92" t="s">
        <v>973</v>
      </c>
      <c r="C1493" s="174">
        <v>1960</v>
      </c>
      <c r="D1493" s="174" t="s">
        <v>217</v>
      </c>
      <c r="E1493" s="174" t="s">
        <v>20</v>
      </c>
      <c r="F1493" s="175">
        <v>2</v>
      </c>
      <c r="G1493" s="175">
        <v>2</v>
      </c>
      <c r="H1493" s="178">
        <v>786.4</v>
      </c>
      <c r="I1493" s="234">
        <f>M1493</f>
        <v>0</v>
      </c>
      <c r="J1493" s="41">
        <v>786.4</v>
      </c>
      <c r="K1493" s="201">
        <f t="shared" si="448"/>
        <v>632265.6</v>
      </c>
      <c r="L1493" s="171">
        <v>0</v>
      </c>
      <c r="M1493" s="171">
        <v>0</v>
      </c>
      <c r="N1493" s="171">
        <v>0</v>
      </c>
      <c r="O1493" s="171">
        <f>'[1]Прод. прилож (2)'!$C$1123</f>
        <v>632265.6</v>
      </c>
      <c r="P1493" s="171">
        <f t="shared" si="449"/>
        <v>804</v>
      </c>
      <c r="Q1493" s="44">
        <v>9673</v>
      </c>
      <c r="R1493" s="62" t="s">
        <v>95</v>
      </c>
      <c r="S1493" s="50"/>
      <c r="T1493" s="15"/>
      <c r="U1493" s="15"/>
      <c r="V1493" s="173"/>
      <c r="W1493" s="173"/>
      <c r="X1493" s="173"/>
    </row>
    <row r="1494" spans="1:24" s="133" customFormat="1" ht="25.15" customHeight="1" x14ac:dyDescent="0.25">
      <c r="A1494" s="172" t="s">
        <v>2674</v>
      </c>
      <c r="B1494" s="92" t="s">
        <v>974</v>
      </c>
      <c r="C1494" s="174">
        <v>1963</v>
      </c>
      <c r="D1494" s="174" t="s">
        <v>217</v>
      </c>
      <c r="E1494" s="174" t="s">
        <v>20</v>
      </c>
      <c r="F1494" s="175">
        <v>2</v>
      </c>
      <c r="G1494" s="175">
        <v>2</v>
      </c>
      <c r="H1494" s="178">
        <v>408.8</v>
      </c>
      <c r="I1494" s="234">
        <f>M1494</f>
        <v>0</v>
      </c>
      <c r="J1494" s="41">
        <v>408.8</v>
      </c>
      <c r="K1494" s="201">
        <f t="shared" si="448"/>
        <v>3168200</v>
      </c>
      <c r="L1494" s="171">
        <v>0</v>
      </c>
      <c r="M1494" s="171">
        <v>0</v>
      </c>
      <c r="N1494" s="171">
        <v>0</v>
      </c>
      <c r="O1494" s="171">
        <f>'[1]Прод. прилож (2)'!$C$1124</f>
        <v>3168200</v>
      </c>
      <c r="P1494" s="171">
        <f t="shared" si="449"/>
        <v>7750</v>
      </c>
      <c r="Q1494" s="44">
        <v>9673</v>
      </c>
      <c r="R1494" s="62" t="s">
        <v>95</v>
      </c>
      <c r="S1494" s="50"/>
      <c r="T1494" s="15"/>
      <c r="U1494" s="15"/>
      <c r="V1494" s="173"/>
      <c r="W1494" s="173"/>
      <c r="X1494" s="173"/>
    </row>
    <row r="1495" spans="1:24" s="96" customFormat="1" ht="22.9" customHeight="1" x14ac:dyDescent="0.25">
      <c r="A1495" s="172" t="s">
        <v>2675</v>
      </c>
      <c r="B1495" s="145" t="s">
        <v>2001</v>
      </c>
      <c r="C1495" s="138">
        <v>1960</v>
      </c>
      <c r="D1495" s="139" t="s">
        <v>217</v>
      </c>
      <c r="E1495" s="139" t="s">
        <v>20</v>
      </c>
      <c r="F1495" s="160">
        <v>2</v>
      </c>
      <c r="G1495" s="160">
        <v>2</v>
      </c>
      <c r="H1495" s="141">
        <v>788</v>
      </c>
      <c r="I1495" s="233">
        <v>49.8</v>
      </c>
      <c r="J1495" s="41">
        <v>579.70000000000005</v>
      </c>
      <c r="K1495" s="201">
        <f>SUM(L1495:O1495)</f>
        <v>1008451.4</v>
      </c>
      <c r="L1495" s="42">
        <v>0</v>
      </c>
      <c r="M1495" s="42">
        <v>0</v>
      </c>
      <c r="N1495" s="42">
        <v>0</v>
      </c>
      <c r="O1495" s="56">
        <f>'[1]Прод. прилож (2)'!$C$418</f>
        <v>1008451.4</v>
      </c>
      <c r="P1495" s="44">
        <f>K1495/H1495</f>
        <v>1279.7606598984771</v>
      </c>
      <c r="Q1495" s="178">
        <v>9673</v>
      </c>
      <c r="R1495" s="62" t="s">
        <v>94</v>
      </c>
      <c r="S1495" s="95"/>
      <c r="T1495" s="95"/>
      <c r="U1495" s="95"/>
    </row>
    <row r="1496" spans="1:24" s="133" customFormat="1" ht="25.15" customHeight="1" x14ac:dyDescent="0.25">
      <c r="A1496" s="172" t="s">
        <v>2676</v>
      </c>
      <c r="B1496" s="92" t="s">
        <v>975</v>
      </c>
      <c r="C1496" s="136">
        <v>1961</v>
      </c>
      <c r="D1496" s="136" t="s">
        <v>217</v>
      </c>
      <c r="E1496" s="174" t="s">
        <v>20</v>
      </c>
      <c r="F1496" s="175">
        <v>2</v>
      </c>
      <c r="G1496" s="175">
        <v>1</v>
      </c>
      <c r="H1496" s="171">
        <v>300.10000000000002</v>
      </c>
      <c r="I1496" s="234">
        <v>24</v>
      </c>
      <c r="J1496" s="41">
        <v>275</v>
      </c>
      <c r="K1496" s="201">
        <f t="shared" si="448"/>
        <v>683382.4</v>
      </c>
      <c r="L1496" s="171">
        <v>0</v>
      </c>
      <c r="M1496" s="171">
        <v>0</v>
      </c>
      <c r="N1496" s="171">
        <v>0</v>
      </c>
      <c r="O1496" s="171">
        <f>'[3]Прод. прилож'!$C$1005</f>
        <v>683382.4</v>
      </c>
      <c r="P1496" s="171">
        <f t="shared" si="449"/>
        <v>2277.1822725758079</v>
      </c>
      <c r="Q1496" s="44">
        <v>9673</v>
      </c>
      <c r="R1496" s="62" t="s">
        <v>95</v>
      </c>
      <c r="S1496" s="50"/>
      <c r="T1496" s="15"/>
      <c r="U1496" s="15"/>
      <c r="V1496" s="173"/>
      <c r="W1496" s="173"/>
      <c r="X1496" s="173"/>
    </row>
    <row r="1497" spans="1:24" s="133" customFormat="1" ht="25.15" customHeight="1" x14ac:dyDescent="0.25">
      <c r="A1497" s="172" t="s">
        <v>2677</v>
      </c>
      <c r="B1497" s="92" t="s">
        <v>976</v>
      </c>
      <c r="C1497" s="136">
        <v>1959</v>
      </c>
      <c r="D1497" s="174" t="s">
        <v>217</v>
      </c>
      <c r="E1497" s="174" t="s">
        <v>20</v>
      </c>
      <c r="F1497" s="57">
        <v>2</v>
      </c>
      <c r="G1497" s="57">
        <v>2</v>
      </c>
      <c r="H1497" s="171">
        <v>1032.4000000000001</v>
      </c>
      <c r="I1497" s="234">
        <v>237.8</v>
      </c>
      <c r="J1497" s="41">
        <v>794.6</v>
      </c>
      <c r="K1497" s="201">
        <f t="shared" si="448"/>
        <v>447004.31</v>
      </c>
      <c r="L1497" s="171">
        <v>0</v>
      </c>
      <c r="M1497" s="171">
        <v>0</v>
      </c>
      <c r="N1497" s="171">
        <v>0</v>
      </c>
      <c r="O1497" s="171">
        <f>'[1]Прод. прилож (2)'!$C$419</f>
        <v>447004.31</v>
      </c>
      <c r="P1497" s="171">
        <f t="shared" si="449"/>
        <v>432.97589112746994</v>
      </c>
      <c r="Q1497" s="44">
        <v>9673</v>
      </c>
      <c r="R1497" s="62" t="s">
        <v>94</v>
      </c>
      <c r="S1497" s="50"/>
      <c r="T1497" s="15"/>
      <c r="U1497" s="15"/>
      <c r="V1497" s="173"/>
      <c r="W1497" s="173"/>
      <c r="X1497" s="173"/>
    </row>
    <row r="1498" spans="1:24" s="133" customFormat="1" ht="25.15" customHeight="1" x14ac:dyDescent="0.25">
      <c r="A1498" s="172" t="s">
        <v>2678</v>
      </c>
      <c r="B1498" s="92" t="s">
        <v>977</v>
      </c>
      <c r="C1498" s="174">
        <v>1966</v>
      </c>
      <c r="D1498" s="174" t="s">
        <v>217</v>
      </c>
      <c r="E1498" s="174" t="s">
        <v>20</v>
      </c>
      <c r="F1498" s="175">
        <v>4</v>
      </c>
      <c r="G1498" s="175">
        <v>4</v>
      </c>
      <c r="H1498" s="178">
        <v>2514.5</v>
      </c>
      <c r="I1498" s="202">
        <v>0</v>
      </c>
      <c r="J1498" s="41">
        <v>2514.5</v>
      </c>
      <c r="K1498" s="201">
        <f t="shared" si="448"/>
        <v>16419142.5</v>
      </c>
      <c r="L1498" s="171">
        <v>0</v>
      </c>
      <c r="M1498" s="171">
        <v>0</v>
      </c>
      <c r="N1498" s="171">
        <v>0</v>
      </c>
      <c r="O1498" s="171">
        <f>'[3]Прод. прилож'!$C$1435</f>
        <v>16419142.5</v>
      </c>
      <c r="P1498" s="171">
        <f t="shared" si="449"/>
        <v>6529.7842513422147</v>
      </c>
      <c r="Q1498" s="44">
        <v>9673</v>
      </c>
      <c r="R1498" s="62" t="s">
        <v>96</v>
      </c>
      <c r="S1498" s="50"/>
      <c r="T1498" s="15"/>
      <c r="U1498" s="15"/>
      <c r="V1498" s="173"/>
      <c r="W1498" s="173"/>
      <c r="X1498" s="173"/>
    </row>
    <row r="1499" spans="1:24" ht="25.15" customHeight="1" x14ac:dyDescent="0.25">
      <c r="A1499" s="172" t="s">
        <v>2679</v>
      </c>
      <c r="B1499" s="92" t="s">
        <v>2002</v>
      </c>
      <c r="C1499" s="174">
        <v>1985</v>
      </c>
      <c r="D1499" s="174" t="s">
        <v>217</v>
      </c>
      <c r="E1499" s="174" t="s">
        <v>20</v>
      </c>
      <c r="F1499" s="175">
        <v>2</v>
      </c>
      <c r="G1499" s="175">
        <v>4</v>
      </c>
      <c r="H1499" s="178">
        <v>1398.2</v>
      </c>
      <c r="I1499" s="234">
        <v>0</v>
      </c>
      <c r="J1499" s="41">
        <v>838.2</v>
      </c>
      <c r="K1499" s="201">
        <f>SUM(L1499:O1499)</f>
        <v>469957.9</v>
      </c>
      <c r="L1499" s="171">
        <v>0</v>
      </c>
      <c r="M1499" s="171">
        <v>234978.95</v>
      </c>
      <c r="N1499" s="171">
        <v>0</v>
      </c>
      <c r="O1499" s="171">
        <f>'[1]Прод. прилож (2)'!$C$420</f>
        <v>234978.95</v>
      </c>
      <c r="P1499" s="171">
        <f>K1499/H1499</f>
        <v>336.11636389643826</v>
      </c>
      <c r="Q1499" s="44">
        <v>9673</v>
      </c>
      <c r="R1499" s="62" t="s">
        <v>94</v>
      </c>
    </row>
    <row r="1500" spans="1:24" ht="25.15" customHeight="1" x14ac:dyDescent="0.25">
      <c r="A1500" s="172" t="s">
        <v>2680</v>
      </c>
      <c r="B1500" s="166" t="s">
        <v>978</v>
      </c>
      <c r="C1500" s="174">
        <v>1954</v>
      </c>
      <c r="D1500" s="174" t="s">
        <v>217</v>
      </c>
      <c r="E1500" s="174" t="s">
        <v>20</v>
      </c>
      <c r="F1500" s="175">
        <v>2</v>
      </c>
      <c r="G1500" s="175">
        <v>2</v>
      </c>
      <c r="H1500" s="178">
        <v>1120</v>
      </c>
      <c r="I1500" s="234">
        <f>M1500</f>
        <v>0</v>
      </c>
      <c r="J1500" s="41">
        <v>884.1</v>
      </c>
      <c r="K1500" s="201">
        <f t="shared" si="448"/>
        <v>5285764.3</v>
      </c>
      <c r="L1500" s="171">
        <v>0</v>
      </c>
      <c r="M1500" s="171">
        <v>0</v>
      </c>
      <c r="N1500" s="171">
        <v>0</v>
      </c>
      <c r="O1500" s="171">
        <f>'[1]Прод. прилож (2)'!$C$421</f>
        <v>5285764.3</v>
      </c>
      <c r="P1500" s="171">
        <f t="shared" si="449"/>
        <v>4719.4324107142857</v>
      </c>
      <c r="Q1500" s="44">
        <v>9673</v>
      </c>
      <c r="R1500" s="62" t="s">
        <v>94</v>
      </c>
    </row>
    <row r="1501" spans="1:24" s="133" customFormat="1" ht="25.15" customHeight="1" x14ac:dyDescent="0.25">
      <c r="A1501" s="172" t="s">
        <v>2681</v>
      </c>
      <c r="B1501" s="166" t="s">
        <v>979</v>
      </c>
      <c r="C1501" s="174">
        <v>1953</v>
      </c>
      <c r="D1501" s="174" t="s">
        <v>217</v>
      </c>
      <c r="E1501" s="174" t="s">
        <v>20</v>
      </c>
      <c r="F1501" s="175">
        <v>2</v>
      </c>
      <c r="G1501" s="175">
        <v>2</v>
      </c>
      <c r="H1501" s="178">
        <v>1120</v>
      </c>
      <c r="I1501" s="234">
        <f>M1501</f>
        <v>0</v>
      </c>
      <c r="J1501" s="41">
        <v>929.7</v>
      </c>
      <c r="K1501" s="201">
        <f t="shared" si="448"/>
        <v>10958303.159999998</v>
      </c>
      <c r="L1501" s="171">
        <v>0</v>
      </c>
      <c r="M1501" s="171">
        <v>0</v>
      </c>
      <c r="N1501" s="171">
        <v>0</v>
      </c>
      <c r="O1501" s="171">
        <f>'[1]Прод. прилож (2)'!$C$422</f>
        <v>10958303.159999998</v>
      </c>
      <c r="P1501" s="171">
        <f t="shared" si="449"/>
        <v>9784.1992499999978</v>
      </c>
      <c r="Q1501" s="44">
        <v>9673</v>
      </c>
      <c r="R1501" s="62" t="s">
        <v>94</v>
      </c>
      <c r="S1501" s="50"/>
      <c r="T1501" s="15"/>
      <c r="U1501" s="15"/>
      <c r="V1501" s="173"/>
      <c r="W1501" s="173"/>
      <c r="X1501" s="173"/>
    </row>
    <row r="1502" spans="1:24" s="96" customFormat="1" ht="22.9" customHeight="1" x14ac:dyDescent="0.25">
      <c r="A1502" s="172" t="s">
        <v>2682</v>
      </c>
      <c r="B1502" s="166" t="s">
        <v>1856</v>
      </c>
      <c r="C1502" s="136">
        <v>1955</v>
      </c>
      <c r="D1502" s="174" t="s">
        <v>217</v>
      </c>
      <c r="E1502" s="174" t="s">
        <v>20</v>
      </c>
      <c r="F1502" s="57">
        <v>2</v>
      </c>
      <c r="G1502" s="57">
        <v>2</v>
      </c>
      <c r="H1502" s="171">
        <v>673.3</v>
      </c>
      <c r="I1502" s="234">
        <v>247.4</v>
      </c>
      <c r="J1502" s="41">
        <v>425.9</v>
      </c>
      <c r="K1502" s="201">
        <f t="shared" ref="K1502:K1509" si="452">SUM(L1502:O1502)</f>
        <v>1631555.4</v>
      </c>
      <c r="L1502" s="171">
        <v>0</v>
      </c>
      <c r="M1502" s="171">
        <v>0</v>
      </c>
      <c r="N1502" s="171">
        <v>0</v>
      </c>
      <c r="O1502" s="56">
        <f>'[1]Прод. прилож (2)'!$C$423</f>
        <v>1631555.4</v>
      </c>
      <c r="P1502" s="44">
        <f t="shared" si="449"/>
        <v>2423.2220406950842</v>
      </c>
      <c r="Q1502" s="178">
        <v>9673</v>
      </c>
      <c r="R1502" s="62" t="s">
        <v>94</v>
      </c>
      <c r="S1502" s="95"/>
      <c r="T1502" s="95"/>
      <c r="U1502" s="95"/>
    </row>
    <row r="1503" spans="1:24" s="96" customFormat="1" ht="22.9" customHeight="1" x14ac:dyDescent="0.25">
      <c r="A1503" s="172" t="s">
        <v>2683</v>
      </c>
      <c r="B1503" s="166" t="s">
        <v>1818</v>
      </c>
      <c r="C1503" s="136">
        <v>1958</v>
      </c>
      <c r="D1503" s="174" t="s">
        <v>217</v>
      </c>
      <c r="E1503" s="174" t="s">
        <v>20</v>
      </c>
      <c r="F1503" s="57">
        <v>3</v>
      </c>
      <c r="G1503" s="57">
        <v>2</v>
      </c>
      <c r="H1503" s="171">
        <v>1903.8</v>
      </c>
      <c r="I1503" s="234">
        <v>467.5</v>
      </c>
      <c r="J1503" s="41">
        <v>1400.4</v>
      </c>
      <c r="K1503" s="201">
        <f t="shared" si="452"/>
        <v>11249208.600000001</v>
      </c>
      <c r="L1503" s="171">
        <v>0</v>
      </c>
      <c r="M1503" s="171">
        <v>0</v>
      </c>
      <c r="N1503" s="171">
        <v>0</v>
      </c>
      <c r="O1503" s="56">
        <f>'[1]Прод. прилож (2)'!$C$424</f>
        <v>11249208.600000001</v>
      </c>
      <c r="P1503" s="44">
        <f t="shared" si="449"/>
        <v>5908.8184683265063</v>
      </c>
      <c r="Q1503" s="178">
        <v>9673</v>
      </c>
      <c r="R1503" s="62" t="s">
        <v>94</v>
      </c>
      <c r="S1503" s="95"/>
      <c r="T1503" s="95"/>
      <c r="U1503" s="95"/>
    </row>
    <row r="1504" spans="1:24" s="96" customFormat="1" ht="22.9" customHeight="1" x14ac:dyDescent="0.25">
      <c r="A1504" s="172" t="s">
        <v>2684</v>
      </c>
      <c r="B1504" s="166" t="s">
        <v>1848</v>
      </c>
      <c r="C1504" s="136">
        <v>1956</v>
      </c>
      <c r="D1504" s="174">
        <v>2022</v>
      </c>
      <c r="E1504" s="174" t="s">
        <v>20</v>
      </c>
      <c r="F1504" s="57">
        <v>2</v>
      </c>
      <c r="G1504" s="57">
        <v>2</v>
      </c>
      <c r="H1504" s="171">
        <v>952.4</v>
      </c>
      <c r="I1504" s="234">
        <v>151.30000000000001</v>
      </c>
      <c r="J1504" s="41">
        <v>766.9</v>
      </c>
      <c r="K1504" s="201">
        <f t="shared" si="452"/>
        <v>5737080.1900000004</v>
      </c>
      <c r="L1504" s="171">
        <v>0</v>
      </c>
      <c r="M1504" s="171">
        <v>0</v>
      </c>
      <c r="N1504" s="171">
        <v>0</v>
      </c>
      <c r="O1504" s="56">
        <f>'[1]Прод. прилож (2)'!$C$425</f>
        <v>5737080.1900000004</v>
      </c>
      <c r="P1504" s="44">
        <f t="shared" si="449"/>
        <v>6023.8137232255358</v>
      </c>
      <c r="Q1504" s="178">
        <v>9673</v>
      </c>
      <c r="R1504" s="62" t="s">
        <v>94</v>
      </c>
      <c r="S1504" s="95"/>
      <c r="T1504" s="95"/>
      <c r="U1504" s="95"/>
    </row>
    <row r="1505" spans="1:24" s="96" customFormat="1" ht="27" customHeight="1" x14ac:dyDescent="0.25">
      <c r="A1505" s="172" t="s">
        <v>2685</v>
      </c>
      <c r="B1505" s="166" t="s">
        <v>2003</v>
      </c>
      <c r="C1505" s="174">
        <v>1960</v>
      </c>
      <c r="D1505" s="174" t="s">
        <v>217</v>
      </c>
      <c r="E1505" s="174" t="s">
        <v>20</v>
      </c>
      <c r="F1505" s="28">
        <v>3</v>
      </c>
      <c r="G1505" s="28">
        <v>2</v>
      </c>
      <c r="H1505" s="41">
        <v>2195.4</v>
      </c>
      <c r="I1505" s="238">
        <v>570</v>
      </c>
      <c r="J1505" s="41">
        <v>1625.4</v>
      </c>
      <c r="K1505" s="201">
        <f t="shared" ref="K1505" si="453">SUM(L1505:O1505)</f>
        <v>619348.19999999995</v>
      </c>
      <c r="L1505" s="41">
        <v>0</v>
      </c>
      <c r="M1505" s="41">
        <v>0</v>
      </c>
      <c r="N1505" s="41">
        <v>0</v>
      </c>
      <c r="O1505" s="18">
        <f>'[1]Прод. прилож (2)'!$C$426</f>
        <v>619348.19999999995</v>
      </c>
      <c r="P1505" s="44">
        <f t="shared" si="449"/>
        <v>282.11177917463783</v>
      </c>
      <c r="Q1505" s="178">
        <v>9673</v>
      </c>
      <c r="R1505" s="62" t="s">
        <v>94</v>
      </c>
      <c r="S1505" s="95"/>
      <c r="T1505" s="95"/>
      <c r="U1505" s="95"/>
    </row>
    <row r="1506" spans="1:24" s="133" customFormat="1" ht="25.15" customHeight="1" x14ac:dyDescent="0.25">
      <c r="A1506" s="172" t="s">
        <v>2686</v>
      </c>
      <c r="B1506" s="92" t="s">
        <v>1721</v>
      </c>
      <c r="C1506" s="174">
        <v>1980</v>
      </c>
      <c r="D1506" s="174" t="s">
        <v>217</v>
      </c>
      <c r="E1506" s="174" t="s">
        <v>20</v>
      </c>
      <c r="F1506" s="175">
        <v>2</v>
      </c>
      <c r="G1506" s="175">
        <v>3</v>
      </c>
      <c r="H1506" s="178">
        <v>860.6</v>
      </c>
      <c r="I1506" s="234">
        <v>0</v>
      </c>
      <c r="J1506" s="41">
        <v>493.1</v>
      </c>
      <c r="K1506" s="201">
        <f t="shared" si="452"/>
        <v>6356550</v>
      </c>
      <c r="L1506" s="171">
        <v>0</v>
      </c>
      <c r="M1506" s="171">
        <v>0</v>
      </c>
      <c r="N1506" s="171">
        <v>0</v>
      </c>
      <c r="O1506" s="171">
        <f>'[1]Прод. прилож (2)'!$C$1125</f>
        <v>6356550</v>
      </c>
      <c r="P1506" s="171">
        <f>K1506/H1506</f>
        <v>7386.1840576342083</v>
      </c>
      <c r="Q1506" s="44">
        <v>9673</v>
      </c>
      <c r="R1506" s="62" t="s">
        <v>95</v>
      </c>
      <c r="S1506" s="50"/>
      <c r="T1506" s="15"/>
      <c r="U1506" s="15"/>
      <c r="V1506" s="173"/>
      <c r="W1506" s="173"/>
      <c r="X1506" s="173"/>
    </row>
    <row r="1507" spans="1:24" s="133" customFormat="1" ht="25.15" customHeight="1" x14ac:dyDescent="0.25">
      <c r="A1507" s="172" t="s">
        <v>2687</v>
      </c>
      <c r="B1507" s="92" t="s">
        <v>1722</v>
      </c>
      <c r="C1507" s="174">
        <v>1987</v>
      </c>
      <c r="D1507" s="174" t="s">
        <v>217</v>
      </c>
      <c r="E1507" s="174" t="s">
        <v>20</v>
      </c>
      <c r="F1507" s="175">
        <v>2</v>
      </c>
      <c r="G1507" s="175">
        <v>3</v>
      </c>
      <c r="H1507" s="178">
        <v>844.7</v>
      </c>
      <c r="I1507" s="202">
        <v>0</v>
      </c>
      <c r="J1507" s="41">
        <v>499.4</v>
      </c>
      <c r="K1507" s="201">
        <f t="shared" si="452"/>
        <v>12782662.5</v>
      </c>
      <c r="L1507" s="171">
        <v>0</v>
      </c>
      <c r="M1507" s="171">
        <v>0</v>
      </c>
      <c r="N1507" s="171">
        <v>0</v>
      </c>
      <c r="O1507" s="171">
        <f>'[3]Прод. прилож'!$C$1436</f>
        <v>12782662.5</v>
      </c>
      <c r="P1507" s="171">
        <f>K1507/H1507</f>
        <v>15132.783828578193</v>
      </c>
      <c r="Q1507" s="44">
        <v>9673</v>
      </c>
      <c r="R1507" s="62" t="s">
        <v>96</v>
      </c>
      <c r="S1507" s="50"/>
      <c r="T1507" s="15"/>
      <c r="U1507" s="15"/>
      <c r="V1507" s="173"/>
      <c r="W1507" s="173"/>
      <c r="X1507" s="173"/>
    </row>
    <row r="1508" spans="1:24" s="133" customFormat="1" ht="25.15" customHeight="1" x14ac:dyDescent="0.25">
      <c r="A1508" s="172" t="s">
        <v>2688</v>
      </c>
      <c r="B1508" s="92" t="s">
        <v>1723</v>
      </c>
      <c r="C1508" s="174">
        <v>1986</v>
      </c>
      <c r="D1508" s="174" t="s">
        <v>217</v>
      </c>
      <c r="E1508" s="174" t="s">
        <v>20</v>
      </c>
      <c r="F1508" s="175">
        <v>2</v>
      </c>
      <c r="G1508" s="175">
        <v>3</v>
      </c>
      <c r="H1508" s="178">
        <v>861.3</v>
      </c>
      <c r="I1508" s="202">
        <v>0</v>
      </c>
      <c r="J1508" s="41">
        <v>504.8</v>
      </c>
      <c r="K1508" s="201">
        <f t="shared" si="452"/>
        <v>6356550</v>
      </c>
      <c r="L1508" s="171">
        <v>0</v>
      </c>
      <c r="M1508" s="171">
        <v>0</v>
      </c>
      <c r="N1508" s="171">
        <v>0</v>
      </c>
      <c r="O1508" s="171">
        <f>'[3]Прод. прилож'!$C$1437</f>
        <v>6356550</v>
      </c>
      <c r="P1508" s="171">
        <f>K1508/H1508</f>
        <v>7380.1811215604321</v>
      </c>
      <c r="Q1508" s="44">
        <v>9673</v>
      </c>
      <c r="R1508" s="62" t="s">
        <v>96</v>
      </c>
      <c r="S1508" s="50"/>
      <c r="T1508" s="15"/>
      <c r="U1508" s="15"/>
      <c r="V1508" s="173"/>
      <c r="W1508" s="173"/>
      <c r="X1508" s="173"/>
    </row>
    <row r="1509" spans="1:24" s="133" customFormat="1" ht="25.15" customHeight="1" x14ac:dyDescent="0.25">
      <c r="A1509" s="172" t="s">
        <v>2689</v>
      </c>
      <c r="B1509" s="92" t="s">
        <v>1849</v>
      </c>
      <c r="C1509" s="174">
        <v>1987</v>
      </c>
      <c r="D1509" s="174" t="s">
        <v>217</v>
      </c>
      <c r="E1509" s="174" t="s">
        <v>20</v>
      </c>
      <c r="F1509" s="175">
        <v>9</v>
      </c>
      <c r="G1509" s="175">
        <v>2</v>
      </c>
      <c r="H1509" s="178">
        <v>7059.3</v>
      </c>
      <c r="I1509" s="234">
        <v>767.8</v>
      </c>
      <c r="J1509" s="41">
        <v>4167.21</v>
      </c>
      <c r="K1509" s="201">
        <f t="shared" si="452"/>
        <v>4332431.13</v>
      </c>
      <c r="L1509" s="171">
        <v>0</v>
      </c>
      <c r="M1509" s="171">
        <v>0</v>
      </c>
      <c r="N1509" s="171">
        <v>0</v>
      </c>
      <c r="O1509" s="56">
        <f>'[1]Прод. прилож (2)'!$C$427</f>
        <v>4332431.13</v>
      </c>
      <c r="P1509" s="44">
        <f>K1509/H1509</f>
        <v>613.71965067357951</v>
      </c>
      <c r="Q1509" s="178">
        <v>9673</v>
      </c>
      <c r="R1509" s="62" t="s">
        <v>94</v>
      </c>
      <c r="S1509" s="50"/>
      <c r="T1509" s="15"/>
      <c r="U1509" s="15"/>
      <c r="V1509" s="173"/>
      <c r="W1509" s="173"/>
      <c r="X1509" s="173"/>
    </row>
    <row r="1510" spans="1:24" s="133" customFormat="1" ht="25.15" customHeight="1" x14ac:dyDescent="0.25">
      <c r="A1510" s="172" t="s">
        <v>2690</v>
      </c>
      <c r="B1510" s="92" t="s">
        <v>980</v>
      </c>
      <c r="C1510" s="174">
        <v>1981</v>
      </c>
      <c r="D1510" s="174" t="s">
        <v>217</v>
      </c>
      <c r="E1510" s="174" t="s">
        <v>20</v>
      </c>
      <c r="F1510" s="175">
        <v>5</v>
      </c>
      <c r="G1510" s="175">
        <v>2</v>
      </c>
      <c r="H1510" s="178">
        <v>3570.6</v>
      </c>
      <c r="I1510" s="202">
        <f>M1510</f>
        <v>0</v>
      </c>
      <c r="J1510" s="41">
        <v>3570.6</v>
      </c>
      <c r="K1510" s="201">
        <f t="shared" si="448"/>
        <v>6356550</v>
      </c>
      <c r="L1510" s="171">
        <v>0</v>
      </c>
      <c r="M1510" s="171">
        <v>0</v>
      </c>
      <c r="N1510" s="171">
        <v>0</v>
      </c>
      <c r="O1510" s="171">
        <f>'[3]Прод. прилож'!$C$1438</f>
        <v>6356550</v>
      </c>
      <c r="P1510" s="171">
        <f t="shared" si="449"/>
        <v>1780.2470173080155</v>
      </c>
      <c r="Q1510" s="44">
        <v>9673</v>
      </c>
      <c r="R1510" s="62" t="s">
        <v>96</v>
      </c>
      <c r="S1510" s="50"/>
      <c r="T1510" s="15"/>
      <c r="U1510" s="15"/>
      <c r="V1510" s="173"/>
      <c r="W1510" s="173"/>
      <c r="X1510" s="173"/>
    </row>
    <row r="1511" spans="1:24" s="133" customFormat="1" ht="25.15" customHeight="1" x14ac:dyDescent="0.25">
      <c r="A1511" s="172" t="s">
        <v>2691</v>
      </c>
      <c r="B1511" s="92" t="s">
        <v>981</v>
      </c>
      <c r="C1511" s="174">
        <v>1976</v>
      </c>
      <c r="D1511" s="174" t="s">
        <v>217</v>
      </c>
      <c r="E1511" s="174" t="s">
        <v>20</v>
      </c>
      <c r="F1511" s="175">
        <v>5</v>
      </c>
      <c r="G1511" s="175">
        <v>2</v>
      </c>
      <c r="H1511" s="178">
        <v>3290.7</v>
      </c>
      <c r="I1511" s="202">
        <f>M1511</f>
        <v>0</v>
      </c>
      <c r="J1511" s="41">
        <v>3290.7</v>
      </c>
      <c r="K1511" s="201">
        <f t="shared" si="448"/>
        <v>3875000</v>
      </c>
      <c r="L1511" s="171">
        <v>0</v>
      </c>
      <c r="M1511" s="171">
        <v>0</v>
      </c>
      <c r="N1511" s="171">
        <v>0</v>
      </c>
      <c r="O1511" s="171">
        <f>'[3]Прод. прилож'!$C$1439</f>
        <v>3875000</v>
      </c>
      <c r="P1511" s="171">
        <f t="shared" si="449"/>
        <v>1177.5610052572401</v>
      </c>
      <c r="Q1511" s="44">
        <v>9673</v>
      </c>
      <c r="R1511" s="62" t="s">
        <v>96</v>
      </c>
      <c r="S1511" s="50"/>
      <c r="T1511" s="15"/>
      <c r="U1511" s="15"/>
      <c r="V1511" s="173"/>
      <c r="W1511" s="173"/>
      <c r="X1511" s="173"/>
    </row>
    <row r="1512" spans="1:24" ht="25.15" customHeight="1" x14ac:dyDescent="0.25">
      <c r="A1512" s="172" t="s">
        <v>2692</v>
      </c>
      <c r="B1512" s="92" t="s">
        <v>982</v>
      </c>
      <c r="C1512" s="136">
        <v>1958</v>
      </c>
      <c r="D1512" s="174" t="s">
        <v>217</v>
      </c>
      <c r="E1512" s="174" t="s">
        <v>20</v>
      </c>
      <c r="F1512" s="175">
        <v>2</v>
      </c>
      <c r="G1512" s="175">
        <v>2</v>
      </c>
      <c r="H1512" s="171">
        <v>929.3</v>
      </c>
      <c r="I1512" s="234">
        <v>93.9</v>
      </c>
      <c r="J1512" s="41">
        <v>835.4</v>
      </c>
      <c r="K1512" s="201">
        <f t="shared" si="448"/>
        <v>578364.67999999993</v>
      </c>
      <c r="L1512" s="171">
        <v>0</v>
      </c>
      <c r="M1512" s="171">
        <v>0</v>
      </c>
      <c r="N1512" s="171">
        <v>0</v>
      </c>
      <c r="O1512" s="171">
        <f>'[1]Прод. прилож (2)'!$C$428</f>
        <v>578364.67999999993</v>
      </c>
      <c r="P1512" s="171">
        <f t="shared" si="449"/>
        <v>622.36595286774991</v>
      </c>
      <c r="Q1512" s="44">
        <v>9673</v>
      </c>
      <c r="R1512" s="62" t="s">
        <v>94</v>
      </c>
    </row>
    <row r="1513" spans="1:24" s="133" customFormat="1" ht="25.15" customHeight="1" x14ac:dyDescent="0.25">
      <c r="A1513" s="172" t="s">
        <v>2693</v>
      </c>
      <c r="B1513" s="92" t="s">
        <v>983</v>
      </c>
      <c r="C1513" s="136">
        <v>1962</v>
      </c>
      <c r="D1513" s="174" t="s">
        <v>217</v>
      </c>
      <c r="E1513" s="174" t="s">
        <v>20</v>
      </c>
      <c r="F1513" s="175">
        <v>4</v>
      </c>
      <c r="G1513" s="175">
        <v>3</v>
      </c>
      <c r="H1513" s="171">
        <v>1492.3</v>
      </c>
      <c r="I1513" s="234">
        <v>871.7</v>
      </c>
      <c r="J1513" s="41">
        <v>1571.7</v>
      </c>
      <c r="K1513" s="201">
        <f t="shared" si="448"/>
        <v>5812500</v>
      </c>
      <c r="L1513" s="171">
        <v>0</v>
      </c>
      <c r="M1513" s="171">
        <v>0</v>
      </c>
      <c r="N1513" s="171">
        <v>0</v>
      </c>
      <c r="O1513" s="171">
        <f>'[1]Прод. прилож (2)'!$C$1126</f>
        <v>5812500</v>
      </c>
      <c r="P1513" s="171">
        <f t="shared" si="449"/>
        <v>3894.9943040943513</v>
      </c>
      <c r="Q1513" s="44">
        <v>9673</v>
      </c>
      <c r="R1513" s="62" t="s">
        <v>95</v>
      </c>
      <c r="S1513" s="50"/>
      <c r="T1513" s="15"/>
      <c r="U1513" s="15"/>
      <c r="V1513" s="173"/>
      <c r="W1513" s="173"/>
      <c r="X1513" s="173"/>
    </row>
    <row r="1514" spans="1:24" s="133" customFormat="1" ht="25.15" customHeight="1" x14ac:dyDescent="0.25">
      <c r="A1514" s="172" t="s">
        <v>2694</v>
      </c>
      <c r="B1514" s="92" t="s">
        <v>984</v>
      </c>
      <c r="C1514" s="174">
        <v>1962</v>
      </c>
      <c r="D1514" s="174" t="s">
        <v>217</v>
      </c>
      <c r="E1514" s="174" t="s">
        <v>20</v>
      </c>
      <c r="F1514" s="175">
        <v>3</v>
      </c>
      <c r="G1514" s="175">
        <v>3</v>
      </c>
      <c r="H1514" s="178">
        <v>1641.4</v>
      </c>
      <c r="I1514" s="235">
        <v>577.70000000000005</v>
      </c>
      <c r="J1514" s="41">
        <v>1063.7</v>
      </c>
      <c r="K1514" s="201">
        <f t="shared" si="448"/>
        <v>5425000</v>
      </c>
      <c r="L1514" s="171">
        <v>0</v>
      </c>
      <c r="M1514" s="171">
        <v>0</v>
      </c>
      <c r="N1514" s="171">
        <v>0</v>
      </c>
      <c r="O1514" s="171">
        <f>'[1]Прод. прилож (2)'!$C$1127</f>
        <v>5425000</v>
      </c>
      <c r="P1514" s="171">
        <f t="shared" si="449"/>
        <v>3305.1053978311197</v>
      </c>
      <c r="Q1514" s="44">
        <v>9673</v>
      </c>
      <c r="R1514" s="62" t="s">
        <v>95</v>
      </c>
      <c r="S1514" s="50"/>
      <c r="T1514" s="15"/>
      <c r="U1514" s="15"/>
      <c r="V1514" s="173"/>
      <c r="W1514" s="173"/>
      <c r="X1514" s="173"/>
    </row>
    <row r="1515" spans="1:24" s="133" customFormat="1" ht="25.15" customHeight="1" x14ac:dyDescent="0.25">
      <c r="A1515" s="172" t="s">
        <v>2695</v>
      </c>
      <c r="B1515" s="92" t="s">
        <v>985</v>
      </c>
      <c r="C1515" s="174">
        <v>1962</v>
      </c>
      <c r="D1515" s="174" t="s">
        <v>217</v>
      </c>
      <c r="E1515" s="174" t="s">
        <v>20</v>
      </c>
      <c r="F1515" s="175">
        <v>4</v>
      </c>
      <c r="G1515" s="175">
        <v>4</v>
      </c>
      <c r="H1515" s="178">
        <v>2770.7</v>
      </c>
      <c r="I1515" s="235">
        <v>212.2</v>
      </c>
      <c r="J1515" s="41">
        <v>2558.5</v>
      </c>
      <c r="K1515" s="201">
        <f t="shared" si="448"/>
        <v>20282106.770000003</v>
      </c>
      <c r="L1515" s="171">
        <v>0</v>
      </c>
      <c r="M1515" s="171">
        <v>0</v>
      </c>
      <c r="N1515" s="171">
        <v>0</v>
      </c>
      <c r="O1515" s="171">
        <f>'[1]Прод. прилож (2)'!$C$429</f>
        <v>20282106.770000003</v>
      </c>
      <c r="P1515" s="171">
        <f t="shared" si="449"/>
        <v>7320.2103331288135</v>
      </c>
      <c r="Q1515" s="44">
        <v>9673</v>
      </c>
      <c r="R1515" s="62" t="s">
        <v>94</v>
      </c>
      <c r="S1515" s="50"/>
      <c r="T1515" s="15"/>
      <c r="U1515" s="15"/>
      <c r="V1515" s="173"/>
      <c r="W1515" s="173"/>
      <c r="X1515" s="173"/>
    </row>
    <row r="1516" spans="1:24" ht="25.15" customHeight="1" x14ac:dyDescent="0.25">
      <c r="A1516" s="172" t="s">
        <v>2696</v>
      </c>
      <c r="B1516" s="92" t="s">
        <v>965</v>
      </c>
      <c r="C1516" s="136">
        <v>1964</v>
      </c>
      <c r="D1516" s="174" t="s">
        <v>217</v>
      </c>
      <c r="E1516" s="174" t="s">
        <v>20</v>
      </c>
      <c r="F1516" s="175">
        <v>4</v>
      </c>
      <c r="G1516" s="175">
        <v>2</v>
      </c>
      <c r="H1516" s="171">
        <v>1453.8</v>
      </c>
      <c r="I1516" s="202">
        <v>456.1</v>
      </c>
      <c r="J1516" s="41">
        <v>997.7</v>
      </c>
      <c r="K1516" s="201">
        <f t="shared" si="448"/>
        <v>3875000</v>
      </c>
      <c r="L1516" s="171">
        <v>0</v>
      </c>
      <c r="M1516" s="171">
        <v>0</v>
      </c>
      <c r="N1516" s="171">
        <v>0</v>
      </c>
      <c r="O1516" s="171">
        <f>'[3]Прод. прилож'!$C$1440</f>
        <v>3875000</v>
      </c>
      <c r="P1516" s="171">
        <f t="shared" si="449"/>
        <v>2665.428532122713</v>
      </c>
      <c r="Q1516" s="44">
        <v>9673</v>
      </c>
      <c r="R1516" s="62" t="s">
        <v>96</v>
      </c>
    </row>
    <row r="1517" spans="1:24" ht="25.15" customHeight="1" x14ac:dyDescent="0.25">
      <c r="A1517" s="172" t="s">
        <v>2697</v>
      </c>
      <c r="B1517" s="92" t="s">
        <v>986</v>
      </c>
      <c r="C1517" s="174">
        <v>1965</v>
      </c>
      <c r="D1517" s="174" t="s">
        <v>217</v>
      </c>
      <c r="E1517" s="174" t="s">
        <v>20</v>
      </c>
      <c r="F1517" s="175">
        <v>4</v>
      </c>
      <c r="G1517" s="175">
        <v>3</v>
      </c>
      <c r="H1517" s="178">
        <v>1992.9</v>
      </c>
      <c r="I1517" s="201">
        <v>511.8</v>
      </c>
      <c r="J1517" s="41">
        <v>1481.1</v>
      </c>
      <c r="K1517" s="201">
        <f t="shared" si="448"/>
        <v>12439295.199999999</v>
      </c>
      <c r="L1517" s="171">
        <v>0</v>
      </c>
      <c r="M1517" s="171">
        <v>0</v>
      </c>
      <c r="N1517" s="171">
        <v>0</v>
      </c>
      <c r="O1517" s="171">
        <f>'[3]Прод. прилож'!$C$1441</f>
        <v>12439295.199999999</v>
      </c>
      <c r="P1517" s="171">
        <f t="shared" si="449"/>
        <v>6241.8060113402571</v>
      </c>
      <c r="Q1517" s="44">
        <v>9673</v>
      </c>
      <c r="R1517" s="62" t="s">
        <v>96</v>
      </c>
    </row>
    <row r="1518" spans="1:24" ht="25.15" customHeight="1" x14ac:dyDescent="0.25">
      <c r="A1518" s="172" t="s">
        <v>2698</v>
      </c>
      <c r="B1518" s="92" t="s">
        <v>987</v>
      </c>
      <c r="C1518" s="136">
        <v>1961</v>
      </c>
      <c r="D1518" s="174" t="s">
        <v>217</v>
      </c>
      <c r="E1518" s="174" t="s">
        <v>20</v>
      </c>
      <c r="F1518" s="175">
        <v>3</v>
      </c>
      <c r="G1518" s="175">
        <v>2</v>
      </c>
      <c r="H1518" s="171">
        <v>1488.7</v>
      </c>
      <c r="I1518" s="234">
        <v>501.6</v>
      </c>
      <c r="J1518" s="41">
        <v>1543.2</v>
      </c>
      <c r="K1518" s="201">
        <f t="shared" si="448"/>
        <v>4650000</v>
      </c>
      <c r="L1518" s="171">
        <v>0</v>
      </c>
      <c r="M1518" s="171">
        <v>0</v>
      </c>
      <c r="N1518" s="171">
        <v>0</v>
      </c>
      <c r="O1518" s="171">
        <f>'[1]Прод. прилож (2)'!$C$1128</f>
        <v>4650000</v>
      </c>
      <c r="P1518" s="171">
        <f t="shared" si="449"/>
        <v>3123.530597165312</v>
      </c>
      <c r="Q1518" s="44">
        <v>9673</v>
      </c>
      <c r="R1518" s="62" t="s">
        <v>95</v>
      </c>
    </row>
    <row r="1519" spans="1:24" ht="25.15" customHeight="1" x14ac:dyDescent="0.25">
      <c r="A1519" s="172" t="s">
        <v>2699</v>
      </c>
      <c r="B1519" s="92" t="s">
        <v>988</v>
      </c>
      <c r="C1519" s="136">
        <v>1978</v>
      </c>
      <c r="D1519" s="174" t="s">
        <v>217</v>
      </c>
      <c r="E1519" s="174" t="s">
        <v>22</v>
      </c>
      <c r="F1519" s="175">
        <v>5</v>
      </c>
      <c r="G1519" s="175">
        <v>8</v>
      </c>
      <c r="H1519" s="171">
        <v>4358.2</v>
      </c>
      <c r="I1519" s="41">
        <v>4247.8</v>
      </c>
      <c r="J1519" s="41">
        <v>3896.4</v>
      </c>
      <c r="K1519" s="201">
        <f t="shared" si="448"/>
        <v>335995.12</v>
      </c>
      <c r="L1519" s="171">
        <v>0</v>
      </c>
      <c r="M1519" s="171">
        <v>0</v>
      </c>
      <c r="N1519" s="171">
        <v>0</v>
      </c>
      <c r="O1519" s="171">
        <f>'[1]Прод. прилож (2)'!$C$430</f>
        <v>335995.12</v>
      </c>
      <c r="P1519" s="171">
        <f t="shared" si="449"/>
        <v>77.094929099169377</v>
      </c>
      <c r="Q1519" s="44">
        <v>9673</v>
      </c>
      <c r="R1519" s="62" t="s">
        <v>94</v>
      </c>
    </row>
    <row r="1520" spans="1:24" ht="25.15" customHeight="1" x14ac:dyDescent="0.25">
      <c r="A1520" s="172" t="s">
        <v>2700</v>
      </c>
      <c r="B1520" s="92" t="s">
        <v>989</v>
      </c>
      <c r="C1520" s="139">
        <v>2010</v>
      </c>
      <c r="D1520" s="174" t="s">
        <v>217</v>
      </c>
      <c r="E1520" s="139" t="s">
        <v>20</v>
      </c>
      <c r="F1520" s="154">
        <v>3</v>
      </c>
      <c r="G1520" s="154">
        <v>1</v>
      </c>
      <c r="H1520" s="168">
        <v>1264.8</v>
      </c>
      <c r="I1520" s="202">
        <f>M1520</f>
        <v>0</v>
      </c>
      <c r="J1520" s="41">
        <v>1264.8</v>
      </c>
      <c r="K1520" s="201">
        <f t="shared" si="448"/>
        <v>15469936.600000001</v>
      </c>
      <c r="L1520" s="171">
        <v>0</v>
      </c>
      <c r="M1520" s="171">
        <v>0</v>
      </c>
      <c r="N1520" s="171">
        <v>0</v>
      </c>
      <c r="O1520" s="171">
        <f>'[3]Прод. прилож'!$C$1442</f>
        <v>15469936.600000001</v>
      </c>
      <c r="P1520" s="171">
        <f t="shared" si="449"/>
        <v>12231.132669196713</v>
      </c>
      <c r="Q1520" s="44">
        <v>9673</v>
      </c>
      <c r="R1520" s="62" t="s">
        <v>96</v>
      </c>
    </row>
    <row r="1521" spans="1:21" ht="25.15" customHeight="1" x14ac:dyDescent="0.25">
      <c r="A1521" s="172" t="s">
        <v>2701</v>
      </c>
      <c r="B1521" s="92" t="s">
        <v>963</v>
      </c>
      <c r="C1521" s="138">
        <v>1963</v>
      </c>
      <c r="D1521" s="174" t="s">
        <v>217</v>
      </c>
      <c r="E1521" s="139" t="s">
        <v>20</v>
      </c>
      <c r="F1521" s="154">
        <v>4</v>
      </c>
      <c r="G1521" s="154">
        <v>3</v>
      </c>
      <c r="H1521" s="164">
        <v>1939.7</v>
      </c>
      <c r="I1521" s="196">
        <v>71.5</v>
      </c>
      <c r="J1521" s="41">
        <v>1868.2</v>
      </c>
      <c r="K1521" s="201">
        <f t="shared" si="448"/>
        <v>7248250</v>
      </c>
      <c r="L1521" s="171">
        <v>0</v>
      </c>
      <c r="M1521" s="171">
        <v>0</v>
      </c>
      <c r="N1521" s="171">
        <v>0</v>
      </c>
      <c r="O1521" s="171">
        <f>'[3]Прод. прилож'!$C$1443</f>
        <v>7248250</v>
      </c>
      <c r="P1521" s="171">
        <f t="shared" si="449"/>
        <v>3736.7891942052893</v>
      </c>
      <c r="Q1521" s="44">
        <v>9673</v>
      </c>
      <c r="R1521" s="62" t="s">
        <v>96</v>
      </c>
    </row>
    <row r="1522" spans="1:21" ht="25.15" customHeight="1" x14ac:dyDescent="0.25">
      <c r="A1522" s="172" t="s">
        <v>2702</v>
      </c>
      <c r="B1522" s="92" t="s">
        <v>964</v>
      </c>
      <c r="C1522" s="138">
        <v>1949</v>
      </c>
      <c r="D1522" s="174" t="s">
        <v>217</v>
      </c>
      <c r="E1522" s="139" t="s">
        <v>20</v>
      </c>
      <c r="F1522" s="154">
        <v>3</v>
      </c>
      <c r="G1522" s="154">
        <v>3</v>
      </c>
      <c r="H1522" s="164">
        <v>1507.9</v>
      </c>
      <c r="I1522" s="41">
        <v>1366.4</v>
      </c>
      <c r="J1522" s="41">
        <v>1054.2</v>
      </c>
      <c r="K1522" s="201">
        <f t="shared" si="448"/>
        <v>376055.82</v>
      </c>
      <c r="L1522" s="171">
        <v>0</v>
      </c>
      <c r="M1522" s="171">
        <v>0</v>
      </c>
      <c r="N1522" s="171">
        <v>0</v>
      </c>
      <c r="O1522" s="171">
        <f>'[1]Прод. прилож (2)'!$C$431</f>
        <v>376055.82</v>
      </c>
      <c r="P1522" s="171">
        <f t="shared" si="449"/>
        <v>249.39042376815436</v>
      </c>
      <c r="Q1522" s="44">
        <v>9673</v>
      </c>
      <c r="R1522" s="62" t="s">
        <v>94</v>
      </c>
    </row>
    <row r="1523" spans="1:21" ht="25.15" customHeight="1" x14ac:dyDescent="0.25">
      <c r="A1523" s="172" t="s">
        <v>2703</v>
      </c>
      <c r="B1523" s="92" t="s">
        <v>990</v>
      </c>
      <c r="C1523" s="174">
        <v>1962</v>
      </c>
      <c r="D1523" s="174" t="s">
        <v>217</v>
      </c>
      <c r="E1523" s="174" t="s">
        <v>20</v>
      </c>
      <c r="F1523" s="175">
        <v>3</v>
      </c>
      <c r="G1523" s="175">
        <v>3</v>
      </c>
      <c r="H1523" s="178">
        <v>1501.9</v>
      </c>
      <c r="I1523" s="235">
        <v>13.5</v>
      </c>
      <c r="J1523" s="41">
        <v>1488.4</v>
      </c>
      <c r="K1523" s="201">
        <f t="shared" si="448"/>
        <v>4650000</v>
      </c>
      <c r="L1523" s="171">
        <v>0</v>
      </c>
      <c r="M1523" s="171">
        <v>0</v>
      </c>
      <c r="N1523" s="171">
        <v>0</v>
      </c>
      <c r="O1523" s="171">
        <f>'[1]Прод. прилож (2)'!$C$1131</f>
        <v>4650000</v>
      </c>
      <c r="P1523" s="171">
        <f t="shared" si="449"/>
        <v>3096.0783008189624</v>
      </c>
      <c r="Q1523" s="44">
        <v>9673</v>
      </c>
      <c r="R1523" s="62" t="s">
        <v>95</v>
      </c>
      <c r="U1523" s="17"/>
    </row>
    <row r="1524" spans="1:21" s="94" customFormat="1" ht="27" customHeight="1" x14ac:dyDescent="0.25">
      <c r="A1524" s="295" t="s">
        <v>2704</v>
      </c>
      <c r="B1524" s="399" t="s">
        <v>2004</v>
      </c>
      <c r="C1524" s="401">
        <v>1974</v>
      </c>
      <c r="D1524" s="401">
        <v>2019</v>
      </c>
      <c r="E1524" s="403" t="s">
        <v>22</v>
      </c>
      <c r="F1524" s="405">
        <v>9</v>
      </c>
      <c r="G1524" s="405">
        <v>4</v>
      </c>
      <c r="H1524" s="407">
        <v>7898.7</v>
      </c>
      <c r="I1524" s="409">
        <v>0</v>
      </c>
      <c r="J1524" s="407">
        <v>7051.8</v>
      </c>
      <c r="K1524" s="202">
        <f t="shared" si="448"/>
        <v>11123840.129999999</v>
      </c>
      <c r="L1524" s="171">
        <v>0</v>
      </c>
      <c r="M1524" s="171">
        <v>0</v>
      </c>
      <c r="N1524" s="171">
        <v>0</v>
      </c>
      <c r="O1524" s="137">
        <f>'[1]Прод. прилож (2)'!$C$432</f>
        <v>11123840.129999999</v>
      </c>
      <c r="P1524" s="44">
        <f t="shared" ref="P1524" si="454">K1524/H1524</f>
        <v>1408.3127767860533</v>
      </c>
      <c r="Q1524" s="178">
        <v>9673</v>
      </c>
      <c r="R1524" s="62" t="s">
        <v>94</v>
      </c>
      <c r="S1524" s="93"/>
      <c r="T1524" s="93"/>
      <c r="U1524" s="93"/>
    </row>
    <row r="1525" spans="1:21" s="94" customFormat="1" ht="27" customHeight="1" x14ac:dyDescent="0.25">
      <c r="A1525" s="296"/>
      <c r="B1525" s="400"/>
      <c r="C1525" s="402"/>
      <c r="D1525" s="402"/>
      <c r="E1525" s="404"/>
      <c r="F1525" s="406"/>
      <c r="G1525" s="406"/>
      <c r="H1525" s="408"/>
      <c r="I1525" s="410"/>
      <c r="J1525" s="408"/>
      <c r="K1525" s="202">
        <f t="shared" ref="K1525" si="455">SUM(L1525:O1525)</f>
        <v>6350554.7999999998</v>
      </c>
      <c r="L1525" s="171">
        <v>0</v>
      </c>
      <c r="M1525" s="171">
        <v>0</v>
      </c>
      <c r="N1525" s="171">
        <v>0</v>
      </c>
      <c r="O1525" s="137">
        <f>'[1]Прод. прилож (2)'!$C$1132</f>
        <v>6350554.7999999998</v>
      </c>
      <c r="P1525" s="44">
        <f>K1525/H1524</f>
        <v>804</v>
      </c>
      <c r="Q1525" s="178">
        <v>9673</v>
      </c>
      <c r="R1525" s="62" t="s">
        <v>95</v>
      </c>
      <c r="S1525" s="93"/>
      <c r="T1525" s="93"/>
      <c r="U1525" s="93"/>
    </row>
    <row r="1526" spans="1:21" ht="25.15" customHeight="1" x14ac:dyDescent="0.25">
      <c r="A1526" s="172" t="s">
        <v>2705</v>
      </c>
      <c r="B1526" s="92" t="s">
        <v>966</v>
      </c>
      <c r="C1526" s="136">
        <v>1974</v>
      </c>
      <c r="D1526" s="174" t="s">
        <v>217</v>
      </c>
      <c r="E1526" s="174" t="s">
        <v>20</v>
      </c>
      <c r="F1526" s="175">
        <v>5</v>
      </c>
      <c r="G1526" s="175">
        <v>6</v>
      </c>
      <c r="H1526" s="44">
        <v>6159.2</v>
      </c>
      <c r="I1526" s="202">
        <v>3976</v>
      </c>
      <c r="J1526" s="202">
        <v>4528.2</v>
      </c>
      <c r="K1526" s="201">
        <f t="shared" si="448"/>
        <v>16399072.5</v>
      </c>
      <c r="L1526" s="171">
        <v>0</v>
      </c>
      <c r="M1526" s="171">
        <v>0</v>
      </c>
      <c r="N1526" s="171">
        <v>0</v>
      </c>
      <c r="O1526" s="171">
        <f>'[3]Прод. прилож'!$C$1444</f>
        <v>16399072.5</v>
      </c>
      <c r="P1526" s="171">
        <f t="shared" si="449"/>
        <v>2662.5328776464476</v>
      </c>
      <c r="Q1526" s="44">
        <v>9673</v>
      </c>
      <c r="R1526" s="62" t="s">
        <v>96</v>
      </c>
    </row>
    <row r="1527" spans="1:21" ht="25.15" customHeight="1" x14ac:dyDescent="0.25">
      <c r="A1527" s="172" t="s">
        <v>2706</v>
      </c>
      <c r="B1527" s="92" t="s">
        <v>991</v>
      </c>
      <c r="C1527" s="174">
        <v>1966</v>
      </c>
      <c r="D1527" s="174" t="s">
        <v>217</v>
      </c>
      <c r="E1527" s="174" t="s">
        <v>20</v>
      </c>
      <c r="F1527" s="175">
        <v>2</v>
      </c>
      <c r="G1527" s="175">
        <v>2</v>
      </c>
      <c r="H1527" s="178">
        <v>522.79999999999995</v>
      </c>
      <c r="I1527" s="202">
        <f>M1527</f>
        <v>0</v>
      </c>
      <c r="J1527" s="201">
        <v>522.79999999999995</v>
      </c>
      <c r="K1527" s="201">
        <f t="shared" si="448"/>
        <v>7452000</v>
      </c>
      <c r="L1527" s="171">
        <v>0</v>
      </c>
      <c r="M1527" s="171">
        <v>0</v>
      </c>
      <c r="N1527" s="171">
        <v>0</v>
      </c>
      <c r="O1527" s="171">
        <f>'[3]Прод. прилож'!$C$1445</f>
        <v>7452000</v>
      </c>
      <c r="P1527" s="171">
        <f t="shared" si="449"/>
        <v>14254.016832440706</v>
      </c>
      <c r="Q1527" s="44">
        <v>9673</v>
      </c>
      <c r="R1527" s="62" t="s">
        <v>96</v>
      </c>
      <c r="S1527" s="17"/>
    </row>
    <row r="1528" spans="1:21" s="96" customFormat="1" ht="22.9" customHeight="1" x14ac:dyDescent="0.25">
      <c r="A1528" s="172" t="s">
        <v>2707</v>
      </c>
      <c r="B1528" s="166" t="s">
        <v>1817</v>
      </c>
      <c r="C1528" s="136">
        <v>1959</v>
      </c>
      <c r="D1528" s="174" t="s">
        <v>217</v>
      </c>
      <c r="E1528" s="174" t="s">
        <v>20</v>
      </c>
      <c r="F1528" s="57">
        <v>2</v>
      </c>
      <c r="G1528" s="57">
        <v>2</v>
      </c>
      <c r="H1528" s="42">
        <v>492.1</v>
      </c>
      <c r="I1528" s="237">
        <v>52.8</v>
      </c>
      <c r="J1528" s="237">
        <v>370.6</v>
      </c>
      <c r="K1528" s="201">
        <f>SUM(L1528:O1528)</f>
        <v>328906.2</v>
      </c>
      <c r="L1528" s="42">
        <v>0</v>
      </c>
      <c r="M1528" s="42">
        <v>0</v>
      </c>
      <c r="N1528" s="42">
        <v>0</v>
      </c>
      <c r="O1528" s="137">
        <f>'[1]Прод. прилож (2)'!$C$433</f>
        <v>328906.2</v>
      </c>
      <c r="P1528" s="44">
        <f t="shared" si="449"/>
        <v>668.37268847795167</v>
      </c>
      <c r="Q1528" s="178">
        <v>9673</v>
      </c>
      <c r="R1528" s="62" t="s">
        <v>94</v>
      </c>
      <c r="S1528" s="95"/>
      <c r="T1528" s="95"/>
      <c r="U1528" s="95"/>
    </row>
    <row r="1529" spans="1:21" ht="25.15" customHeight="1" x14ac:dyDescent="0.25">
      <c r="A1529" s="172" t="s">
        <v>2708</v>
      </c>
      <c r="B1529" s="92" t="s">
        <v>992</v>
      </c>
      <c r="C1529" s="174">
        <v>1963</v>
      </c>
      <c r="D1529" s="174" t="s">
        <v>217</v>
      </c>
      <c r="E1529" s="174" t="s">
        <v>20</v>
      </c>
      <c r="F1529" s="175">
        <v>2</v>
      </c>
      <c r="G1529" s="175">
        <v>2</v>
      </c>
      <c r="H1529" s="178">
        <v>383.7</v>
      </c>
      <c r="I1529" s="234">
        <f>M1529</f>
        <v>0</v>
      </c>
      <c r="J1529" s="235">
        <v>383.7</v>
      </c>
      <c r="K1529" s="201">
        <f t="shared" si="448"/>
        <v>3382169.8</v>
      </c>
      <c r="L1529" s="171">
        <v>0</v>
      </c>
      <c r="M1529" s="171">
        <v>0</v>
      </c>
      <c r="N1529" s="171">
        <v>0</v>
      </c>
      <c r="O1529" s="171">
        <f>'[1]Прод. прилож (2)'!$C$1133</f>
        <v>3382169.8</v>
      </c>
      <c r="P1529" s="171">
        <f t="shared" si="449"/>
        <v>8814.6202762574922</v>
      </c>
      <c r="Q1529" s="44">
        <v>9673</v>
      </c>
      <c r="R1529" s="62" t="s">
        <v>95</v>
      </c>
    </row>
    <row r="1530" spans="1:21" ht="34.9" customHeight="1" x14ac:dyDescent="0.25">
      <c r="A1530" s="320" t="s">
        <v>2726</v>
      </c>
      <c r="B1530" s="320"/>
      <c r="C1530" s="320"/>
      <c r="D1530" s="320"/>
      <c r="E1530" s="320"/>
      <c r="F1530" s="320"/>
      <c r="G1530" s="320"/>
      <c r="H1530" s="320"/>
      <c r="I1530" s="320"/>
      <c r="J1530" s="320"/>
      <c r="K1530" s="320"/>
      <c r="L1530" s="320"/>
      <c r="M1530" s="320"/>
      <c r="N1530" s="320"/>
      <c r="O1530" s="320"/>
      <c r="P1530" s="320"/>
      <c r="Q1530" s="320"/>
      <c r="R1530" s="320"/>
    </row>
    <row r="1531" spans="1:21" ht="34.9" customHeight="1" x14ac:dyDescent="0.25">
      <c r="A1531" s="321" t="s">
        <v>1016</v>
      </c>
      <c r="B1531" s="321"/>
      <c r="C1531" s="147" t="s">
        <v>21</v>
      </c>
      <c r="D1531" s="147" t="s">
        <v>21</v>
      </c>
      <c r="E1531" s="147" t="s">
        <v>21</v>
      </c>
      <c r="F1531" s="80" t="s">
        <v>21</v>
      </c>
      <c r="G1531" s="80" t="s">
        <v>21</v>
      </c>
      <c r="H1531" s="81">
        <f t="shared" ref="H1531:O1531" si="456">SUM(H1532:H1535)</f>
        <v>4040.4</v>
      </c>
      <c r="I1531" s="81">
        <f t="shared" si="456"/>
        <v>103.2</v>
      </c>
      <c r="J1531" s="81">
        <f t="shared" si="456"/>
        <v>3258.8</v>
      </c>
      <c r="K1531" s="81">
        <f t="shared" si="456"/>
        <v>18927645.039999999</v>
      </c>
      <c r="L1531" s="81">
        <f t="shared" si="456"/>
        <v>0</v>
      </c>
      <c r="M1531" s="81">
        <f t="shared" si="456"/>
        <v>0</v>
      </c>
      <c r="N1531" s="81">
        <f t="shared" si="456"/>
        <v>0</v>
      </c>
      <c r="O1531" s="81">
        <f t="shared" si="456"/>
        <v>24197645.039999999</v>
      </c>
      <c r="P1531" s="31">
        <f>K1531/H1531</f>
        <v>4684.5968319968315</v>
      </c>
      <c r="Q1531" s="82" t="s">
        <v>21</v>
      </c>
      <c r="R1531" s="83" t="s">
        <v>21</v>
      </c>
    </row>
    <row r="1532" spans="1:21" ht="26.45" customHeight="1" x14ac:dyDescent="0.25">
      <c r="A1532" s="172" t="s">
        <v>2709</v>
      </c>
      <c r="B1532" s="92" t="s">
        <v>1720</v>
      </c>
      <c r="C1532" s="174">
        <v>1990</v>
      </c>
      <c r="D1532" s="174" t="s">
        <v>217</v>
      </c>
      <c r="E1532" s="174" t="s">
        <v>20</v>
      </c>
      <c r="F1532" s="175">
        <v>2</v>
      </c>
      <c r="G1532" s="175">
        <v>2</v>
      </c>
      <c r="H1532" s="40">
        <v>1097</v>
      </c>
      <c r="I1532" s="40">
        <v>0</v>
      </c>
      <c r="J1532" s="40">
        <v>1031.4000000000001</v>
      </c>
      <c r="K1532" s="201">
        <f>SUM(L1532:O1532)</f>
        <v>5022000</v>
      </c>
      <c r="L1532" s="171">
        <v>0</v>
      </c>
      <c r="M1532" s="171">
        <v>0</v>
      </c>
      <c r="N1532" s="171">
        <v>0</v>
      </c>
      <c r="O1532" s="171">
        <f>'[3]Прод. прилож'!$C$1447</f>
        <v>5022000</v>
      </c>
      <c r="P1532" s="171">
        <f>K1532/H1532</f>
        <v>4577.9398359161351</v>
      </c>
      <c r="Q1532" s="44">
        <v>9673</v>
      </c>
      <c r="R1532" s="62" t="s">
        <v>96</v>
      </c>
      <c r="S1532" s="2"/>
      <c r="T1532" s="2"/>
      <c r="U1532" s="2"/>
    </row>
    <row r="1533" spans="1:21" ht="25.15" customHeight="1" x14ac:dyDescent="0.25">
      <c r="A1533" s="172" t="s">
        <v>2710</v>
      </c>
      <c r="B1533" s="92" t="s">
        <v>2539</v>
      </c>
      <c r="C1533" s="136">
        <v>1979</v>
      </c>
      <c r="D1533" s="136" t="s">
        <v>217</v>
      </c>
      <c r="E1533" s="174" t="s">
        <v>22</v>
      </c>
      <c r="F1533" s="175">
        <v>2</v>
      </c>
      <c r="G1533" s="175">
        <v>2</v>
      </c>
      <c r="H1533" s="171">
        <v>955.6</v>
      </c>
      <c r="I1533" s="202">
        <v>0</v>
      </c>
      <c r="J1533" s="202">
        <v>955.6</v>
      </c>
      <c r="K1533" s="201">
        <v>0</v>
      </c>
      <c r="L1533" s="171">
        <v>0</v>
      </c>
      <c r="M1533" s="171">
        <v>0</v>
      </c>
      <c r="N1533" s="171">
        <v>0</v>
      </c>
      <c r="O1533" s="171">
        <f>'[2]Прод. прилож (2)'!$C$1495</f>
        <v>5270000</v>
      </c>
      <c r="P1533" s="171">
        <f>K1533/H1533</f>
        <v>0</v>
      </c>
      <c r="Q1533" s="44">
        <v>9673</v>
      </c>
      <c r="R1533" s="62" t="s">
        <v>96</v>
      </c>
    </row>
    <row r="1534" spans="1:21" ht="25.15" customHeight="1" x14ac:dyDescent="0.25">
      <c r="A1534" s="172" t="s">
        <v>2711</v>
      </c>
      <c r="B1534" s="92" t="s">
        <v>993</v>
      </c>
      <c r="C1534" s="136">
        <v>1978</v>
      </c>
      <c r="D1534" s="136" t="s">
        <v>217</v>
      </c>
      <c r="E1534" s="174" t="s">
        <v>22</v>
      </c>
      <c r="F1534" s="175">
        <v>2</v>
      </c>
      <c r="G1534" s="175">
        <v>3</v>
      </c>
      <c r="H1534" s="171">
        <v>1206.2</v>
      </c>
      <c r="I1534" s="234">
        <v>103.2</v>
      </c>
      <c r="J1534" s="234">
        <v>740.8</v>
      </c>
      <c r="K1534" s="201">
        <f>SUM(L1534:O1534)</f>
        <v>7778495.04</v>
      </c>
      <c r="L1534" s="171">
        <v>0</v>
      </c>
      <c r="M1534" s="171">
        <v>0</v>
      </c>
      <c r="N1534" s="171">
        <v>0</v>
      </c>
      <c r="O1534" s="171">
        <f>'[1]Прод. прилож (2)'!$C$435</f>
        <v>7778495.04</v>
      </c>
      <c r="P1534" s="171">
        <f>K1534/H1534</f>
        <v>6448.7606035483332</v>
      </c>
      <c r="Q1534" s="44">
        <v>9673</v>
      </c>
      <c r="R1534" s="62" t="s">
        <v>94</v>
      </c>
    </row>
    <row r="1535" spans="1:21" ht="25.15" customHeight="1" x14ac:dyDescent="0.25">
      <c r="A1535" s="172" t="s">
        <v>2712</v>
      </c>
      <c r="B1535" s="92" t="s">
        <v>1719</v>
      </c>
      <c r="C1535" s="136">
        <v>1978</v>
      </c>
      <c r="D1535" s="136" t="s">
        <v>217</v>
      </c>
      <c r="E1535" s="174" t="s">
        <v>22</v>
      </c>
      <c r="F1535" s="175">
        <v>2</v>
      </c>
      <c r="G1535" s="175">
        <v>2</v>
      </c>
      <c r="H1535" s="171">
        <v>781.6</v>
      </c>
      <c r="I1535" s="234">
        <v>0</v>
      </c>
      <c r="J1535" s="234">
        <v>531</v>
      </c>
      <c r="K1535" s="201">
        <f>SUM(L1535:O1535)</f>
        <v>6127150</v>
      </c>
      <c r="L1535" s="171">
        <v>0</v>
      </c>
      <c r="M1535" s="171">
        <v>0</v>
      </c>
      <c r="N1535" s="171">
        <v>0</v>
      </c>
      <c r="O1535" s="171">
        <f>'[1]Прод. прилож (2)'!$C$1135</f>
        <v>6127150</v>
      </c>
      <c r="P1535" s="171">
        <f>K1535/H1535</f>
        <v>7839.2400204708292</v>
      </c>
      <c r="Q1535" s="44">
        <v>9673</v>
      </c>
      <c r="R1535" s="62" t="s">
        <v>95</v>
      </c>
    </row>
    <row r="1536" spans="1:21" ht="34.9" customHeight="1" x14ac:dyDescent="0.25">
      <c r="A1536" s="320" t="s">
        <v>2727</v>
      </c>
      <c r="B1536" s="320"/>
      <c r="C1536" s="320"/>
      <c r="D1536" s="320"/>
      <c r="E1536" s="320"/>
      <c r="F1536" s="320"/>
      <c r="G1536" s="320"/>
      <c r="H1536" s="320"/>
      <c r="I1536" s="320"/>
      <c r="J1536" s="320"/>
      <c r="K1536" s="320"/>
      <c r="L1536" s="320"/>
      <c r="M1536" s="320"/>
      <c r="N1536" s="320"/>
      <c r="O1536" s="320"/>
      <c r="P1536" s="320"/>
      <c r="Q1536" s="320"/>
      <c r="R1536" s="320"/>
    </row>
    <row r="1537" spans="1:21" ht="34.9" customHeight="1" x14ac:dyDescent="0.25">
      <c r="A1537" s="321" t="s">
        <v>66</v>
      </c>
      <c r="B1537" s="321"/>
      <c r="C1537" s="147" t="s">
        <v>21</v>
      </c>
      <c r="D1537" s="147" t="s">
        <v>21</v>
      </c>
      <c r="E1537" s="147" t="s">
        <v>21</v>
      </c>
      <c r="F1537" s="80" t="s">
        <v>21</v>
      </c>
      <c r="G1537" s="80" t="s">
        <v>21</v>
      </c>
      <c r="H1537" s="81">
        <f t="shared" ref="H1537:O1537" si="457">SUM(H1538:H1539)</f>
        <v>936.6</v>
      </c>
      <c r="I1537" s="81">
        <f t="shared" si="457"/>
        <v>0</v>
      </c>
      <c r="J1537" s="81">
        <f t="shared" si="457"/>
        <v>878.4</v>
      </c>
      <c r="K1537" s="81">
        <f t="shared" si="457"/>
        <v>6144058.7000000002</v>
      </c>
      <c r="L1537" s="81">
        <f t="shared" si="457"/>
        <v>0</v>
      </c>
      <c r="M1537" s="81">
        <f t="shared" si="457"/>
        <v>0</v>
      </c>
      <c r="N1537" s="81">
        <f t="shared" si="457"/>
        <v>0</v>
      </c>
      <c r="O1537" s="81">
        <f t="shared" si="457"/>
        <v>6144058.7000000002</v>
      </c>
      <c r="P1537" s="31">
        <f>K1537/H1537</f>
        <v>6559.9601751014307</v>
      </c>
      <c r="Q1537" s="81" t="s">
        <v>21</v>
      </c>
      <c r="R1537" s="83" t="s">
        <v>21</v>
      </c>
    </row>
    <row r="1538" spans="1:21" ht="25.15" customHeight="1" x14ac:dyDescent="0.25">
      <c r="A1538" s="172" t="s">
        <v>2713</v>
      </c>
      <c r="B1538" s="92" t="s">
        <v>723</v>
      </c>
      <c r="C1538" s="174">
        <v>1963</v>
      </c>
      <c r="D1538" s="136" t="s">
        <v>217</v>
      </c>
      <c r="E1538" s="174" t="s">
        <v>20</v>
      </c>
      <c r="F1538" s="175">
        <v>2</v>
      </c>
      <c r="G1538" s="175">
        <v>2</v>
      </c>
      <c r="H1538" s="178">
        <v>455.1</v>
      </c>
      <c r="I1538" s="235">
        <v>0</v>
      </c>
      <c r="J1538" s="235">
        <v>396.9</v>
      </c>
      <c r="K1538" s="201">
        <f>SUM(L1538:O1538)</f>
        <v>2563001.2000000002</v>
      </c>
      <c r="L1538" s="171">
        <v>0</v>
      </c>
      <c r="M1538" s="171">
        <v>0</v>
      </c>
      <c r="N1538" s="171">
        <v>0</v>
      </c>
      <c r="O1538" s="171">
        <f>'[1]Прод. прилож (2)'!$C$1137</f>
        <v>2563001.2000000002</v>
      </c>
      <c r="P1538" s="171">
        <f>K1538/H1538</f>
        <v>5631.7319270490007</v>
      </c>
      <c r="Q1538" s="44">
        <v>9673</v>
      </c>
      <c r="R1538" s="62" t="s">
        <v>95</v>
      </c>
    </row>
    <row r="1539" spans="1:21" ht="25.15" customHeight="1" x14ac:dyDescent="0.25">
      <c r="A1539" s="172" t="s">
        <v>2714</v>
      </c>
      <c r="B1539" s="92" t="s">
        <v>724</v>
      </c>
      <c r="C1539" s="174">
        <v>1981</v>
      </c>
      <c r="D1539" s="136" t="s">
        <v>217</v>
      </c>
      <c r="E1539" s="174" t="s">
        <v>22</v>
      </c>
      <c r="F1539" s="175">
        <v>2</v>
      </c>
      <c r="G1539" s="175">
        <v>2</v>
      </c>
      <c r="H1539" s="178">
        <v>481.5</v>
      </c>
      <c r="I1539" s="235">
        <v>0</v>
      </c>
      <c r="J1539" s="235">
        <v>481.5</v>
      </c>
      <c r="K1539" s="201">
        <f>SUM(L1539:O1539)</f>
        <v>3581057.5</v>
      </c>
      <c r="L1539" s="171">
        <v>0</v>
      </c>
      <c r="M1539" s="171">
        <v>0</v>
      </c>
      <c r="N1539" s="171">
        <v>0</v>
      </c>
      <c r="O1539" s="171">
        <f>'[1]Прод. прилож (2)'!$C$1139</f>
        <v>3581057.5</v>
      </c>
      <c r="P1539" s="171">
        <f>K1539/H1539</f>
        <v>7437.2949117341641</v>
      </c>
      <c r="Q1539" s="44">
        <v>9673</v>
      </c>
      <c r="R1539" s="62" t="s">
        <v>95</v>
      </c>
    </row>
    <row r="1540" spans="1:21" ht="34.9" customHeight="1" x14ac:dyDescent="0.25">
      <c r="A1540" s="320" t="s">
        <v>2728</v>
      </c>
      <c r="B1540" s="320"/>
      <c r="C1540" s="320"/>
      <c r="D1540" s="320"/>
      <c r="E1540" s="320"/>
      <c r="F1540" s="320"/>
      <c r="G1540" s="320"/>
      <c r="H1540" s="320"/>
      <c r="I1540" s="320"/>
      <c r="J1540" s="320"/>
      <c r="K1540" s="320"/>
      <c r="L1540" s="320"/>
      <c r="M1540" s="320"/>
      <c r="N1540" s="320"/>
      <c r="O1540" s="320"/>
      <c r="P1540" s="320"/>
      <c r="Q1540" s="320"/>
      <c r="R1540" s="320"/>
    </row>
    <row r="1541" spans="1:21" ht="34.9" customHeight="1" x14ac:dyDescent="0.25">
      <c r="A1541" s="321" t="s">
        <v>65</v>
      </c>
      <c r="B1541" s="321"/>
      <c r="C1541" s="147" t="s">
        <v>21</v>
      </c>
      <c r="D1541" s="147" t="s">
        <v>21</v>
      </c>
      <c r="E1541" s="147" t="s">
        <v>21</v>
      </c>
      <c r="F1541" s="80" t="s">
        <v>21</v>
      </c>
      <c r="G1541" s="80" t="s">
        <v>21</v>
      </c>
      <c r="H1541" s="81">
        <f>SUM(H1542)</f>
        <v>389.5</v>
      </c>
      <c r="I1541" s="81">
        <f t="shared" ref="I1541:O1541" si="458">SUM(I1542)</f>
        <v>133.9</v>
      </c>
      <c r="J1541" s="81">
        <f t="shared" si="458"/>
        <v>255.6</v>
      </c>
      <c r="K1541" s="81">
        <f>O1541</f>
        <v>5941813</v>
      </c>
      <c r="L1541" s="81">
        <f t="shared" si="458"/>
        <v>0</v>
      </c>
      <c r="M1541" s="81">
        <f t="shared" si="458"/>
        <v>0</v>
      </c>
      <c r="N1541" s="81">
        <f t="shared" si="458"/>
        <v>0</v>
      </c>
      <c r="O1541" s="81">
        <f t="shared" si="458"/>
        <v>5941813</v>
      </c>
      <c r="P1541" s="31">
        <f>K1541/H1541</f>
        <v>15254.975609756097</v>
      </c>
      <c r="Q1541" s="82" t="s">
        <v>21</v>
      </c>
      <c r="R1541" s="83" t="s">
        <v>21</v>
      </c>
      <c r="S1541" s="2"/>
      <c r="T1541" s="2"/>
      <c r="U1541" s="2"/>
    </row>
    <row r="1542" spans="1:21" ht="25.15" customHeight="1" x14ac:dyDescent="0.25">
      <c r="A1542" s="62" t="s">
        <v>2715</v>
      </c>
      <c r="B1542" s="92" t="s">
        <v>725</v>
      </c>
      <c r="C1542" s="174">
        <v>1964</v>
      </c>
      <c r="D1542" s="136" t="s">
        <v>217</v>
      </c>
      <c r="E1542" s="174" t="s">
        <v>20</v>
      </c>
      <c r="F1542" s="175">
        <v>2</v>
      </c>
      <c r="G1542" s="175">
        <v>2</v>
      </c>
      <c r="H1542" s="178">
        <v>389.5</v>
      </c>
      <c r="I1542" s="201">
        <v>133.9</v>
      </c>
      <c r="J1542" s="201">
        <v>255.6</v>
      </c>
      <c r="K1542" s="201">
        <f>SUM(L1542:O1542)</f>
        <v>5941813</v>
      </c>
      <c r="L1542" s="171">
        <v>0</v>
      </c>
      <c r="M1542" s="171">
        <v>0</v>
      </c>
      <c r="N1542" s="171">
        <v>0</v>
      </c>
      <c r="O1542" s="171">
        <f>'[3]Прод. прилож'!$C$1449</f>
        <v>5941813</v>
      </c>
      <c r="P1542" s="171">
        <f>K1542/H1542</f>
        <v>15254.975609756097</v>
      </c>
      <c r="Q1542" s="44">
        <v>9673</v>
      </c>
      <c r="R1542" s="62" t="s">
        <v>96</v>
      </c>
      <c r="S1542" s="2"/>
      <c r="T1542" s="2"/>
      <c r="U1542" s="2"/>
    </row>
    <row r="1543" spans="1:21" x14ac:dyDescent="0.25">
      <c r="A1543" s="396"/>
      <c r="B1543" s="397"/>
      <c r="C1543" s="397"/>
      <c r="D1543" s="397"/>
      <c r="E1543" s="397"/>
      <c r="F1543" s="397"/>
      <c r="G1543" s="397"/>
      <c r="H1543" s="397"/>
      <c r="I1543" s="397"/>
      <c r="J1543" s="397"/>
      <c r="K1543" s="397"/>
      <c r="L1543" s="397"/>
      <c r="M1543" s="397"/>
      <c r="N1543" s="397"/>
      <c r="O1543" s="397"/>
      <c r="P1543" s="397"/>
      <c r="Q1543" s="397"/>
      <c r="R1543" s="398"/>
      <c r="S1543" s="2"/>
      <c r="T1543" s="2"/>
      <c r="U1543" s="2"/>
    </row>
    <row r="1544" spans="1:21" x14ac:dyDescent="0.25">
      <c r="F1544" s="211"/>
      <c r="G1544" s="211"/>
      <c r="H1544" s="38"/>
      <c r="I1544" s="215"/>
      <c r="J1544" s="215"/>
      <c r="K1544" s="23"/>
      <c r="L1544" s="38"/>
      <c r="M1544" s="38"/>
      <c r="N1544" s="38"/>
      <c r="O1544" s="219"/>
      <c r="P1544" s="214"/>
      <c r="Q1544" s="23"/>
      <c r="S1544" s="2"/>
      <c r="T1544" s="2"/>
      <c r="U1544" s="2"/>
    </row>
    <row r="1545" spans="1:21" x14ac:dyDescent="0.25">
      <c r="B1545" s="19"/>
      <c r="C1545" s="20"/>
      <c r="F1545" s="213"/>
      <c r="G1545" s="213"/>
      <c r="H1545" s="21"/>
      <c r="I1545" s="215"/>
      <c r="J1545" s="216"/>
      <c r="K1545" s="23"/>
      <c r="L1545" s="22"/>
      <c r="M1545" s="22"/>
      <c r="N1545" s="22"/>
      <c r="O1545" s="220"/>
      <c r="P1545" s="217"/>
      <c r="Q1545" s="23"/>
      <c r="S1545" s="2"/>
      <c r="T1545" s="2"/>
      <c r="U1545" s="2"/>
    </row>
  </sheetData>
  <sortState ref="A1168:GY1171">
    <sortCondition ref="B1168:B1171"/>
  </sortState>
  <mergeCells count="1212">
    <mergeCell ref="A1367:R1367"/>
    <mergeCell ref="A1224:A1225"/>
    <mergeCell ref="B1224:B1225"/>
    <mergeCell ref="C1224:C1225"/>
    <mergeCell ref="D1224:D1225"/>
    <mergeCell ref="E1224:E1225"/>
    <mergeCell ref="F1224:F1225"/>
    <mergeCell ref="G1224:G1225"/>
    <mergeCell ref="H1224:H1225"/>
    <mergeCell ref="I1224:I1225"/>
    <mergeCell ref="J1224:J1225"/>
    <mergeCell ref="G1244:G1245"/>
    <mergeCell ref="H1244:H1245"/>
    <mergeCell ref="I1244:I1245"/>
    <mergeCell ref="J1244:J1245"/>
    <mergeCell ref="B1244:B1245"/>
    <mergeCell ref="A1309:B1309"/>
    <mergeCell ref="A1341:R1341"/>
    <mergeCell ref="D1121:D1122"/>
    <mergeCell ref="E1121:E1122"/>
    <mergeCell ref="F1121:F1122"/>
    <mergeCell ref="G1121:G1122"/>
    <mergeCell ref="H1121:H1122"/>
    <mergeCell ref="J1222:J1223"/>
    <mergeCell ref="A1220:A1221"/>
    <mergeCell ref="A975:A976"/>
    <mergeCell ref="B975:B976"/>
    <mergeCell ref="C975:C976"/>
    <mergeCell ref="D975:D976"/>
    <mergeCell ref="E975:E976"/>
    <mergeCell ref="F975:F976"/>
    <mergeCell ref="G975:G976"/>
    <mergeCell ref="H975:H976"/>
    <mergeCell ref="I975:I976"/>
    <mergeCell ref="J975:J976"/>
    <mergeCell ref="A987:A988"/>
    <mergeCell ref="B987:B988"/>
    <mergeCell ref="C987:C988"/>
    <mergeCell ref="D987:D988"/>
    <mergeCell ref="E987:E988"/>
    <mergeCell ref="F987:F988"/>
    <mergeCell ref="G987:G988"/>
    <mergeCell ref="H987:H988"/>
    <mergeCell ref="I987:I988"/>
    <mergeCell ref="J987:J988"/>
    <mergeCell ref="E960:E961"/>
    <mergeCell ref="F960:F961"/>
    <mergeCell ref="G960:G961"/>
    <mergeCell ref="H960:H961"/>
    <mergeCell ref="I960:I961"/>
    <mergeCell ref="J960:J961"/>
    <mergeCell ref="A971:A972"/>
    <mergeCell ref="B971:B972"/>
    <mergeCell ref="C971:C972"/>
    <mergeCell ref="D971:D972"/>
    <mergeCell ref="E971:E972"/>
    <mergeCell ref="F971:F972"/>
    <mergeCell ref="G971:G972"/>
    <mergeCell ref="H971:H972"/>
    <mergeCell ref="I971:I972"/>
    <mergeCell ref="J971:J972"/>
    <mergeCell ref="D949:D950"/>
    <mergeCell ref="E949:E950"/>
    <mergeCell ref="F949:F950"/>
    <mergeCell ref="G949:G950"/>
    <mergeCell ref="H949:H950"/>
    <mergeCell ref="I949:I950"/>
    <mergeCell ref="J949:J950"/>
    <mergeCell ref="C666:C667"/>
    <mergeCell ref="D666:D667"/>
    <mergeCell ref="F666:F667"/>
    <mergeCell ref="I757:I758"/>
    <mergeCell ref="J757:J758"/>
    <mergeCell ref="A901:A902"/>
    <mergeCell ref="B901:B902"/>
    <mergeCell ref="C901:C902"/>
    <mergeCell ref="D901:D902"/>
    <mergeCell ref="E901:E902"/>
    <mergeCell ref="F901:F902"/>
    <mergeCell ref="G901:G902"/>
    <mergeCell ref="H901:H902"/>
    <mergeCell ref="I901:I902"/>
    <mergeCell ref="J901:J902"/>
    <mergeCell ref="A763:A764"/>
    <mergeCell ref="B763:B764"/>
    <mergeCell ref="C763:C764"/>
    <mergeCell ref="D763:D764"/>
    <mergeCell ref="E763:E764"/>
    <mergeCell ref="F763:F764"/>
    <mergeCell ref="G763:G764"/>
    <mergeCell ref="H763:H764"/>
    <mergeCell ref="I763:I764"/>
    <mergeCell ref="J763:J764"/>
    <mergeCell ref="F880:F881"/>
    <mergeCell ref="G880:G881"/>
    <mergeCell ref="H880:H881"/>
    <mergeCell ref="A880:A881"/>
    <mergeCell ref="B880:B881"/>
    <mergeCell ref="C880:C881"/>
    <mergeCell ref="E788:E789"/>
    <mergeCell ref="A477:B477"/>
    <mergeCell ref="A479:R479"/>
    <mergeCell ref="A611:B611"/>
    <mergeCell ref="A578:R578"/>
    <mergeCell ref="A707:A708"/>
    <mergeCell ref="B707:B708"/>
    <mergeCell ref="C707:C708"/>
    <mergeCell ref="D707:D708"/>
    <mergeCell ref="E707:E708"/>
    <mergeCell ref="F707:F708"/>
    <mergeCell ref="G707:G708"/>
    <mergeCell ref="A757:A758"/>
    <mergeCell ref="B757:B758"/>
    <mergeCell ref="C757:C758"/>
    <mergeCell ref="D757:D758"/>
    <mergeCell ref="E757:E758"/>
    <mergeCell ref="F757:F758"/>
    <mergeCell ref="G757:G758"/>
    <mergeCell ref="I564:I565"/>
    <mergeCell ref="J564:J565"/>
    <mergeCell ref="A591:A592"/>
    <mergeCell ref="B591:B592"/>
    <mergeCell ref="C591:C592"/>
    <mergeCell ref="D591:D592"/>
    <mergeCell ref="E591:E592"/>
    <mergeCell ref="F591:F592"/>
    <mergeCell ref="G591:G592"/>
    <mergeCell ref="H591:H592"/>
    <mergeCell ref="I591:I592"/>
    <mergeCell ref="J591:J592"/>
    <mergeCell ref="A666:A667"/>
    <mergeCell ref="B666:B667"/>
    <mergeCell ref="A386:A387"/>
    <mergeCell ref="B386:B387"/>
    <mergeCell ref="C386:C387"/>
    <mergeCell ref="D386:D387"/>
    <mergeCell ref="E386:E387"/>
    <mergeCell ref="F386:F387"/>
    <mergeCell ref="G386:G387"/>
    <mergeCell ref="H386:H387"/>
    <mergeCell ref="I386:I387"/>
    <mergeCell ref="J386:J387"/>
    <mergeCell ref="A383:B383"/>
    <mergeCell ref="A374:R374"/>
    <mergeCell ref="A368:R368"/>
    <mergeCell ref="A372:B372"/>
    <mergeCell ref="J366:J367"/>
    <mergeCell ref="A375:B375"/>
    <mergeCell ref="H366:H367"/>
    <mergeCell ref="C287:C288"/>
    <mergeCell ref="D287:D288"/>
    <mergeCell ref="E287:E288"/>
    <mergeCell ref="F287:F288"/>
    <mergeCell ref="G287:G288"/>
    <mergeCell ref="H287:H288"/>
    <mergeCell ref="I287:I288"/>
    <mergeCell ref="J287:J288"/>
    <mergeCell ref="A340:A341"/>
    <mergeCell ref="B340:B341"/>
    <mergeCell ref="C340:C341"/>
    <mergeCell ref="D340:D341"/>
    <mergeCell ref="E340:E341"/>
    <mergeCell ref="F340:F341"/>
    <mergeCell ref="G340:G341"/>
    <mergeCell ref="H340:H341"/>
    <mergeCell ref="I340:I341"/>
    <mergeCell ref="J340:J341"/>
    <mergeCell ref="A322:B322"/>
    <mergeCell ref="A331:R331"/>
    <mergeCell ref="D284:D285"/>
    <mergeCell ref="E284:E285"/>
    <mergeCell ref="F284:F285"/>
    <mergeCell ref="G284:G285"/>
    <mergeCell ref="H284:H285"/>
    <mergeCell ref="I284:I285"/>
    <mergeCell ref="J284:J285"/>
    <mergeCell ref="A263:A264"/>
    <mergeCell ref="B280:B281"/>
    <mergeCell ref="C280:C281"/>
    <mergeCell ref="D280:D281"/>
    <mergeCell ref="E280:E281"/>
    <mergeCell ref="F280:F281"/>
    <mergeCell ref="G280:G281"/>
    <mergeCell ref="H280:H281"/>
    <mergeCell ref="I280:I281"/>
    <mergeCell ref="J280:J281"/>
    <mergeCell ref="A273:A274"/>
    <mergeCell ref="B273:B274"/>
    <mergeCell ref="C273:C274"/>
    <mergeCell ref="B266:B267"/>
    <mergeCell ref="A266:A267"/>
    <mergeCell ref="C266:C267"/>
    <mergeCell ref="D266:D267"/>
    <mergeCell ref="J282:J283"/>
    <mergeCell ref="A276:A277"/>
    <mergeCell ref="A284:A285"/>
    <mergeCell ref="B284:B285"/>
    <mergeCell ref="C284:C285"/>
    <mergeCell ref="H683:H684"/>
    <mergeCell ref="I683:I684"/>
    <mergeCell ref="J683:J684"/>
    <mergeCell ref="J718:J719"/>
    <mergeCell ref="A718:A719"/>
    <mergeCell ref="A787:B787"/>
    <mergeCell ref="D820:D821"/>
    <mergeCell ref="E820:E821"/>
    <mergeCell ref="F820:F821"/>
    <mergeCell ref="G820:G821"/>
    <mergeCell ref="A793:B793"/>
    <mergeCell ref="H707:H708"/>
    <mergeCell ref="I707:I708"/>
    <mergeCell ref="J707:J708"/>
    <mergeCell ref="E716:E717"/>
    <mergeCell ref="F716:F717"/>
    <mergeCell ref="D788:D789"/>
    <mergeCell ref="A39:A40"/>
    <mergeCell ref="B39:B40"/>
    <mergeCell ref="C39:C40"/>
    <mergeCell ref="D39:D40"/>
    <mergeCell ref="E39:E40"/>
    <mergeCell ref="F39:F40"/>
    <mergeCell ref="G39:G40"/>
    <mergeCell ref="H39:H40"/>
    <mergeCell ref="I39:I40"/>
    <mergeCell ref="B396:B397"/>
    <mergeCell ref="C396:C397"/>
    <mergeCell ref="D396:D397"/>
    <mergeCell ref="E396:E397"/>
    <mergeCell ref="F396:F397"/>
    <mergeCell ref="G396:G397"/>
    <mergeCell ref="H396:H397"/>
    <mergeCell ref="I396:I397"/>
    <mergeCell ref="A202:A203"/>
    <mergeCell ref="A82:A83"/>
    <mergeCell ref="B82:B83"/>
    <mergeCell ref="C82:C83"/>
    <mergeCell ref="D82:D83"/>
    <mergeCell ref="E82:E83"/>
    <mergeCell ref="F82:F83"/>
    <mergeCell ref="G82:G83"/>
    <mergeCell ref="H82:H83"/>
    <mergeCell ref="I82:I83"/>
    <mergeCell ref="C366:C367"/>
    <mergeCell ref="D366:D367"/>
    <mergeCell ref="E366:E367"/>
    <mergeCell ref="F366:F367"/>
    <mergeCell ref="G366:G367"/>
    <mergeCell ref="J42:J43"/>
    <mergeCell ref="J396:J397"/>
    <mergeCell ref="A402:R402"/>
    <mergeCell ref="G418:G419"/>
    <mergeCell ref="H418:H419"/>
    <mergeCell ref="F418:F419"/>
    <mergeCell ref="A364:R364"/>
    <mergeCell ref="F416:F417"/>
    <mergeCell ref="J416:J417"/>
    <mergeCell ref="A416:A417"/>
    <mergeCell ref="B416:B417"/>
    <mergeCell ref="C416:C417"/>
    <mergeCell ref="A418:A419"/>
    <mergeCell ref="B418:B419"/>
    <mergeCell ref="C418:C419"/>
    <mergeCell ref="D418:D419"/>
    <mergeCell ref="E418:E419"/>
    <mergeCell ref="A396:A397"/>
    <mergeCell ref="A392:B392"/>
    <mergeCell ref="J82:J83"/>
    <mergeCell ref="B263:B264"/>
    <mergeCell ref="C263:C264"/>
    <mergeCell ref="D263:D264"/>
    <mergeCell ref="E263:E264"/>
    <mergeCell ref="F263:F264"/>
    <mergeCell ref="G263:G264"/>
    <mergeCell ref="H263:H264"/>
    <mergeCell ref="A403:B403"/>
    <mergeCell ref="H416:H417"/>
    <mergeCell ref="A378:R378"/>
    <mergeCell ref="A366:A367"/>
    <mergeCell ref="B366:B367"/>
    <mergeCell ref="A382:R382"/>
    <mergeCell ref="A369:B369"/>
    <mergeCell ref="A371:R371"/>
    <mergeCell ref="A379:B379"/>
    <mergeCell ref="A705:A706"/>
    <mergeCell ref="B705:B706"/>
    <mergeCell ref="C705:C706"/>
    <mergeCell ref="D705:D706"/>
    <mergeCell ref="A1295:R1295"/>
    <mergeCell ref="A1296:B1296"/>
    <mergeCell ref="B718:B719"/>
    <mergeCell ref="C718:C719"/>
    <mergeCell ref="D718:D719"/>
    <mergeCell ref="E718:E719"/>
    <mergeCell ref="F718:F719"/>
    <mergeCell ref="G718:G719"/>
    <mergeCell ref="B1156:B1157"/>
    <mergeCell ref="C1156:C1157"/>
    <mergeCell ref="K820:K821"/>
    <mergeCell ref="L820:L821"/>
    <mergeCell ref="M820:M821"/>
    <mergeCell ref="N820:N821"/>
    <mergeCell ref="O820:O821"/>
    <mergeCell ref="P820:P821"/>
    <mergeCell ref="Q820:Q821"/>
    <mergeCell ref="R820:R821"/>
    <mergeCell ref="A683:A684"/>
    <mergeCell ref="B683:B684"/>
    <mergeCell ref="C683:C684"/>
    <mergeCell ref="D683:D684"/>
    <mergeCell ref="E683:E684"/>
    <mergeCell ref="F683:F684"/>
    <mergeCell ref="J653:J654"/>
    <mergeCell ref="A655:A656"/>
    <mergeCell ref="B655:B656"/>
    <mergeCell ref="C655:C656"/>
    <mergeCell ref="E655:E656"/>
    <mergeCell ref="B1220:B1221"/>
    <mergeCell ref="C1220:C1221"/>
    <mergeCell ref="D1220:D1221"/>
    <mergeCell ref="E1220:E1221"/>
    <mergeCell ref="G1220:G1221"/>
    <mergeCell ref="F1220:F1221"/>
    <mergeCell ref="H1220:H1221"/>
    <mergeCell ref="I1220:I1221"/>
    <mergeCell ref="J1220:J1221"/>
    <mergeCell ref="A1222:A1223"/>
    <mergeCell ref="B1222:B1223"/>
    <mergeCell ref="C1222:C1223"/>
    <mergeCell ref="D1222:D1223"/>
    <mergeCell ref="E1222:E1223"/>
    <mergeCell ref="F1222:F1223"/>
    <mergeCell ref="G1222:G1223"/>
    <mergeCell ref="I1141:I1142"/>
    <mergeCell ref="J1141:J1142"/>
    <mergeCell ref="A1156:A1157"/>
    <mergeCell ref="F653:F654"/>
    <mergeCell ref="G653:G654"/>
    <mergeCell ref="H653:H654"/>
    <mergeCell ref="I653:I654"/>
    <mergeCell ref="A664:B664"/>
    <mergeCell ref="D880:D881"/>
    <mergeCell ref="E880:E881"/>
    <mergeCell ref="G683:G684"/>
    <mergeCell ref="E647:E649"/>
    <mergeCell ref="F647:F649"/>
    <mergeCell ref="A618:B618"/>
    <mergeCell ref="A623:R623"/>
    <mergeCell ref="E1156:E1157"/>
    <mergeCell ref="F1156:F1157"/>
    <mergeCell ref="G1156:G1157"/>
    <mergeCell ref="J984:J985"/>
    <mergeCell ref="A1011:A1012"/>
    <mergeCell ref="B1011:B1012"/>
    <mergeCell ref="A650:R650"/>
    <mergeCell ref="A651:B651"/>
    <mergeCell ref="A774:R774"/>
    <mergeCell ref="A771:B771"/>
    <mergeCell ref="E1011:E1012"/>
    <mergeCell ref="F1011:F1012"/>
    <mergeCell ref="G1011:G1012"/>
    <mergeCell ref="H1011:H1012"/>
    <mergeCell ref="I1011:I1012"/>
    <mergeCell ref="A820:A821"/>
    <mergeCell ref="B820:B821"/>
    <mergeCell ref="C820:C821"/>
    <mergeCell ref="A668:R668"/>
    <mergeCell ref="A669:B669"/>
    <mergeCell ref="A947:A948"/>
    <mergeCell ref="B947:B948"/>
    <mergeCell ref="C947:C948"/>
    <mergeCell ref="D947:D948"/>
    <mergeCell ref="E947:E948"/>
    <mergeCell ref="A1141:A1142"/>
    <mergeCell ref="A781:R781"/>
    <mergeCell ref="A653:A654"/>
    <mergeCell ref="A1531:B1531"/>
    <mergeCell ref="A1396:A1397"/>
    <mergeCell ref="A1463:B1463"/>
    <mergeCell ref="A1475:R1475"/>
    <mergeCell ref="A1476:B1476"/>
    <mergeCell ref="A1473:B1473"/>
    <mergeCell ref="A1336:R1336"/>
    <mergeCell ref="A1337:B1337"/>
    <mergeCell ref="A1329:R1329"/>
    <mergeCell ref="A1462:R1462"/>
    <mergeCell ref="A1456:B1456"/>
    <mergeCell ref="A1449:B1449"/>
    <mergeCell ref="A1308:R1308"/>
    <mergeCell ref="A1298:R1298"/>
    <mergeCell ref="A1299:B1299"/>
    <mergeCell ref="A1330:B1330"/>
    <mergeCell ref="A1324:B1324"/>
    <mergeCell ref="C1487:C1488"/>
    <mergeCell ref="D1487:D1488"/>
    <mergeCell ref="E1487:E1488"/>
    <mergeCell ref="F1487:F1488"/>
    <mergeCell ref="G1487:G1488"/>
    <mergeCell ref="H1487:H1488"/>
    <mergeCell ref="I1487:I1488"/>
    <mergeCell ref="E1385:E1386"/>
    <mergeCell ref="F1385:F1386"/>
    <mergeCell ref="G1385:G1386"/>
    <mergeCell ref="H1385:H1386"/>
    <mergeCell ref="I1385:I1386"/>
    <mergeCell ref="J1385:J1386"/>
    <mergeCell ref="A1377:B1377"/>
    <mergeCell ref="A1342:B1342"/>
    <mergeCell ref="A496:R496"/>
    <mergeCell ref="A431:B431"/>
    <mergeCell ref="A497:B497"/>
    <mergeCell ref="A480:B480"/>
    <mergeCell ref="A574:B574"/>
    <mergeCell ref="A458:R458"/>
    <mergeCell ref="A459:B459"/>
    <mergeCell ref="A573:R573"/>
    <mergeCell ref="A1479:B1479"/>
    <mergeCell ref="A775:B775"/>
    <mergeCell ref="A786:R786"/>
    <mergeCell ref="C602:C603"/>
    <mergeCell ref="D602:D603"/>
    <mergeCell ref="E602:E603"/>
    <mergeCell ref="D595:D596"/>
    <mergeCell ref="H1458:H1459"/>
    <mergeCell ref="I1458:I1459"/>
    <mergeCell ref="B653:B654"/>
    <mergeCell ref="C653:C654"/>
    <mergeCell ref="D653:D654"/>
    <mergeCell ref="E653:E654"/>
    <mergeCell ref="H1222:H1223"/>
    <mergeCell ref="I1222:I1223"/>
    <mergeCell ref="G666:G667"/>
    <mergeCell ref="H666:H667"/>
    <mergeCell ref="I666:I667"/>
    <mergeCell ref="J666:J667"/>
    <mergeCell ref="D655:D656"/>
    <mergeCell ref="F655:F656"/>
    <mergeCell ref="G655:G656"/>
    <mergeCell ref="E666:E667"/>
    <mergeCell ref="A1323:R1323"/>
    <mergeCell ref="A1543:R1543"/>
    <mergeCell ref="A1481:R1481"/>
    <mergeCell ref="A1435:R1435"/>
    <mergeCell ref="A1429:B1429"/>
    <mergeCell ref="A1344:R1344"/>
    <mergeCell ref="A1292:R1292"/>
    <mergeCell ref="A1293:B1293"/>
    <mergeCell ref="A1286:R1286"/>
    <mergeCell ref="A1287:B1287"/>
    <mergeCell ref="A1541:B1541"/>
    <mergeCell ref="A1536:R1536"/>
    <mergeCell ref="A1537:B1537"/>
    <mergeCell ref="A1482:B1482"/>
    <mergeCell ref="A1540:R1540"/>
    <mergeCell ref="A1453:B1453"/>
    <mergeCell ref="A1478:R1478"/>
    <mergeCell ref="A1436:B1436"/>
    <mergeCell ref="A1368:B1368"/>
    <mergeCell ref="A1376:R1376"/>
    <mergeCell ref="D1396:D1397"/>
    <mergeCell ref="A1439:R1439"/>
    <mergeCell ref="A1440:B1440"/>
    <mergeCell ref="A1402:R1402"/>
    <mergeCell ref="A1428:R1428"/>
    <mergeCell ref="A1425:B1425"/>
    <mergeCell ref="A1448:R1448"/>
    <mergeCell ref="A1424:R1424"/>
    <mergeCell ref="A1350:B1350"/>
    <mergeCell ref="D1458:D1459"/>
    <mergeCell ref="E1458:E1459"/>
    <mergeCell ref="F1458:F1459"/>
    <mergeCell ref="G1458:G1459"/>
    <mergeCell ref="A1530:R1530"/>
    <mergeCell ref="A1455:R1455"/>
    <mergeCell ref="A1452:R1452"/>
    <mergeCell ref="A1345:B1345"/>
    <mergeCell ref="E1396:E1397"/>
    <mergeCell ref="F1396:F1397"/>
    <mergeCell ref="G1396:G1397"/>
    <mergeCell ref="H1396:H1397"/>
    <mergeCell ref="I1396:I1397"/>
    <mergeCell ref="J1396:J1397"/>
    <mergeCell ref="A1355:R1355"/>
    <mergeCell ref="A1356:B1356"/>
    <mergeCell ref="A1403:B1403"/>
    <mergeCell ref="A1360:R1360"/>
    <mergeCell ref="A1361:B1361"/>
    <mergeCell ref="A1394:R1394"/>
    <mergeCell ref="A1395:B1395"/>
    <mergeCell ref="J1487:J1488"/>
    <mergeCell ref="A1524:A1525"/>
    <mergeCell ref="B1524:B1525"/>
    <mergeCell ref="C1524:C1525"/>
    <mergeCell ref="D1524:D1525"/>
    <mergeCell ref="E1524:E1525"/>
    <mergeCell ref="F1524:F1525"/>
    <mergeCell ref="G1524:G1525"/>
    <mergeCell ref="H1524:H1525"/>
    <mergeCell ref="I1524:I1525"/>
    <mergeCell ref="J1524:J1525"/>
    <mergeCell ref="A1487:A1488"/>
    <mergeCell ref="B1487:B1488"/>
    <mergeCell ref="A1349:R1349"/>
    <mergeCell ref="B1396:B1397"/>
    <mergeCell ref="G8:G11"/>
    <mergeCell ref="A159:B159"/>
    <mergeCell ref="A139:R139"/>
    <mergeCell ref="A158:R158"/>
    <mergeCell ref="A200:R200"/>
    <mergeCell ref="A201:B201"/>
    <mergeCell ref="I9:I10"/>
    <mergeCell ref="A223:B223"/>
    <mergeCell ref="K9:K10"/>
    <mergeCell ref="A222:R222"/>
    <mergeCell ref="A152:R152"/>
    <mergeCell ref="A102:B102"/>
    <mergeCell ref="P8:P10"/>
    <mergeCell ref="A14:R14"/>
    <mergeCell ref="I91:I92"/>
    <mergeCell ref="A127:B127"/>
    <mergeCell ref="C9:C11"/>
    <mergeCell ref="A116:R116"/>
    <mergeCell ref="A117:B117"/>
    <mergeCell ref="R8:R11"/>
    <mergeCell ref="F8:F11"/>
    <mergeCell ref="G91:G92"/>
    <mergeCell ref="H91:H92"/>
    <mergeCell ref="J36:J37"/>
    <mergeCell ref="A59:A60"/>
    <mergeCell ref="A15:B15"/>
    <mergeCell ref="H8:H10"/>
    <mergeCell ref="B202:B203"/>
    <mergeCell ref="G202:G203"/>
    <mergeCell ref="H202:H203"/>
    <mergeCell ref="I202:I203"/>
    <mergeCell ref="C202:C203"/>
    <mergeCell ref="E8:E11"/>
    <mergeCell ref="A119:R119"/>
    <mergeCell ref="A120:B120"/>
    <mergeCell ref="A134:R134"/>
    <mergeCell ref="A135:B135"/>
    <mergeCell ref="A126:R126"/>
    <mergeCell ref="A149:A150"/>
    <mergeCell ref="B149:B150"/>
    <mergeCell ref="F149:F150"/>
    <mergeCell ref="G149:G150"/>
    <mergeCell ref="H149:H150"/>
    <mergeCell ref="J24:J25"/>
    <mergeCell ref="E406:E407"/>
    <mergeCell ref="F406:F407"/>
    <mergeCell ref="A287:A288"/>
    <mergeCell ref="B287:B288"/>
    <mergeCell ref="A4:R4"/>
    <mergeCell ref="A8:A11"/>
    <mergeCell ref="B8:B11"/>
    <mergeCell ref="C8:D8"/>
    <mergeCell ref="A226:R226"/>
    <mergeCell ref="A6:R6"/>
    <mergeCell ref="A13:B13"/>
    <mergeCell ref="I8:J8"/>
    <mergeCell ref="K8:O8"/>
    <mergeCell ref="A195:B195"/>
    <mergeCell ref="Q8:Q10"/>
    <mergeCell ref="L9:O9"/>
    <mergeCell ref="J9:J10"/>
    <mergeCell ref="A140:B140"/>
    <mergeCell ref="A101:R101"/>
    <mergeCell ref="A28:R28"/>
    <mergeCell ref="A280:A281"/>
    <mergeCell ref="A227:B227"/>
    <mergeCell ref="B276:B277"/>
    <mergeCell ref="C276:C277"/>
    <mergeCell ref="D276:D277"/>
    <mergeCell ref="E276:E277"/>
    <mergeCell ref="F276:F277"/>
    <mergeCell ref="G276:G277"/>
    <mergeCell ref="H276:H277"/>
    <mergeCell ref="I263:I264"/>
    <mergeCell ref="J263:J264"/>
    <mergeCell ref="A206:A207"/>
    <mergeCell ref="D9:D11"/>
    <mergeCell ref="A29:B29"/>
    <mergeCell ref="C206:C207"/>
    <mergeCell ref="D206:D207"/>
    <mergeCell ref="J202:J203"/>
    <mergeCell ref="A153:B153"/>
    <mergeCell ref="D56:D57"/>
    <mergeCell ref="E56:E57"/>
    <mergeCell ref="F56:F57"/>
    <mergeCell ref="G56:G57"/>
    <mergeCell ref="H56:H57"/>
    <mergeCell ref="I56:I57"/>
    <mergeCell ref="J91:J92"/>
    <mergeCell ref="A91:A92"/>
    <mergeCell ref="B91:B92"/>
    <mergeCell ref="C91:C92"/>
    <mergeCell ref="A194:R194"/>
    <mergeCell ref="D91:D92"/>
    <mergeCell ref="E91:E92"/>
    <mergeCell ref="F91:F92"/>
    <mergeCell ref="A391:R391"/>
    <mergeCell ref="I366:I367"/>
    <mergeCell ref="C595:C596"/>
    <mergeCell ref="A282:A283"/>
    <mergeCell ref="B282:B283"/>
    <mergeCell ref="C282:C283"/>
    <mergeCell ref="D282:D283"/>
    <mergeCell ref="E282:E283"/>
    <mergeCell ref="F282:F283"/>
    <mergeCell ref="G282:G283"/>
    <mergeCell ref="H282:H283"/>
    <mergeCell ref="I282:I283"/>
    <mergeCell ref="A450:B450"/>
    <mergeCell ref="A487:R487"/>
    <mergeCell ref="A344:R344"/>
    <mergeCell ref="A337:R337"/>
    <mergeCell ref="A338:B338"/>
    <mergeCell ref="A310:R310"/>
    <mergeCell ref="A311:B311"/>
    <mergeCell ref="A332:B332"/>
    <mergeCell ref="A317:R317"/>
    <mergeCell ref="G416:G417"/>
    <mergeCell ref="I418:I419"/>
    <mergeCell ref="J418:J419"/>
    <mergeCell ref="E416:E417"/>
    <mergeCell ref="J406:J407"/>
    <mergeCell ref="A404:A405"/>
    <mergeCell ref="B404:B405"/>
    <mergeCell ref="A427:R427"/>
    <mergeCell ref="I515:I516"/>
    <mergeCell ref="J515:J516"/>
    <mergeCell ref="A595:A596"/>
    <mergeCell ref="J1458:J1459"/>
    <mergeCell ref="A1458:A1459"/>
    <mergeCell ref="B1458:B1459"/>
    <mergeCell ref="C1458:C1459"/>
    <mergeCell ref="A1426:A1427"/>
    <mergeCell ref="B1426:B1427"/>
    <mergeCell ref="C1426:C1427"/>
    <mergeCell ref="D1426:D1427"/>
    <mergeCell ref="E1426:E1427"/>
    <mergeCell ref="F1426:F1427"/>
    <mergeCell ref="G1426:G1427"/>
    <mergeCell ref="H1426:H1427"/>
    <mergeCell ref="I1426:I1427"/>
    <mergeCell ref="J1426:J1427"/>
    <mergeCell ref="B1385:B1386"/>
    <mergeCell ref="C1385:C1386"/>
    <mergeCell ref="D1385:D1386"/>
    <mergeCell ref="C1396:C1397"/>
    <mergeCell ref="A1385:A1386"/>
    <mergeCell ref="A1468:R1468"/>
    <mergeCell ref="A1469:B1469"/>
    <mergeCell ref="A1472:R1472"/>
    <mergeCell ref="A1311:R1311"/>
    <mergeCell ref="A1312:B1312"/>
    <mergeCell ref="A1044:A1045"/>
    <mergeCell ref="B1044:B1045"/>
    <mergeCell ref="C1044:C1045"/>
    <mergeCell ref="D1044:D1045"/>
    <mergeCell ref="E1044:E1045"/>
    <mergeCell ref="H1156:H1157"/>
    <mergeCell ref="I1156:I1157"/>
    <mergeCell ref="J1156:J1157"/>
    <mergeCell ref="F947:F948"/>
    <mergeCell ref="G947:G948"/>
    <mergeCell ref="H947:H948"/>
    <mergeCell ref="I947:I948"/>
    <mergeCell ref="J947:J948"/>
    <mergeCell ref="C1011:C1012"/>
    <mergeCell ref="D1011:D1012"/>
    <mergeCell ref="J1039:J1040"/>
    <mergeCell ref="J1011:J1012"/>
    <mergeCell ref="A984:A985"/>
    <mergeCell ref="B984:B985"/>
    <mergeCell ref="C984:C985"/>
    <mergeCell ref="D984:D985"/>
    <mergeCell ref="J1248:J1249"/>
    <mergeCell ref="A1096:A1097"/>
    <mergeCell ref="B1096:B1097"/>
    <mergeCell ref="C1096:C1097"/>
    <mergeCell ref="D1096:D1097"/>
    <mergeCell ref="E1096:E1097"/>
    <mergeCell ref="B595:B596"/>
    <mergeCell ref="A345:B345"/>
    <mergeCell ref="A249:R249"/>
    <mergeCell ref="A250:B250"/>
    <mergeCell ref="A270:B270"/>
    <mergeCell ref="E266:E267"/>
    <mergeCell ref="F266:F267"/>
    <mergeCell ref="G266:G267"/>
    <mergeCell ref="H266:H267"/>
    <mergeCell ref="I266:I267"/>
    <mergeCell ref="J266:J267"/>
    <mergeCell ref="H498:H499"/>
    <mergeCell ref="A430:R430"/>
    <mergeCell ref="A602:A603"/>
    <mergeCell ref="J847:J848"/>
    <mergeCell ref="A847:A848"/>
    <mergeCell ref="B847:B848"/>
    <mergeCell ref="C847:C848"/>
    <mergeCell ref="D847:D848"/>
    <mergeCell ref="E847:E848"/>
    <mergeCell ref="F847:F848"/>
    <mergeCell ref="G847:G848"/>
    <mergeCell ref="H847:H848"/>
    <mergeCell ref="I847:I848"/>
    <mergeCell ref="F788:F789"/>
    <mergeCell ref="I788:I789"/>
    <mergeCell ref="J595:J596"/>
    <mergeCell ref="A476:R476"/>
    <mergeCell ref="A589:B589"/>
    <mergeCell ref="A579:B579"/>
    <mergeCell ref="A637:A638"/>
    <mergeCell ref="A617:R617"/>
    <mergeCell ref="A24:A25"/>
    <mergeCell ref="B24:B25"/>
    <mergeCell ref="C24:C25"/>
    <mergeCell ref="D24:D25"/>
    <mergeCell ref="E24:E25"/>
    <mergeCell ref="F24:F25"/>
    <mergeCell ref="G24:G25"/>
    <mergeCell ref="H24:H25"/>
    <mergeCell ref="I24:I25"/>
    <mergeCell ref="J788:J789"/>
    <mergeCell ref="C788:C789"/>
    <mergeCell ref="G788:G789"/>
    <mergeCell ref="A788:A789"/>
    <mergeCell ref="B788:B789"/>
    <mergeCell ref="H788:H789"/>
    <mergeCell ref="A515:A516"/>
    <mergeCell ref="B515:B516"/>
    <mergeCell ref="C515:C516"/>
    <mergeCell ref="D515:D516"/>
    <mergeCell ref="E515:E516"/>
    <mergeCell ref="F515:F516"/>
    <mergeCell ref="G515:G516"/>
    <mergeCell ref="H515:H516"/>
    <mergeCell ref="H595:H596"/>
    <mergeCell ref="I595:I596"/>
    <mergeCell ref="A639:A640"/>
    <mergeCell ref="B639:B640"/>
    <mergeCell ref="J608:J609"/>
    <mergeCell ref="J630:J631"/>
    <mergeCell ref="H547:H548"/>
    <mergeCell ref="I547:I548"/>
    <mergeCell ref="J547:J548"/>
    <mergeCell ref="A613:R613"/>
    <mergeCell ref="F595:F596"/>
    <mergeCell ref="G595:G596"/>
    <mergeCell ref="E595:E596"/>
    <mergeCell ref="A564:A565"/>
    <mergeCell ref="B564:B565"/>
    <mergeCell ref="C564:C565"/>
    <mergeCell ref="D564:D565"/>
    <mergeCell ref="E564:E565"/>
    <mergeCell ref="F564:F565"/>
    <mergeCell ref="G564:G565"/>
    <mergeCell ref="H564:H565"/>
    <mergeCell ref="B602:B603"/>
    <mergeCell ref="A488:B488"/>
    <mergeCell ref="I416:I417"/>
    <mergeCell ref="E513:E514"/>
    <mergeCell ref="F513:F514"/>
    <mergeCell ref="G513:G514"/>
    <mergeCell ref="H513:H514"/>
    <mergeCell ref="I513:I514"/>
    <mergeCell ref="A608:A609"/>
    <mergeCell ref="B608:B609"/>
    <mergeCell ref="C608:C609"/>
    <mergeCell ref="D608:D609"/>
    <mergeCell ref="E608:E609"/>
    <mergeCell ref="F608:F609"/>
    <mergeCell ref="J498:J499"/>
    <mergeCell ref="A523:A524"/>
    <mergeCell ref="B523:B524"/>
    <mergeCell ref="C523:C524"/>
    <mergeCell ref="D523:D524"/>
    <mergeCell ref="E523:E524"/>
    <mergeCell ref="F404:F405"/>
    <mergeCell ref="G404:G405"/>
    <mergeCell ref="H404:H405"/>
    <mergeCell ref="I404:I405"/>
    <mergeCell ref="J404:J405"/>
    <mergeCell ref="A406:A407"/>
    <mergeCell ref="B406:B407"/>
    <mergeCell ref="C406:C407"/>
    <mergeCell ref="D406:D407"/>
    <mergeCell ref="A449:R449"/>
    <mergeCell ref="A412:R412"/>
    <mergeCell ref="A413:B413"/>
    <mergeCell ref="A428:B428"/>
    <mergeCell ref="D416:D417"/>
    <mergeCell ref="G406:G407"/>
    <mergeCell ref="H406:H407"/>
    <mergeCell ref="I406:I407"/>
    <mergeCell ref="C404:C405"/>
    <mergeCell ref="D404:D405"/>
    <mergeCell ref="E404:E405"/>
    <mergeCell ref="A414:A415"/>
    <mergeCell ref="B414:B415"/>
    <mergeCell ref="C414:C415"/>
    <mergeCell ref="D414:D415"/>
    <mergeCell ref="E414:E415"/>
    <mergeCell ref="F414:F415"/>
    <mergeCell ref="G414:G415"/>
    <mergeCell ref="H414:H415"/>
    <mergeCell ref="I414:I415"/>
    <mergeCell ref="J414:J415"/>
    <mergeCell ref="A424:B424"/>
    <mergeCell ref="H630:H631"/>
    <mergeCell ref="I630:I631"/>
    <mergeCell ref="A423:R423"/>
    <mergeCell ref="I498:I499"/>
    <mergeCell ref="A365:B365"/>
    <mergeCell ref="A318:B318"/>
    <mergeCell ref="A321:R321"/>
    <mergeCell ref="F1044:F1045"/>
    <mergeCell ref="G1044:G1045"/>
    <mergeCell ref="H1044:H1045"/>
    <mergeCell ref="I1044:I1045"/>
    <mergeCell ref="J1044:J1045"/>
    <mergeCell ref="I639:I640"/>
    <mergeCell ref="J639:J640"/>
    <mergeCell ref="A647:A649"/>
    <mergeCell ref="B647:B649"/>
    <mergeCell ref="C647:C649"/>
    <mergeCell ref="D647:D649"/>
    <mergeCell ref="A746:A747"/>
    <mergeCell ref="J716:J717"/>
    <mergeCell ref="A716:A717"/>
    <mergeCell ref="B716:B717"/>
    <mergeCell ref="C716:C717"/>
    <mergeCell ref="A614:B614"/>
    <mergeCell ref="A607:B607"/>
    <mergeCell ref="A610:R610"/>
    <mergeCell ref="A624:B624"/>
    <mergeCell ref="A663:R663"/>
    <mergeCell ref="A588:R588"/>
    <mergeCell ref="A606:R606"/>
    <mergeCell ref="I880:I881"/>
    <mergeCell ref="J880:J881"/>
    <mergeCell ref="D637:D638"/>
    <mergeCell ref="E637:E638"/>
    <mergeCell ref="F637:F638"/>
    <mergeCell ref="G637:G638"/>
    <mergeCell ref="H637:H638"/>
    <mergeCell ref="I637:I638"/>
    <mergeCell ref="J637:J638"/>
    <mergeCell ref="D749:D750"/>
    <mergeCell ref="E749:E750"/>
    <mergeCell ref="F749:F750"/>
    <mergeCell ref="G749:G750"/>
    <mergeCell ref="H749:H750"/>
    <mergeCell ref="I749:I750"/>
    <mergeCell ref="J749:J750"/>
    <mergeCell ref="I820:I821"/>
    <mergeCell ref="D831:D832"/>
    <mergeCell ref="E831:E832"/>
    <mergeCell ref="F831:F832"/>
    <mergeCell ref="H820:H821"/>
    <mergeCell ref="E705:E706"/>
    <mergeCell ref="F705:F706"/>
    <mergeCell ref="G705:G706"/>
    <mergeCell ref="H705:H706"/>
    <mergeCell ref="I705:I706"/>
    <mergeCell ref="J705:J706"/>
    <mergeCell ref="H757:H758"/>
    <mergeCell ref="D827:D828"/>
    <mergeCell ref="G647:G649"/>
    <mergeCell ref="H647:H649"/>
    <mergeCell ref="A678:R678"/>
    <mergeCell ref="A797:R797"/>
    <mergeCell ref="A798:B798"/>
    <mergeCell ref="B637:B638"/>
    <mergeCell ref="A547:A548"/>
    <mergeCell ref="B547:B548"/>
    <mergeCell ref="C547:C548"/>
    <mergeCell ref="D547:D548"/>
    <mergeCell ref="E547:E548"/>
    <mergeCell ref="F547:F548"/>
    <mergeCell ref="G547:G548"/>
    <mergeCell ref="F602:F603"/>
    <mergeCell ref="G602:G603"/>
    <mergeCell ref="H602:H603"/>
    <mergeCell ref="I602:I603"/>
    <mergeCell ref="J602:J603"/>
    <mergeCell ref="A949:A950"/>
    <mergeCell ref="B949:B950"/>
    <mergeCell ref="C949:C950"/>
    <mergeCell ref="D849:D850"/>
    <mergeCell ref="E849:E850"/>
    <mergeCell ref="F849:F850"/>
    <mergeCell ref="G849:G850"/>
    <mergeCell ref="H849:H850"/>
    <mergeCell ref="I849:I850"/>
    <mergeCell ref="J849:J850"/>
    <mergeCell ref="A875:A876"/>
    <mergeCell ref="B875:B876"/>
    <mergeCell ref="J647:J649"/>
    <mergeCell ref="G716:G717"/>
    <mergeCell ref="H716:H717"/>
    <mergeCell ref="I716:I717"/>
    <mergeCell ref="A749:A750"/>
    <mergeCell ref="C875:C876"/>
    <mergeCell ref="D875:D876"/>
    <mergeCell ref="F1096:F1097"/>
    <mergeCell ref="G1096:G1097"/>
    <mergeCell ref="H1096:H1097"/>
    <mergeCell ref="I1096:I1097"/>
    <mergeCell ref="J1096:J1097"/>
    <mergeCell ref="A1248:A1249"/>
    <mergeCell ref="B1248:B1249"/>
    <mergeCell ref="C1248:C1249"/>
    <mergeCell ref="D1248:D1249"/>
    <mergeCell ref="E1248:E1249"/>
    <mergeCell ref="F1248:F1249"/>
    <mergeCell ref="G1248:G1249"/>
    <mergeCell ref="H1248:H1249"/>
    <mergeCell ref="I1248:I1249"/>
    <mergeCell ref="A1244:A1245"/>
    <mergeCell ref="C1244:C1245"/>
    <mergeCell ref="D1244:D1245"/>
    <mergeCell ref="E1244:E1245"/>
    <mergeCell ref="F1244:F1245"/>
    <mergeCell ref="B1141:B1142"/>
    <mergeCell ref="C1141:C1142"/>
    <mergeCell ref="D1141:D1142"/>
    <mergeCell ref="E1141:E1142"/>
    <mergeCell ref="F1141:F1142"/>
    <mergeCell ref="G1141:G1142"/>
    <mergeCell ref="H1141:H1142"/>
    <mergeCell ref="D1156:D1157"/>
    <mergeCell ref="I1121:I1122"/>
    <mergeCell ref="J1121:J1122"/>
    <mergeCell ref="A1121:A1122"/>
    <mergeCell ref="B1121:B1122"/>
    <mergeCell ref="C1121:C1122"/>
    <mergeCell ref="C849:C850"/>
    <mergeCell ref="A1039:A1040"/>
    <mergeCell ref="B1039:B1040"/>
    <mergeCell ref="C1039:C1040"/>
    <mergeCell ref="D1039:D1040"/>
    <mergeCell ref="E1039:E1040"/>
    <mergeCell ref="F1039:F1040"/>
    <mergeCell ref="G1039:G1040"/>
    <mergeCell ref="H1039:H1040"/>
    <mergeCell ref="I1039:I1040"/>
    <mergeCell ref="E875:E876"/>
    <mergeCell ref="G875:G876"/>
    <mergeCell ref="H875:H876"/>
    <mergeCell ref="I875:I876"/>
    <mergeCell ref="J875:J876"/>
    <mergeCell ref="F875:F876"/>
    <mergeCell ref="A934:A935"/>
    <mergeCell ref="B934:B935"/>
    <mergeCell ref="C934:C935"/>
    <mergeCell ref="D934:D935"/>
    <mergeCell ref="E934:E935"/>
    <mergeCell ref="F934:F935"/>
    <mergeCell ref="G934:G935"/>
    <mergeCell ref="A849:A850"/>
    <mergeCell ref="B849:B850"/>
    <mergeCell ref="H934:H935"/>
    <mergeCell ref="I934:I935"/>
    <mergeCell ref="J934:J935"/>
    <mergeCell ref="A960:A961"/>
    <mergeCell ref="B960:B961"/>
    <mergeCell ref="C960:C961"/>
    <mergeCell ref="D960:D961"/>
    <mergeCell ref="F523:F524"/>
    <mergeCell ref="G523:G524"/>
    <mergeCell ref="H523:H524"/>
    <mergeCell ref="I523:I524"/>
    <mergeCell ref="J523:J524"/>
    <mergeCell ref="A498:A499"/>
    <mergeCell ref="B498:B499"/>
    <mergeCell ref="C498:C499"/>
    <mergeCell ref="D498:D499"/>
    <mergeCell ref="E498:E499"/>
    <mergeCell ref="F498:F499"/>
    <mergeCell ref="G498:G499"/>
    <mergeCell ref="J513:J514"/>
    <mergeCell ref="A513:A514"/>
    <mergeCell ref="B513:B514"/>
    <mergeCell ref="C513:C514"/>
    <mergeCell ref="D513:D514"/>
    <mergeCell ref="A500:A501"/>
    <mergeCell ref="B500:B501"/>
    <mergeCell ref="C500:C501"/>
    <mergeCell ref="D500:D501"/>
    <mergeCell ref="E500:E501"/>
    <mergeCell ref="F500:F501"/>
    <mergeCell ref="G500:G501"/>
    <mergeCell ref="H500:H501"/>
    <mergeCell ref="I500:I501"/>
    <mergeCell ref="J500:J501"/>
    <mergeCell ref="G608:G609"/>
    <mergeCell ref="H608:H609"/>
    <mergeCell ref="I608:I609"/>
    <mergeCell ref="B59:B60"/>
    <mergeCell ref="C59:C60"/>
    <mergeCell ref="D59:D60"/>
    <mergeCell ref="E59:E60"/>
    <mergeCell ref="F59:F60"/>
    <mergeCell ref="G59:G60"/>
    <mergeCell ref="H59:H60"/>
    <mergeCell ref="I59:I60"/>
    <mergeCell ref="J59:J60"/>
    <mergeCell ref="A36:A37"/>
    <mergeCell ref="B36:B37"/>
    <mergeCell ref="C36:C37"/>
    <mergeCell ref="D36:D37"/>
    <mergeCell ref="E36:E37"/>
    <mergeCell ref="F36:F37"/>
    <mergeCell ref="G36:G37"/>
    <mergeCell ref="H36:H37"/>
    <mergeCell ref="I36:I37"/>
    <mergeCell ref="J56:J57"/>
    <mergeCell ref="A56:A57"/>
    <mergeCell ref="B56:B57"/>
    <mergeCell ref="C56:C57"/>
    <mergeCell ref="J39:J40"/>
    <mergeCell ref="A42:A43"/>
    <mergeCell ref="B42:B43"/>
    <mergeCell ref="C42:C43"/>
    <mergeCell ref="D42:D43"/>
    <mergeCell ref="E42:E43"/>
    <mergeCell ref="F42:F43"/>
    <mergeCell ref="G42:G43"/>
    <mergeCell ref="H42:H43"/>
    <mergeCell ref="I42:I43"/>
    <mergeCell ref="J65:J66"/>
    <mergeCell ref="A271:A272"/>
    <mergeCell ref="B271:B272"/>
    <mergeCell ref="C271:C272"/>
    <mergeCell ref="D271:D272"/>
    <mergeCell ref="E271:E272"/>
    <mergeCell ref="F271:F272"/>
    <mergeCell ref="G271:G272"/>
    <mergeCell ref="H271:H272"/>
    <mergeCell ref="I271:I272"/>
    <mergeCell ref="J271:J272"/>
    <mergeCell ref="A65:A66"/>
    <mergeCell ref="B65:B66"/>
    <mergeCell ref="C65:C66"/>
    <mergeCell ref="D65:D66"/>
    <mergeCell ref="E65:E66"/>
    <mergeCell ref="F65:F66"/>
    <mergeCell ref="G65:G66"/>
    <mergeCell ref="H65:H66"/>
    <mergeCell ref="I65:I66"/>
    <mergeCell ref="B206:B207"/>
    <mergeCell ref="C149:C150"/>
    <mergeCell ref="D149:D150"/>
    <mergeCell ref="E149:E150"/>
    <mergeCell ref="I149:I150"/>
    <mergeCell ref="J149:J150"/>
    <mergeCell ref="A213:R213"/>
    <mergeCell ref="A214:B214"/>
    <mergeCell ref="A247:B247"/>
    <mergeCell ref="F202:F203"/>
    <mergeCell ref="E206:E207"/>
    <mergeCell ref="D273:D274"/>
    <mergeCell ref="E273:E274"/>
    <mergeCell ref="F273:F274"/>
    <mergeCell ref="G273:G274"/>
    <mergeCell ref="H273:H274"/>
    <mergeCell ref="I273:I274"/>
    <mergeCell ref="I276:I277"/>
    <mergeCell ref="J276:J277"/>
    <mergeCell ref="A278:A279"/>
    <mergeCell ref="B278:B279"/>
    <mergeCell ref="C278:C279"/>
    <mergeCell ref="D278:D279"/>
    <mergeCell ref="E278:E279"/>
    <mergeCell ref="F278:F279"/>
    <mergeCell ref="G278:G279"/>
    <mergeCell ref="H278:H279"/>
    <mergeCell ref="I278:I279"/>
    <mergeCell ref="J278:J279"/>
    <mergeCell ref="A246:R246"/>
    <mergeCell ref="A269:R269"/>
    <mergeCell ref="A257:B257"/>
    <mergeCell ref="H206:H207"/>
    <mergeCell ref="I206:I207"/>
    <mergeCell ref="J206:J207"/>
    <mergeCell ref="F206:F207"/>
    <mergeCell ref="G206:G207"/>
    <mergeCell ref="A256:R256"/>
    <mergeCell ref="J273:J274"/>
    <mergeCell ref="D202:D203"/>
    <mergeCell ref="E202:E203"/>
    <mergeCell ref="A630:A631"/>
    <mergeCell ref="B630:B631"/>
    <mergeCell ref="C630:C631"/>
    <mergeCell ref="D630:D631"/>
    <mergeCell ref="E630:E631"/>
    <mergeCell ref="F630:F631"/>
    <mergeCell ref="G630:G631"/>
    <mergeCell ref="J827:J828"/>
    <mergeCell ref="A782:B782"/>
    <mergeCell ref="A761:R761"/>
    <mergeCell ref="A762:B762"/>
    <mergeCell ref="A804:R804"/>
    <mergeCell ref="A805:B805"/>
    <mergeCell ref="A812:R812"/>
    <mergeCell ref="A808:R808"/>
    <mergeCell ref="A770:R770"/>
    <mergeCell ref="A809:B809"/>
    <mergeCell ref="A792:R792"/>
    <mergeCell ref="C637:C638"/>
    <mergeCell ref="J746:J747"/>
    <mergeCell ref="B746:B747"/>
    <mergeCell ref="C746:C747"/>
    <mergeCell ref="D746:D747"/>
    <mergeCell ref="E746:E747"/>
    <mergeCell ref="F746:F747"/>
    <mergeCell ref="G746:G747"/>
    <mergeCell ref="H746:H747"/>
    <mergeCell ref="A827:A828"/>
    <mergeCell ref="B827:B828"/>
    <mergeCell ref="D639:D640"/>
    <mergeCell ref="C827:C828"/>
    <mergeCell ref="J655:J656"/>
    <mergeCell ref="A831:A832"/>
    <mergeCell ref="B831:B832"/>
    <mergeCell ref="C831:C832"/>
    <mergeCell ref="G831:G832"/>
    <mergeCell ref="J820:J821"/>
    <mergeCell ref="J831:J832"/>
    <mergeCell ref="J840:J841"/>
    <mergeCell ref="E827:E828"/>
    <mergeCell ref="F827:F828"/>
    <mergeCell ref="G827:G828"/>
    <mergeCell ref="H827:H828"/>
    <mergeCell ref="I827:I828"/>
    <mergeCell ref="B749:B750"/>
    <mergeCell ref="C749:C750"/>
    <mergeCell ref="I746:I747"/>
    <mergeCell ref="E639:E640"/>
    <mergeCell ref="F639:F640"/>
    <mergeCell ref="I647:I649"/>
    <mergeCell ref="A657:R657"/>
    <mergeCell ref="G639:G640"/>
    <mergeCell ref="H639:H640"/>
    <mergeCell ref="H831:H832"/>
    <mergeCell ref="I831:I832"/>
    <mergeCell ref="C639:C640"/>
    <mergeCell ref="A658:B658"/>
    <mergeCell ref="A679:B679"/>
    <mergeCell ref="A813:B813"/>
    <mergeCell ref="H718:H719"/>
    <mergeCell ref="I718:I719"/>
    <mergeCell ref="H655:H656"/>
    <mergeCell ref="I655:I656"/>
    <mergeCell ref="D716:D717"/>
    <mergeCell ref="F842:F843"/>
    <mergeCell ref="G842:G843"/>
    <mergeCell ref="H842:H843"/>
    <mergeCell ref="I842:I843"/>
    <mergeCell ref="J842:J843"/>
    <mergeCell ref="A840:A841"/>
    <mergeCell ref="B840:B841"/>
    <mergeCell ref="C840:C841"/>
    <mergeCell ref="D840:D841"/>
    <mergeCell ref="E840:E841"/>
    <mergeCell ref="F840:F841"/>
    <mergeCell ref="G840:G841"/>
    <mergeCell ref="H840:H841"/>
    <mergeCell ref="I840:I841"/>
    <mergeCell ref="A833:A834"/>
    <mergeCell ref="B833:B834"/>
    <mergeCell ref="C833:C834"/>
    <mergeCell ref="D833:D834"/>
    <mergeCell ref="E833:E834"/>
    <mergeCell ref="F833:F834"/>
    <mergeCell ref="G833:G834"/>
    <mergeCell ref="H833:H834"/>
    <mergeCell ref="I833:I834"/>
    <mergeCell ref="J833:J834"/>
    <mergeCell ref="J2:M3"/>
    <mergeCell ref="O1:R3"/>
    <mergeCell ref="E984:E985"/>
    <mergeCell ref="F984:F985"/>
    <mergeCell ref="G984:G985"/>
    <mergeCell ref="H984:H985"/>
    <mergeCell ref="I984:I985"/>
    <mergeCell ref="J884:J885"/>
    <mergeCell ref="A936:A937"/>
    <mergeCell ref="B936:B937"/>
    <mergeCell ref="C936:C937"/>
    <mergeCell ref="D936:D937"/>
    <mergeCell ref="E936:E937"/>
    <mergeCell ref="F936:F937"/>
    <mergeCell ref="G936:G937"/>
    <mergeCell ref="H936:H937"/>
    <mergeCell ref="I936:I937"/>
    <mergeCell ref="J936:J937"/>
    <mergeCell ref="A884:A885"/>
    <mergeCell ref="B884:B885"/>
    <mergeCell ref="C884:C885"/>
    <mergeCell ref="D884:D885"/>
    <mergeCell ref="E884:E885"/>
    <mergeCell ref="F884:F885"/>
    <mergeCell ref="G884:G885"/>
    <mergeCell ref="H884:H885"/>
    <mergeCell ref="I884:I885"/>
    <mergeCell ref="A842:A843"/>
    <mergeCell ref="B842:B843"/>
    <mergeCell ref="C842:C843"/>
    <mergeCell ref="D842:D843"/>
    <mergeCell ref="E842:E843"/>
  </mergeCells>
  <phoneticPr fontId="4" type="noConversion"/>
  <conditionalFormatting sqref="H1268:I1271 H1282 H1246:J1247 H1260:I1262 H899:I900 H825 H1234:J1234 H1232:J1232 H822:J824 H847:I847 H826:I826 H849:J849 H882:J883 H851:I857 H829:J830 H835:J836 H844:I845 H890:J890 H859:I862 H893:J894 H1236:J1237 H1266:I1266 H1276:H1277 H864:J874 H1239:J1241 H839:J839 H1272:H1274 H877:J880 H875:I875 H819:J820 H816:I818">
    <cfRule type="cellIs" dxfId="32" priority="82" operator="lessThan">
      <formula>0</formula>
    </cfRule>
  </conditionalFormatting>
  <conditionalFormatting sqref="H827:J827">
    <cfRule type="cellIs" dxfId="31" priority="32" operator="lessThan">
      <formula>0</formula>
    </cfRule>
  </conditionalFormatting>
  <conditionalFormatting sqref="H831:J831">
    <cfRule type="cellIs" dxfId="30" priority="31" operator="lessThan">
      <formula>0</formula>
    </cfRule>
  </conditionalFormatting>
  <conditionalFormatting sqref="H833:J833">
    <cfRule type="cellIs" dxfId="29" priority="30" operator="lessThan">
      <formula>0</formula>
    </cfRule>
  </conditionalFormatting>
  <conditionalFormatting sqref="H840:J840">
    <cfRule type="cellIs" dxfId="28" priority="29" operator="lessThan">
      <formula>0</formula>
    </cfRule>
  </conditionalFormatting>
  <conditionalFormatting sqref="H842:J842">
    <cfRule type="cellIs" dxfId="27" priority="28" operator="lessThan">
      <formula>0</formula>
    </cfRule>
  </conditionalFormatting>
  <conditionalFormatting sqref="H884:I884">
    <cfRule type="cellIs" dxfId="26" priority="27" operator="lessThan">
      <formula>0</formula>
    </cfRule>
  </conditionalFormatting>
  <conditionalFormatting sqref="H837:I837">
    <cfRule type="cellIs" dxfId="25" priority="26" operator="lessThan">
      <formula>0</formula>
    </cfRule>
  </conditionalFormatting>
  <conditionalFormatting sqref="H838:J838">
    <cfRule type="cellIs" dxfId="24" priority="25" operator="lessThan">
      <formula>0</formula>
    </cfRule>
  </conditionalFormatting>
  <conditionalFormatting sqref="H858:I858">
    <cfRule type="cellIs" dxfId="23" priority="24" operator="lessThan">
      <formula>0</formula>
    </cfRule>
  </conditionalFormatting>
  <conditionalFormatting sqref="H886:J886">
    <cfRule type="cellIs" dxfId="22" priority="23" operator="lessThan">
      <formula>0</formula>
    </cfRule>
  </conditionalFormatting>
  <conditionalFormatting sqref="H889:J889">
    <cfRule type="cellIs" dxfId="21" priority="22" operator="lessThan">
      <formula>0</formula>
    </cfRule>
  </conditionalFormatting>
  <conditionalFormatting sqref="H887:J887">
    <cfRule type="cellIs" dxfId="20" priority="21" operator="lessThan">
      <formula>0</formula>
    </cfRule>
  </conditionalFormatting>
  <conditionalFormatting sqref="H888:J888">
    <cfRule type="cellIs" dxfId="19" priority="20" operator="lessThan">
      <formula>0</formula>
    </cfRule>
  </conditionalFormatting>
  <conditionalFormatting sqref="H892:I892">
    <cfRule type="cellIs" dxfId="18" priority="19" operator="lessThan">
      <formula>0</formula>
    </cfRule>
  </conditionalFormatting>
  <conditionalFormatting sqref="H913:I913">
    <cfRule type="cellIs" dxfId="17" priority="18" operator="lessThan">
      <formula>0</formula>
    </cfRule>
  </conditionalFormatting>
  <conditionalFormatting sqref="H912">
    <cfRule type="cellIs" dxfId="16" priority="17" operator="lessThan">
      <formula>0</formula>
    </cfRule>
  </conditionalFormatting>
  <conditionalFormatting sqref="H915:I915">
    <cfRule type="cellIs" dxfId="15" priority="16" operator="lessThan">
      <formula>0</formula>
    </cfRule>
  </conditionalFormatting>
  <conditionalFormatting sqref="H1230:J1230">
    <cfRule type="cellIs" dxfId="14" priority="15" operator="lessThan">
      <formula>0</formula>
    </cfRule>
  </conditionalFormatting>
  <conditionalFormatting sqref="H863:J863">
    <cfRule type="cellIs" dxfId="13" priority="14" operator="lessThan">
      <formula>0</formula>
    </cfRule>
  </conditionalFormatting>
  <conditionalFormatting sqref="H891">
    <cfRule type="cellIs" dxfId="12" priority="13" operator="lessThan">
      <formula>0</formula>
    </cfRule>
  </conditionalFormatting>
  <conditionalFormatting sqref="H1238:J1238">
    <cfRule type="cellIs" dxfId="11" priority="12" operator="lessThan">
      <formula>0</formula>
    </cfRule>
  </conditionalFormatting>
  <conditionalFormatting sqref="I891">
    <cfRule type="cellIs" dxfId="10" priority="11" operator="lessThan">
      <formula>0</formula>
    </cfRule>
  </conditionalFormatting>
  <conditionalFormatting sqref="J891">
    <cfRule type="cellIs" dxfId="9" priority="10" operator="lessThan">
      <formula>0</formula>
    </cfRule>
  </conditionalFormatting>
  <conditionalFormatting sqref="J875">
    <cfRule type="cellIs" dxfId="8" priority="9" operator="lessThan">
      <formula>0</formula>
    </cfRule>
  </conditionalFormatting>
  <conditionalFormatting sqref="J851:J862">
    <cfRule type="cellIs" dxfId="7" priority="8" operator="lessThan">
      <formula>0</formula>
    </cfRule>
  </conditionalFormatting>
  <conditionalFormatting sqref="J844:J846">
    <cfRule type="cellIs" dxfId="6" priority="7" operator="lessThan">
      <formula>0</formula>
    </cfRule>
  </conditionalFormatting>
  <conditionalFormatting sqref="J837">
    <cfRule type="cellIs" dxfId="5" priority="6" operator="lessThan">
      <formula>0</formula>
    </cfRule>
  </conditionalFormatting>
  <conditionalFormatting sqref="J826">
    <cfRule type="cellIs" dxfId="4" priority="5" operator="lessThan">
      <formula>0</formula>
    </cfRule>
  </conditionalFormatting>
  <conditionalFormatting sqref="J825">
    <cfRule type="cellIs" dxfId="3" priority="4" operator="lessThan">
      <formula>0</formula>
    </cfRule>
  </conditionalFormatting>
  <conditionalFormatting sqref="J818">
    <cfRule type="cellIs" dxfId="2" priority="3" operator="lessThan">
      <formula>0</formula>
    </cfRule>
  </conditionalFormatting>
  <conditionalFormatting sqref="J814:J817">
    <cfRule type="cellIs" dxfId="1" priority="2" operator="lessThan">
      <formula>0</formula>
    </cfRule>
  </conditionalFormatting>
  <conditionalFormatting sqref="J847">
    <cfRule type="cellIs" dxfId="0" priority="1" operator="lessThan">
      <formula>0</formula>
    </cfRule>
  </conditionalFormatting>
  <printOptions horizontalCentered="1"/>
  <pageMargins left="0.11811023622047245" right="0.11811023622047245" top="0.35433070866141736" bottom="0.35433070866141736" header="0.11811023622047245" footer="0.11811023622047245"/>
  <pageSetup paperSize="9" scale="45" firstPageNumber="2" fitToWidth="0" fitToHeight="0" orientation="landscape" useFirstPageNumber="1" r:id="rId1"/>
  <headerFooter>
    <oddHeader>&amp;C&amp;P</oddHeader>
  </headerFooter>
  <rowBreaks count="31" manualBreakCount="31">
    <brk id="37" max="17" man="1"/>
    <brk id="85" max="17" man="1"/>
    <brk id="125" max="17" man="1"/>
    <brk id="167" max="17" man="1"/>
    <brk id="212" max="17" man="1"/>
    <brk id="255" max="17" man="1"/>
    <brk id="341" max="17" man="1"/>
    <brk id="381" max="17" man="1"/>
    <brk id="422" max="17" man="1"/>
    <brk id="507" max="17" man="1"/>
    <brk id="554" max="17" man="1"/>
    <brk id="599" max="17" man="1"/>
    <brk id="642" max="17" man="1"/>
    <brk id="684" max="17" man="1"/>
    <brk id="729" max="17" man="1"/>
    <brk id="773" max="17" man="1"/>
    <brk id="811" max="17" man="1"/>
    <brk id="856" max="17" man="1"/>
    <brk id="902" max="17" man="1"/>
    <brk id="944" max="17" man="1"/>
    <brk id="990" max="17" man="1"/>
    <brk id="1038" max="17" man="1"/>
    <brk id="1181" max="17" man="1"/>
    <brk id="1227" max="17" man="1"/>
    <brk id="1274" max="17" man="1"/>
    <brk id="1317" max="17" man="1"/>
    <brk id="1354" max="17" man="1"/>
    <brk id="1387" max="17" man="1"/>
    <brk id="1427" max="17" man="1"/>
    <brk id="1467" max="17" man="1"/>
    <brk id="1510" max="1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</vt:i4>
      </vt:variant>
    </vt:vector>
  </HeadingPairs>
  <TitlesOfParts>
    <vt:vector size="4" baseType="lpstr">
      <vt:lpstr>Прилож</vt:lpstr>
      <vt:lpstr>Прилож!_GoBack</vt:lpstr>
      <vt:lpstr>Прилож!Заголовки_для_печати</vt:lpstr>
      <vt:lpstr>Прилож!Область_печати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Sivakova_OV</dc:creator>
  <cp:lastModifiedBy>Курзова Мария Геннадиевна</cp:lastModifiedBy>
  <cp:lastPrinted>2024-02-02T08:53:27Z</cp:lastPrinted>
  <dcterms:created xsi:type="dcterms:W3CDTF">2012-12-13T11:50:40Z</dcterms:created>
  <dcterms:modified xsi:type="dcterms:W3CDTF">2024-02-12T14:15:16Z</dcterms:modified>
</cp:coreProperties>
</file>