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10110" yWindow="60" windowWidth="12810" windowHeight="11760" tabRatio="897"/>
  </bookViews>
  <sheets>
    <sheet name="Прилож" sheetId="4" r:id="rId1"/>
  </sheets>
  <definedNames>
    <definedName name="_GoBack" localSheetId="0">Прилож!$B$363</definedName>
    <definedName name="_xlnm.Print_Titles" localSheetId="0">Прилож!$11:$11</definedName>
    <definedName name="мп" localSheetId="0">#REF!</definedName>
    <definedName name="_xlnm.Print_Area" localSheetId="0">Прилож!$A$1:$R$1235</definedName>
    <definedName name="Перечень" localSheetId="0">#REF!</definedName>
    <definedName name="Перечень2" localSheetId="0">#REF!</definedName>
    <definedName name="Перечень3" localSheetId="0">#REF!</definedName>
  </definedNames>
  <calcPr calcId="145621"/>
  <customWorkbookViews>
    <customWorkbookView name="Gorbachev - Личное представление" guid="{9872BAE3-55C4-497B-A21D-C80B61179128}" mergeInterval="0" personalView="1" maximized="1" xWindow="1" yWindow="1" windowWidth="1916" windowHeight="859" tabRatio="897" activeSheetId="1"/>
  </customWorkbookViews>
  <fileRecoveryPr autoRecover="0"/>
</workbook>
</file>

<file path=xl/calcChain.xml><?xml version="1.0" encoding="utf-8"?>
<calcChain xmlns="http://schemas.openxmlformats.org/spreadsheetml/2006/main">
  <c r="K131" i="4" l="1"/>
  <c r="K130" i="4"/>
  <c r="K129" i="4"/>
  <c r="K128" i="4"/>
  <c r="K127" i="4"/>
  <c r="K126" i="4"/>
  <c r="K123" i="4"/>
  <c r="K122" i="4"/>
  <c r="K121" i="4"/>
  <c r="K120" i="4"/>
  <c r="K119" i="4"/>
  <c r="K118" i="4"/>
  <c r="K117" i="4"/>
  <c r="K116" i="4"/>
  <c r="P116" i="4" s="1"/>
  <c r="K115" i="4"/>
  <c r="K114" i="4"/>
  <c r="K113" i="4"/>
  <c r="K84" i="4"/>
  <c r="K83" i="4"/>
  <c r="K81" i="4"/>
  <c r="K76" i="4"/>
  <c r="K74" i="4"/>
  <c r="K23" i="4"/>
  <c r="K22" i="4"/>
  <c r="K21" i="4"/>
  <c r="K20" i="4"/>
  <c r="K19" i="4"/>
  <c r="K18" i="4"/>
  <c r="K17" i="4"/>
  <c r="K16" i="4"/>
  <c r="K15" i="4"/>
  <c r="K163" i="4"/>
  <c r="P163" i="4" s="1"/>
  <c r="K162" i="4"/>
  <c r="P162" i="4" s="1"/>
  <c r="K161" i="4"/>
  <c r="P161" i="4" s="1"/>
  <c r="K160" i="4"/>
  <c r="P160" i="4" s="1"/>
  <c r="K159" i="4"/>
  <c r="P159" i="4" s="1"/>
  <c r="K158" i="4"/>
  <c r="P158" i="4" s="1"/>
  <c r="K157" i="4"/>
  <c r="P157" i="4" s="1"/>
  <c r="K156" i="4"/>
  <c r="P156" i="4" s="1"/>
  <c r="K155" i="4"/>
  <c r="P155" i="4" s="1"/>
  <c r="K154" i="4"/>
  <c r="P154" i="4" s="1"/>
  <c r="K153" i="4"/>
  <c r="P153" i="4" s="1"/>
  <c r="K152" i="4"/>
  <c r="P152" i="4" s="1"/>
  <c r="K151" i="4"/>
  <c r="P151" i="4" s="1"/>
  <c r="K150" i="4"/>
  <c r="P150" i="4" s="1"/>
  <c r="K149" i="4"/>
  <c r="P149" i="4" s="1"/>
  <c r="K148" i="4"/>
  <c r="P148" i="4" s="1"/>
  <c r="K147" i="4"/>
  <c r="P147" i="4" s="1"/>
  <c r="K146" i="4"/>
  <c r="P146" i="4" s="1"/>
  <c r="K145" i="4"/>
  <c r="P145" i="4" s="1"/>
  <c r="K144" i="4"/>
  <c r="P144" i="4" s="1"/>
  <c r="K143" i="4"/>
  <c r="P143" i="4" s="1"/>
  <c r="K142" i="4"/>
  <c r="P142" i="4" s="1"/>
  <c r="K141" i="4"/>
  <c r="P141" i="4" s="1"/>
  <c r="K140" i="4"/>
  <c r="P140" i="4" s="1"/>
  <c r="K139" i="4"/>
  <c r="P139" i="4" s="1"/>
  <c r="K138" i="4"/>
  <c r="P138" i="4" s="1"/>
  <c r="K137" i="4"/>
  <c r="P137" i="4" s="1"/>
  <c r="K136" i="4"/>
  <c r="P136" i="4" s="1"/>
  <c r="P135" i="4"/>
  <c r="K135" i="4"/>
  <c r="K134" i="4"/>
  <c r="P134" i="4" s="1"/>
  <c r="K372" i="4" l="1"/>
  <c r="P372" i="4" s="1"/>
  <c r="K342" i="4"/>
  <c r="P342" i="4" s="1"/>
  <c r="K341" i="4"/>
  <c r="P341" i="4" s="1"/>
  <c r="K340" i="4"/>
  <c r="P340" i="4" s="1"/>
  <c r="P339" i="4"/>
  <c r="K339" i="4"/>
  <c r="K338" i="4"/>
  <c r="P338" i="4" s="1"/>
  <c r="K337" i="4"/>
  <c r="P337" i="4" s="1"/>
  <c r="K336" i="4"/>
  <c r="P336" i="4" s="1"/>
  <c r="K335" i="4"/>
  <c r="P335" i="4" s="1"/>
  <c r="K264" i="4"/>
  <c r="P264" i="4" s="1"/>
  <c r="K191" i="4"/>
  <c r="P191" i="4" s="1"/>
  <c r="K190" i="4"/>
  <c r="P190" i="4" s="1"/>
  <c r="K189" i="4"/>
  <c r="P189" i="4" s="1"/>
  <c r="K188" i="4"/>
  <c r="P188" i="4" s="1"/>
  <c r="K187" i="4"/>
  <c r="P187" i="4" s="1"/>
  <c r="K195" i="4"/>
  <c r="K194" i="4"/>
  <c r="P194" i="4" s="1"/>
  <c r="K184" i="4"/>
  <c r="P184" i="4" s="1"/>
  <c r="K183" i="4"/>
  <c r="P183" i="4" s="1"/>
  <c r="K182" i="4"/>
  <c r="P182" i="4" s="1"/>
  <c r="K181" i="4"/>
  <c r="P181" i="4" s="1"/>
  <c r="K180" i="4"/>
  <c r="P180" i="4" s="1"/>
  <c r="K179" i="4"/>
  <c r="P179" i="4" s="1"/>
  <c r="K178" i="4"/>
  <c r="P178" i="4" s="1"/>
  <c r="K177" i="4"/>
  <c r="P177" i="4" s="1"/>
  <c r="P174" i="4"/>
  <c r="K174" i="4"/>
  <c r="K173" i="4"/>
  <c r="P173" i="4" s="1"/>
  <c r="K172" i="4"/>
  <c r="P172" i="4" s="1"/>
  <c r="K171" i="4"/>
  <c r="P171" i="4" s="1"/>
  <c r="K170" i="4"/>
  <c r="P170" i="4" s="1"/>
  <c r="K169" i="4"/>
  <c r="P169" i="4" s="1"/>
  <c r="K168" i="4"/>
  <c r="P168" i="4" s="1"/>
  <c r="K167" i="4"/>
  <c r="P167" i="4" s="1"/>
  <c r="K166" i="4"/>
  <c r="P166" i="4" s="1"/>
  <c r="K202" i="4"/>
  <c r="O193" i="4"/>
  <c r="N193" i="4"/>
  <c r="M193" i="4"/>
  <c r="L193" i="4"/>
  <c r="J193" i="4"/>
  <c r="I193" i="4"/>
  <c r="H193" i="4"/>
  <c r="K267" i="4"/>
  <c r="K278" i="4"/>
  <c r="P278" i="4" s="1"/>
  <c r="K277" i="4"/>
  <c r="P277" i="4" s="1"/>
  <c r="K276" i="4"/>
  <c r="P276" i="4" s="1"/>
  <c r="K275" i="4"/>
  <c r="P275" i="4" s="1"/>
  <c r="K274" i="4"/>
  <c r="P274" i="4" s="1"/>
  <c r="K273" i="4"/>
  <c r="P273" i="4" s="1"/>
  <c r="K272" i="4"/>
  <c r="P272" i="4" s="1"/>
  <c r="K271" i="4"/>
  <c r="P271" i="4" s="1"/>
  <c r="K283" i="4"/>
  <c r="P283" i="4" s="1"/>
  <c r="K282" i="4"/>
  <c r="P282" i="4" s="1"/>
  <c r="P281" i="4"/>
  <c r="K281" i="4"/>
  <c r="K289" i="4"/>
  <c r="P289" i="4" s="1"/>
  <c r="K288" i="4"/>
  <c r="P288" i="4" s="1"/>
  <c r="K287" i="4"/>
  <c r="P287" i="4" s="1"/>
  <c r="K286" i="4"/>
  <c r="P286" i="4" s="1"/>
  <c r="K308" i="4"/>
  <c r="P308" i="4" s="1"/>
  <c r="K307" i="4"/>
  <c r="P307" i="4" s="1"/>
  <c r="K306" i="4"/>
  <c r="P306" i="4" s="1"/>
  <c r="K305" i="4"/>
  <c r="P305" i="4" s="1"/>
  <c r="K304" i="4"/>
  <c r="P304" i="4" s="1"/>
  <c r="K303" i="4"/>
  <c r="P303" i="4" s="1"/>
  <c r="K302" i="4"/>
  <c r="P302" i="4" s="1"/>
  <c r="K301" i="4"/>
  <c r="P301" i="4" s="1"/>
  <c r="K300" i="4"/>
  <c r="P300" i="4" s="1"/>
  <c r="K299" i="4"/>
  <c r="P299" i="4" s="1"/>
  <c r="K298" i="4"/>
  <c r="P298" i="4" s="1"/>
  <c r="K297" i="4"/>
  <c r="P297" i="4" s="1"/>
  <c r="K296" i="4"/>
  <c r="P296" i="4" s="1"/>
  <c r="K295" i="4"/>
  <c r="P295" i="4" s="1"/>
  <c r="K294" i="4"/>
  <c r="P294" i="4" s="1"/>
  <c r="K293" i="4"/>
  <c r="P293" i="4" s="1"/>
  <c r="K292" i="4"/>
  <c r="P292" i="4" s="1"/>
  <c r="K1235" i="4"/>
  <c r="P1235" i="4" s="1"/>
  <c r="K1232" i="4"/>
  <c r="P1232" i="4" s="1"/>
  <c r="K1231" i="4"/>
  <c r="P1231" i="4" s="1"/>
  <c r="K1228" i="4"/>
  <c r="P1228" i="4" s="1"/>
  <c r="K1213" i="4"/>
  <c r="P1213" i="4" s="1"/>
  <c r="K1225" i="4"/>
  <c r="P1225" i="4" s="1"/>
  <c r="K1224" i="4"/>
  <c r="P1224" i="4" s="1"/>
  <c r="K1212" i="4"/>
  <c r="P1212" i="4" s="1"/>
  <c r="K1203" i="4"/>
  <c r="P1203" i="4" s="1"/>
  <c r="K1223" i="4"/>
  <c r="P1223" i="4" s="1"/>
  <c r="K1222" i="4"/>
  <c r="P1222" i="4" s="1"/>
  <c r="K1202" i="4"/>
  <c r="P1202" i="4" s="1"/>
  <c r="P1211" i="4"/>
  <c r="K1211" i="4"/>
  <c r="K1221" i="4"/>
  <c r="P1221" i="4" s="1"/>
  <c r="K1220" i="4"/>
  <c r="P1220" i="4" s="1"/>
  <c r="K1201" i="4"/>
  <c r="P1201" i="4" s="1"/>
  <c r="K1210" i="4"/>
  <c r="P1210" i="4" s="1"/>
  <c r="K1209" i="4"/>
  <c r="P1209" i="4" s="1"/>
  <c r="K1200" i="4"/>
  <c r="P1200" i="4" s="1"/>
  <c r="K1219" i="4"/>
  <c r="P1219" i="4" s="1"/>
  <c r="K1218" i="4"/>
  <c r="P1218" i="4" s="1"/>
  <c r="K1199" i="4"/>
  <c r="P1199" i="4" s="1"/>
  <c r="K1198" i="4"/>
  <c r="P1198" i="4" s="1"/>
  <c r="K1217" i="4"/>
  <c r="P1217" i="4" s="1"/>
  <c r="K1197" i="4"/>
  <c r="P1197" i="4" s="1"/>
  <c r="K1208" i="4"/>
  <c r="P1208" i="4" s="1"/>
  <c r="K1196" i="4"/>
  <c r="P1196" i="4" s="1"/>
  <c r="K1207" i="4"/>
  <c r="P1207" i="4" s="1"/>
  <c r="K1206" i="4"/>
  <c r="P1206" i="4" s="1"/>
  <c r="K1205" i="4"/>
  <c r="P1205" i="4" s="1"/>
  <c r="K1204" i="4"/>
  <c r="P1204" i="4" s="1"/>
  <c r="K1216" i="4"/>
  <c r="P1216" i="4" s="1"/>
  <c r="K1195" i="4"/>
  <c r="P1195" i="4" s="1"/>
  <c r="K1194" i="4"/>
  <c r="P1194" i="4" s="1"/>
  <c r="K1215" i="4"/>
  <c r="P1215" i="4" s="1"/>
  <c r="K1193" i="4"/>
  <c r="P1193" i="4" s="1"/>
  <c r="K1214" i="4"/>
  <c r="P1214" i="4" s="1"/>
  <c r="O1189" i="4"/>
  <c r="N1189" i="4"/>
  <c r="M1189" i="4"/>
  <c r="L1189" i="4"/>
  <c r="J1189" i="4"/>
  <c r="I1189" i="4"/>
  <c r="H1189" i="4"/>
  <c r="K1190" i="4"/>
  <c r="K1189" i="4" s="1"/>
  <c r="O1184" i="4"/>
  <c r="N1184" i="4"/>
  <c r="M1184" i="4"/>
  <c r="L1184" i="4"/>
  <c r="J1184" i="4"/>
  <c r="I1184" i="4"/>
  <c r="H1184" i="4"/>
  <c r="K1187" i="4"/>
  <c r="P1187" i="4" s="1"/>
  <c r="K1186" i="4"/>
  <c r="P1186" i="4" s="1"/>
  <c r="K1185" i="4"/>
  <c r="O1180" i="4"/>
  <c r="N1180" i="4"/>
  <c r="M1180" i="4"/>
  <c r="L1180" i="4"/>
  <c r="J1180" i="4"/>
  <c r="I1180" i="4"/>
  <c r="H1180" i="4"/>
  <c r="K1182" i="4"/>
  <c r="P1182" i="4" s="1"/>
  <c r="K1181" i="4"/>
  <c r="P1181" i="4" s="1"/>
  <c r="O1176" i="4"/>
  <c r="N1176" i="4"/>
  <c r="M1176" i="4"/>
  <c r="L1176" i="4"/>
  <c r="J1176" i="4"/>
  <c r="I1176" i="4"/>
  <c r="H1176" i="4"/>
  <c r="K1178" i="4"/>
  <c r="P1178" i="4" s="1"/>
  <c r="K1177" i="4"/>
  <c r="P1177" i="4" s="1"/>
  <c r="O1171" i="4"/>
  <c r="N1171" i="4"/>
  <c r="M1171" i="4"/>
  <c r="L1171" i="4"/>
  <c r="J1171" i="4"/>
  <c r="I1171" i="4"/>
  <c r="H1171" i="4"/>
  <c r="K1174" i="4"/>
  <c r="P1174" i="4" s="1"/>
  <c r="K1173" i="4"/>
  <c r="P1173" i="4" s="1"/>
  <c r="K1172" i="4"/>
  <c r="P1172" i="4" s="1"/>
  <c r="O1162" i="4"/>
  <c r="N1162" i="4"/>
  <c r="M1162" i="4"/>
  <c r="L1162" i="4"/>
  <c r="J1162" i="4"/>
  <c r="I1162" i="4"/>
  <c r="H1162" i="4"/>
  <c r="K1169" i="4"/>
  <c r="P1169" i="4" s="1"/>
  <c r="K1168" i="4"/>
  <c r="P1168" i="4" s="1"/>
  <c r="K1167" i="4"/>
  <c r="P1167" i="4" s="1"/>
  <c r="K1166" i="4"/>
  <c r="P1166" i="4" s="1"/>
  <c r="P1165" i="4"/>
  <c r="K1165" i="4"/>
  <c r="K1164" i="4"/>
  <c r="P1164" i="4" s="1"/>
  <c r="K1163" i="4"/>
  <c r="O1158" i="4"/>
  <c r="N1158" i="4"/>
  <c r="M1158" i="4"/>
  <c r="L1158" i="4"/>
  <c r="J1158" i="4"/>
  <c r="I1158" i="4"/>
  <c r="H1158" i="4"/>
  <c r="K1160" i="4"/>
  <c r="P1160" i="4" s="1"/>
  <c r="K1159" i="4"/>
  <c r="O1154" i="4"/>
  <c r="N1154" i="4"/>
  <c r="M1154" i="4"/>
  <c r="L1154" i="4"/>
  <c r="J1154" i="4"/>
  <c r="I1154" i="4"/>
  <c r="H1154" i="4"/>
  <c r="K1156" i="4"/>
  <c r="P1156" i="4" s="1"/>
  <c r="K1155" i="4"/>
  <c r="P1155" i="4" s="1"/>
  <c r="O1149" i="4"/>
  <c r="N1149" i="4"/>
  <c r="M1149" i="4"/>
  <c r="L1149" i="4"/>
  <c r="J1149" i="4"/>
  <c r="I1149" i="4"/>
  <c r="H1149" i="4"/>
  <c r="K1152" i="4"/>
  <c r="P1152" i="4" s="1"/>
  <c r="K1151" i="4"/>
  <c r="P1151" i="4" s="1"/>
  <c r="P1150" i="4"/>
  <c r="K1150" i="4"/>
  <c r="O1146" i="4"/>
  <c r="N1146" i="4"/>
  <c r="M1146" i="4"/>
  <c r="L1146" i="4"/>
  <c r="J1146" i="4"/>
  <c r="I1146" i="4"/>
  <c r="H1146" i="4"/>
  <c r="K1147" i="4"/>
  <c r="K1146" i="4" s="1"/>
  <c r="O1143" i="4"/>
  <c r="N1143" i="4"/>
  <c r="M1143" i="4"/>
  <c r="L1143" i="4"/>
  <c r="J1143" i="4"/>
  <c r="I1143" i="4"/>
  <c r="H1143" i="4"/>
  <c r="K1144" i="4"/>
  <c r="K1143" i="4" s="1"/>
  <c r="O1114" i="4"/>
  <c r="N1114" i="4"/>
  <c r="M1114" i="4"/>
  <c r="L1114" i="4"/>
  <c r="J1114" i="4"/>
  <c r="I1114" i="4"/>
  <c r="H1114" i="4"/>
  <c r="K1141" i="4"/>
  <c r="P1141" i="4" s="1"/>
  <c r="K1140" i="4"/>
  <c r="P1140" i="4" s="1"/>
  <c r="K1139" i="4"/>
  <c r="P1139" i="4" s="1"/>
  <c r="K1138" i="4"/>
  <c r="P1138" i="4" s="1"/>
  <c r="K1137" i="4"/>
  <c r="P1137" i="4" s="1"/>
  <c r="K1136" i="4"/>
  <c r="P1136" i="4" s="1"/>
  <c r="K1135" i="4"/>
  <c r="P1135" i="4" s="1"/>
  <c r="K1134" i="4"/>
  <c r="P1134" i="4" s="1"/>
  <c r="K1133" i="4"/>
  <c r="P1133" i="4" s="1"/>
  <c r="K1132" i="4"/>
  <c r="P1132" i="4" s="1"/>
  <c r="K1131" i="4"/>
  <c r="P1131" i="4" s="1"/>
  <c r="K1130" i="4"/>
  <c r="P1130" i="4" s="1"/>
  <c r="K1129" i="4"/>
  <c r="P1129" i="4" s="1"/>
  <c r="K1128" i="4"/>
  <c r="P1128" i="4" s="1"/>
  <c r="K1127" i="4"/>
  <c r="P1127" i="4" s="1"/>
  <c r="K1126" i="4"/>
  <c r="P1126" i="4" s="1"/>
  <c r="K1125" i="4"/>
  <c r="P1125" i="4" s="1"/>
  <c r="K1124" i="4"/>
  <c r="P1124" i="4" s="1"/>
  <c r="K1123" i="4"/>
  <c r="P1123" i="4" s="1"/>
  <c r="K1122" i="4"/>
  <c r="P1122" i="4" s="1"/>
  <c r="K1121" i="4"/>
  <c r="P1121" i="4" s="1"/>
  <c r="K1120" i="4"/>
  <c r="P1120" i="4" s="1"/>
  <c r="K1119" i="4"/>
  <c r="P1119" i="4" s="1"/>
  <c r="K1118" i="4"/>
  <c r="P1118" i="4" s="1"/>
  <c r="K1117" i="4"/>
  <c r="P1117" i="4" s="1"/>
  <c r="K1116" i="4"/>
  <c r="P1116" i="4" s="1"/>
  <c r="K1115" i="4"/>
  <c r="P1115" i="4" s="1"/>
  <c r="O1108" i="4"/>
  <c r="N1108" i="4"/>
  <c r="M1108" i="4"/>
  <c r="L1108" i="4"/>
  <c r="J1108" i="4"/>
  <c r="I1108" i="4"/>
  <c r="H1108" i="4"/>
  <c r="K1112" i="4"/>
  <c r="P1112" i="4" s="1"/>
  <c r="K1111" i="4"/>
  <c r="P1111" i="4" s="1"/>
  <c r="K1110" i="4"/>
  <c r="P1110" i="4" s="1"/>
  <c r="K1109" i="4"/>
  <c r="N1084" i="4"/>
  <c r="M1084" i="4"/>
  <c r="L1084" i="4"/>
  <c r="J1084" i="4"/>
  <c r="I1084" i="4"/>
  <c r="H1084" i="4"/>
  <c r="K1082" i="4"/>
  <c r="P1082" i="4" s="1"/>
  <c r="K1081" i="4"/>
  <c r="P1081" i="4" s="1"/>
  <c r="K1080" i="4"/>
  <c r="P1080" i="4" s="1"/>
  <c r="K1079" i="4"/>
  <c r="P1079" i="4" s="1"/>
  <c r="K1078" i="4"/>
  <c r="P1078" i="4" s="1"/>
  <c r="O1077" i="4"/>
  <c r="N1077" i="4"/>
  <c r="M1077" i="4"/>
  <c r="L1077" i="4"/>
  <c r="J1077" i="4"/>
  <c r="I1077" i="4"/>
  <c r="H1077" i="4"/>
  <c r="N1071" i="4"/>
  <c r="M1071" i="4"/>
  <c r="L1071" i="4"/>
  <c r="J1071" i="4"/>
  <c r="I1071" i="4"/>
  <c r="H1071" i="4"/>
  <c r="O1065" i="4"/>
  <c r="N1065" i="4"/>
  <c r="M1065" i="4"/>
  <c r="L1065" i="4"/>
  <c r="J1065" i="4"/>
  <c r="I1065" i="4"/>
  <c r="H1065" i="4"/>
  <c r="P1063" i="4"/>
  <c r="K1063" i="4"/>
  <c r="K1062" i="4"/>
  <c r="P1062" i="4" s="1"/>
  <c r="O1061" i="4"/>
  <c r="N1061" i="4"/>
  <c r="M1061" i="4"/>
  <c r="L1061" i="4"/>
  <c r="K1061" i="4"/>
  <c r="J1061" i="4"/>
  <c r="I1061" i="4"/>
  <c r="H1061" i="4"/>
  <c r="K1059" i="4"/>
  <c r="K1058" i="4" s="1"/>
  <c r="O1058" i="4"/>
  <c r="N1058" i="4"/>
  <c r="M1058" i="4"/>
  <c r="L1058" i="4"/>
  <c r="J1058" i="4"/>
  <c r="I1058" i="4"/>
  <c r="H1058" i="4"/>
  <c r="K1056" i="4"/>
  <c r="P1056" i="4" s="1"/>
  <c r="K1055" i="4"/>
  <c r="P1055" i="4" s="1"/>
  <c r="K1054" i="4"/>
  <c r="O1053" i="4"/>
  <c r="N1053" i="4"/>
  <c r="M1053" i="4"/>
  <c r="L1053" i="4"/>
  <c r="J1053" i="4"/>
  <c r="I1053" i="4"/>
  <c r="H1053" i="4"/>
  <c r="H1045" i="4"/>
  <c r="K1051" i="4"/>
  <c r="P1051" i="4" s="1"/>
  <c r="K1049" i="4"/>
  <c r="P1049" i="4" s="1"/>
  <c r="K1048" i="4"/>
  <c r="P1048" i="4" s="1"/>
  <c r="K1047" i="4"/>
  <c r="P1047" i="4" s="1"/>
  <c r="K1046" i="4"/>
  <c r="P1046" i="4" s="1"/>
  <c r="O1041" i="4"/>
  <c r="N1041" i="4"/>
  <c r="M1041" i="4"/>
  <c r="L1041" i="4"/>
  <c r="J1041" i="4"/>
  <c r="I1041" i="4"/>
  <c r="H1041" i="4"/>
  <c r="K1043" i="4"/>
  <c r="P1043" i="4" s="1"/>
  <c r="K1042" i="4"/>
  <c r="P1042" i="4" s="1"/>
  <c r="N1045" i="4"/>
  <c r="M1045" i="4"/>
  <c r="L1045" i="4"/>
  <c r="J1045" i="4"/>
  <c r="I1045" i="4"/>
  <c r="O1027" i="4"/>
  <c r="N1027" i="4"/>
  <c r="M1027" i="4"/>
  <c r="L1027" i="4"/>
  <c r="J1027" i="4"/>
  <c r="I1027" i="4"/>
  <c r="H1027" i="4"/>
  <c r="K1039" i="4"/>
  <c r="K1038" i="4"/>
  <c r="P1038" i="4" s="1"/>
  <c r="K1037" i="4"/>
  <c r="P1037" i="4" s="1"/>
  <c r="K1036" i="4"/>
  <c r="P1036" i="4" s="1"/>
  <c r="K1035" i="4"/>
  <c r="P1035" i="4" s="1"/>
  <c r="K1034" i="4"/>
  <c r="P1034" i="4" s="1"/>
  <c r="K1033" i="4"/>
  <c r="P1033" i="4" s="1"/>
  <c r="K1032" i="4"/>
  <c r="P1032" i="4" s="1"/>
  <c r="K1031" i="4"/>
  <c r="P1031" i="4" s="1"/>
  <c r="K1030" i="4"/>
  <c r="P1030" i="4" s="1"/>
  <c r="K1029" i="4"/>
  <c r="P1029" i="4" s="1"/>
  <c r="K1028" i="4"/>
  <c r="P1028" i="4" s="1"/>
  <c r="O1024" i="4"/>
  <c r="N1024" i="4"/>
  <c r="M1024" i="4"/>
  <c r="L1024" i="4"/>
  <c r="J1024" i="4"/>
  <c r="I1024" i="4"/>
  <c r="H1024" i="4"/>
  <c r="K1025" i="4"/>
  <c r="K1024" i="4" s="1"/>
  <c r="P1024" i="4" s="1"/>
  <c r="N1014" i="4"/>
  <c r="M1014" i="4"/>
  <c r="L1014" i="4"/>
  <c r="J1014" i="4"/>
  <c r="I1014" i="4"/>
  <c r="H1014" i="4"/>
  <c r="K1022" i="4"/>
  <c r="P1022" i="4" s="1"/>
  <c r="K1021" i="4"/>
  <c r="P1021" i="4" s="1"/>
  <c r="K1020" i="4"/>
  <c r="P1020" i="4" s="1"/>
  <c r="K1016" i="4"/>
  <c r="P1016" i="4" s="1"/>
  <c r="K1015" i="4"/>
  <c r="P1015" i="4" s="1"/>
  <c r="O1007" i="4"/>
  <c r="N1007" i="4"/>
  <c r="M1007" i="4"/>
  <c r="L1007" i="4"/>
  <c r="J1007" i="4"/>
  <c r="I1007" i="4"/>
  <c r="H1007" i="4"/>
  <c r="K1012" i="4"/>
  <c r="P1012" i="4" s="1"/>
  <c r="K1011" i="4"/>
  <c r="P1011" i="4" s="1"/>
  <c r="K1010" i="4"/>
  <c r="P1010" i="4" s="1"/>
  <c r="K1009" i="4"/>
  <c r="P1009" i="4" s="1"/>
  <c r="K1008" i="4"/>
  <c r="O1001" i="4"/>
  <c r="N1001" i="4"/>
  <c r="M1001" i="4"/>
  <c r="L1001" i="4"/>
  <c r="J1001" i="4"/>
  <c r="I1001" i="4"/>
  <c r="H1001" i="4"/>
  <c r="K1005" i="4"/>
  <c r="P1005" i="4" s="1"/>
  <c r="K1004" i="4"/>
  <c r="P1004" i="4" s="1"/>
  <c r="K1003" i="4"/>
  <c r="P1003" i="4" s="1"/>
  <c r="K1002" i="4"/>
  <c r="P1002" i="4" s="1"/>
  <c r="N689" i="4"/>
  <c r="M689" i="4"/>
  <c r="L689" i="4"/>
  <c r="J689" i="4"/>
  <c r="I689" i="4"/>
  <c r="K828" i="4"/>
  <c r="P828" i="4" s="1"/>
  <c r="K781" i="4"/>
  <c r="P781" i="4" s="1"/>
  <c r="K791" i="4"/>
  <c r="P791" i="4" s="1"/>
  <c r="K746" i="4"/>
  <c r="P746" i="4" s="1"/>
  <c r="K704" i="4"/>
  <c r="P704" i="4" s="1"/>
  <c r="K730" i="4"/>
  <c r="P730" i="4" s="1"/>
  <c r="K728" i="4"/>
  <c r="P728" i="4" s="1"/>
  <c r="K715" i="4"/>
  <c r="P715" i="4" s="1"/>
  <c r="K780" i="4"/>
  <c r="P780" i="4" s="1"/>
  <c r="K706" i="4"/>
  <c r="P706" i="4" s="1"/>
  <c r="K990" i="4"/>
  <c r="P990" i="4" s="1"/>
  <c r="K797" i="4"/>
  <c r="P797" i="4" s="1"/>
  <c r="K747" i="4"/>
  <c r="P747" i="4" s="1"/>
  <c r="K772" i="4"/>
  <c r="P772" i="4" s="1"/>
  <c r="K765" i="4"/>
  <c r="P765" i="4" s="1"/>
  <c r="P1144" i="4" l="1"/>
  <c r="P1059" i="4"/>
  <c r="K193" i="4"/>
  <c r="K1184" i="4"/>
  <c r="K1158" i="4"/>
  <c r="P1159" i="4"/>
  <c r="P1190" i="4"/>
  <c r="P1185" i="4"/>
  <c r="K1162" i="4"/>
  <c r="K1108" i="4"/>
  <c r="P1108" i="4" s="1"/>
  <c r="K1077" i="4"/>
  <c r="P1077" i="4" s="1"/>
  <c r="P1163" i="4"/>
  <c r="P195" i="4"/>
  <c r="K1007" i="4"/>
  <c r="P1143" i="4"/>
  <c r="P1109" i="4"/>
  <c r="K1171" i="4"/>
  <c r="K1001" i="4"/>
  <c r="P1001" i="4" s="1"/>
  <c r="K1041" i="4"/>
  <c r="K1053" i="4"/>
  <c r="K1154" i="4"/>
  <c r="K1180" i="4"/>
  <c r="K1149" i="4"/>
  <c r="K1176" i="4"/>
  <c r="P1008" i="4"/>
  <c r="P1025" i="4"/>
  <c r="P1054" i="4"/>
  <c r="P1147" i="4"/>
  <c r="K1114" i="4"/>
  <c r="K1027" i="4"/>
  <c r="P1027" i="4" s="1"/>
  <c r="P1039" i="4"/>
  <c r="N685" i="4"/>
  <c r="M685" i="4"/>
  <c r="L685" i="4"/>
  <c r="J685" i="4"/>
  <c r="I685" i="4"/>
  <c r="H685" i="4"/>
  <c r="K687" i="4"/>
  <c r="O676" i="4"/>
  <c r="N676" i="4"/>
  <c r="M676" i="4"/>
  <c r="L676" i="4"/>
  <c r="J676" i="4"/>
  <c r="I676" i="4"/>
  <c r="H676" i="4"/>
  <c r="K683" i="4"/>
  <c r="P683" i="4" s="1"/>
  <c r="K682" i="4"/>
  <c r="P682" i="4" s="1"/>
  <c r="K681" i="4"/>
  <c r="P681" i="4" s="1"/>
  <c r="K680" i="4"/>
  <c r="P680" i="4" s="1"/>
  <c r="K679" i="4"/>
  <c r="P679" i="4" s="1"/>
  <c r="K678" i="4"/>
  <c r="P678" i="4" s="1"/>
  <c r="K677" i="4"/>
  <c r="P677" i="4" s="1"/>
  <c r="K674" i="4"/>
  <c r="P674" i="4" s="1"/>
  <c r="K673" i="4"/>
  <c r="P673" i="4" s="1"/>
  <c r="K672" i="4"/>
  <c r="P672" i="4" s="1"/>
  <c r="K671" i="4"/>
  <c r="P671" i="4" s="1"/>
  <c r="O663" i="4"/>
  <c r="N663" i="4"/>
  <c r="M663" i="4"/>
  <c r="L663" i="4"/>
  <c r="J663" i="4"/>
  <c r="I663" i="4"/>
  <c r="H663" i="4"/>
  <c r="K668" i="4"/>
  <c r="P668" i="4" s="1"/>
  <c r="K667" i="4"/>
  <c r="P667" i="4" s="1"/>
  <c r="K666" i="4"/>
  <c r="P666" i="4" s="1"/>
  <c r="K665" i="4"/>
  <c r="P665" i="4" s="1"/>
  <c r="K664" i="4"/>
  <c r="P664" i="4" s="1"/>
  <c r="O658" i="4"/>
  <c r="N658" i="4"/>
  <c r="M658" i="4"/>
  <c r="L658" i="4"/>
  <c r="J658" i="4"/>
  <c r="I658" i="4"/>
  <c r="H658" i="4"/>
  <c r="K661" i="4"/>
  <c r="P661" i="4" s="1"/>
  <c r="K660" i="4"/>
  <c r="P660" i="4" s="1"/>
  <c r="K659" i="4"/>
  <c r="O650" i="4"/>
  <c r="N650" i="4"/>
  <c r="M650" i="4"/>
  <c r="L650" i="4"/>
  <c r="J650" i="4"/>
  <c r="I650" i="4"/>
  <c r="H650" i="4"/>
  <c r="K656" i="4"/>
  <c r="P656" i="4" s="1"/>
  <c r="K655" i="4"/>
  <c r="P655" i="4" s="1"/>
  <c r="K654" i="4"/>
  <c r="K653" i="4"/>
  <c r="P653" i="4" s="1"/>
  <c r="K652" i="4"/>
  <c r="P652" i="4" s="1"/>
  <c r="K651" i="4"/>
  <c r="P651" i="4" s="1"/>
  <c r="O646" i="4"/>
  <c r="N646" i="4"/>
  <c r="M646" i="4"/>
  <c r="L646" i="4"/>
  <c r="J646" i="4"/>
  <c r="I646" i="4"/>
  <c r="H646" i="4"/>
  <c r="K648" i="4"/>
  <c r="P648" i="4" s="1"/>
  <c r="K647" i="4"/>
  <c r="O638" i="4"/>
  <c r="N638" i="4"/>
  <c r="M638" i="4"/>
  <c r="L638" i="4"/>
  <c r="J638" i="4"/>
  <c r="I638" i="4"/>
  <c r="H638" i="4"/>
  <c r="K644" i="4"/>
  <c r="P644" i="4" s="1"/>
  <c r="K643" i="4"/>
  <c r="P643" i="4" s="1"/>
  <c r="K642" i="4"/>
  <c r="P642" i="4" s="1"/>
  <c r="K641" i="4"/>
  <c r="P641" i="4" s="1"/>
  <c r="K640" i="4"/>
  <c r="K639" i="4"/>
  <c r="P639" i="4" s="1"/>
  <c r="O580" i="4"/>
  <c r="N580" i="4"/>
  <c r="M580" i="4"/>
  <c r="L580" i="4"/>
  <c r="I580" i="4"/>
  <c r="H580" i="4"/>
  <c r="K636" i="4"/>
  <c r="P636" i="4" s="1"/>
  <c r="K635" i="4"/>
  <c r="P635" i="4" s="1"/>
  <c r="K634" i="4"/>
  <c r="P634" i="4" s="1"/>
  <c r="K633" i="4"/>
  <c r="P633" i="4" s="1"/>
  <c r="K632" i="4"/>
  <c r="P632" i="4" s="1"/>
  <c r="K631" i="4"/>
  <c r="P631" i="4" s="1"/>
  <c r="K630" i="4"/>
  <c r="P630" i="4" s="1"/>
  <c r="K629" i="4"/>
  <c r="P629" i="4" s="1"/>
  <c r="K628" i="4"/>
  <c r="P628" i="4" s="1"/>
  <c r="K627" i="4"/>
  <c r="P627" i="4" s="1"/>
  <c r="K626" i="4"/>
  <c r="P626" i="4" s="1"/>
  <c r="K625" i="4"/>
  <c r="P625" i="4" s="1"/>
  <c r="K624" i="4"/>
  <c r="P624" i="4" s="1"/>
  <c r="K623" i="4"/>
  <c r="P623" i="4" s="1"/>
  <c r="K622" i="4"/>
  <c r="P622" i="4" s="1"/>
  <c r="K621" i="4"/>
  <c r="P621" i="4" s="1"/>
  <c r="K620" i="4"/>
  <c r="P620" i="4" s="1"/>
  <c r="K619" i="4"/>
  <c r="P619" i="4" s="1"/>
  <c r="K618" i="4"/>
  <c r="P618" i="4" s="1"/>
  <c r="K617" i="4"/>
  <c r="P617" i="4" s="1"/>
  <c r="K616" i="4"/>
  <c r="P616" i="4" s="1"/>
  <c r="K615" i="4"/>
  <c r="P615" i="4" s="1"/>
  <c r="K614" i="4"/>
  <c r="P614" i="4" s="1"/>
  <c r="K613" i="4"/>
  <c r="P613" i="4" s="1"/>
  <c r="K612" i="4"/>
  <c r="P612" i="4" s="1"/>
  <c r="K611" i="4"/>
  <c r="P611" i="4" s="1"/>
  <c r="K610" i="4"/>
  <c r="P610" i="4" s="1"/>
  <c r="K609" i="4"/>
  <c r="P609" i="4" s="1"/>
  <c r="K608" i="4"/>
  <c r="P608" i="4" s="1"/>
  <c r="K607" i="4"/>
  <c r="P607" i="4" s="1"/>
  <c r="K606" i="4"/>
  <c r="P606" i="4" s="1"/>
  <c r="K605" i="4"/>
  <c r="P605" i="4" s="1"/>
  <c r="K604" i="4"/>
  <c r="P604" i="4" s="1"/>
  <c r="K603" i="4"/>
  <c r="P603" i="4" s="1"/>
  <c r="K602" i="4"/>
  <c r="P602" i="4" s="1"/>
  <c r="K601" i="4"/>
  <c r="P601" i="4" s="1"/>
  <c r="K600" i="4"/>
  <c r="P600" i="4" s="1"/>
  <c r="K599" i="4"/>
  <c r="P599" i="4" s="1"/>
  <c r="K598" i="4"/>
  <c r="P598" i="4" s="1"/>
  <c r="K597" i="4"/>
  <c r="P597" i="4" s="1"/>
  <c r="K596" i="4"/>
  <c r="P596" i="4" s="1"/>
  <c r="K595" i="4"/>
  <c r="P595" i="4" s="1"/>
  <c r="K594" i="4"/>
  <c r="P594" i="4" s="1"/>
  <c r="K593" i="4"/>
  <c r="P593" i="4" s="1"/>
  <c r="K592" i="4"/>
  <c r="P592" i="4" s="1"/>
  <c r="K591" i="4"/>
  <c r="P591" i="4" s="1"/>
  <c r="K590" i="4"/>
  <c r="P590" i="4" s="1"/>
  <c r="K589" i="4"/>
  <c r="P589" i="4" s="1"/>
  <c r="K588" i="4"/>
  <c r="P588" i="4" s="1"/>
  <c r="K587" i="4"/>
  <c r="P587" i="4" s="1"/>
  <c r="K586" i="4"/>
  <c r="P586" i="4" s="1"/>
  <c r="K585" i="4"/>
  <c r="P585" i="4" s="1"/>
  <c r="K584" i="4"/>
  <c r="P584" i="4" s="1"/>
  <c r="K583" i="4"/>
  <c r="P583" i="4" s="1"/>
  <c r="K582" i="4"/>
  <c r="P582" i="4" s="1"/>
  <c r="K581" i="4"/>
  <c r="P581" i="4" s="1"/>
  <c r="H572" i="4"/>
  <c r="K578" i="4"/>
  <c r="P578" i="4" s="1"/>
  <c r="K577" i="4"/>
  <c r="P577" i="4" s="1"/>
  <c r="K576" i="4"/>
  <c r="P576" i="4" s="1"/>
  <c r="K575" i="4"/>
  <c r="P575" i="4" s="1"/>
  <c r="K574" i="4"/>
  <c r="P574" i="4" s="1"/>
  <c r="K573" i="4"/>
  <c r="P573" i="4" s="1"/>
  <c r="O568" i="4"/>
  <c r="N568" i="4"/>
  <c r="M568" i="4"/>
  <c r="L568" i="4"/>
  <c r="J568" i="4"/>
  <c r="I568" i="4"/>
  <c r="H568" i="4"/>
  <c r="K570" i="4"/>
  <c r="P570" i="4" s="1"/>
  <c r="K569" i="4"/>
  <c r="O562" i="4"/>
  <c r="N562" i="4"/>
  <c r="M562" i="4"/>
  <c r="L562" i="4"/>
  <c r="J562" i="4"/>
  <c r="I562" i="4"/>
  <c r="H562" i="4"/>
  <c r="K566" i="4"/>
  <c r="P566" i="4" s="1"/>
  <c r="K565" i="4"/>
  <c r="P565" i="4" s="1"/>
  <c r="K564" i="4"/>
  <c r="P564" i="4" s="1"/>
  <c r="K563" i="4"/>
  <c r="O558" i="4"/>
  <c r="N558" i="4"/>
  <c r="M558" i="4"/>
  <c r="L558" i="4"/>
  <c r="J558" i="4"/>
  <c r="I558" i="4"/>
  <c r="H558" i="4"/>
  <c r="K560" i="4"/>
  <c r="K559" i="4"/>
  <c r="P559" i="4" s="1"/>
  <c r="K60" i="4"/>
  <c r="K45" i="4"/>
  <c r="N25" i="4"/>
  <c r="M25" i="4"/>
  <c r="L25" i="4"/>
  <c r="J25" i="4"/>
  <c r="I25" i="4"/>
  <c r="H25" i="4"/>
  <c r="K556" i="4"/>
  <c r="P556" i="4" s="1"/>
  <c r="K555" i="4"/>
  <c r="P555" i="4" s="1"/>
  <c r="K554" i="4"/>
  <c r="P554" i="4" s="1"/>
  <c r="K553" i="4"/>
  <c r="P553" i="4" s="1"/>
  <c r="K552" i="4"/>
  <c r="P552" i="4" s="1"/>
  <c r="K551" i="4"/>
  <c r="P551" i="4" s="1"/>
  <c r="K550" i="4"/>
  <c r="P550" i="4" s="1"/>
  <c r="K549" i="4"/>
  <c r="P549" i="4" s="1"/>
  <c r="K546" i="4"/>
  <c r="P546" i="4" s="1"/>
  <c r="K545" i="4"/>
  <c r="K544" i="4"/>
  <c r="P544" i="4" s="1"/>
  <c r="K548" i="4"/>
  <c r="P548" i="4" s="1"/>
  <c r="K547" i="4"/>
  <c r="P547" i="4" s="1"/>
  <c r="O543" i="4"/>
  <c r="N543" i="4"/>
  <c r="M543" i="4"/>
  <c r="L543" i="4"/>
  <c r="J543" i="4"/>
  <c r="I543" i="4"/>
  <c r="H543" i="4"/>
  <c r="O537" i="4"/>
  <c r="N537" i="4"/>
  <c r="M537" i="4"/>
  <c r="L537" i="4"/>
  <c r="J537" i="4"/>
  <c r="I537" i="4"/>
  <c r="H537" i="4"/>
  <c r="K541" i="4"/>
  <c r="P541" i="4" s="1"/>
  <c r="K540" i="4"/>
  <c r="P540" i="4" s="1"/>
  <c r="K539" i="4"/>
  <c r="P539" i="4" s="1"/>
  <c r="K538" i="4"/>
  <c r="O530" i="4"/>
  <c r="N530" i="4"/>
  <c r="M530" i="4"/>
  <c r="L530" i="4"/>
  <c r="J530" i="4"/>
  <c r="I530" i="4"/>
  <c r="H530" i="4"/>
  <c r="K535" i="4"/>
  <c r="P535" i="4" s="1"/>
  <c r="K534" i="4"/>
  <c r="P534" i="4" s="1"/>
  <c r="K531" i="4"/>
  <c r="P531" i="4" s="1"/>
  <c r="O533" i="4"/>
  <c r="N533" i="4"/>
  <c r="M533" i="4"/>
  <c r="L533" i="4"/>
  <c r="J533" i="4"/>
  <c r="I533" i="4"/>
  <c r="H533" i="4"/>
  <c r="O527" i="4"/>
  <c r="N527" i="4"/>
  <c r="M527" i="4"/>
  <c r="L527" i="4"/>
  <c r="J527" i="4"/>
  <c r="I527" i="4"/>
  <c r="H527" i="4"/>
  <c r="K528" i="4"/>
  <c r="K527" i="4" s="1"/>
  <c r="K525" i="4"/>
  <c r="P525" i="4" s="1"/>
  <c r="K524" i="4"/>
  <c r="P524" i="4" s="1"/>
  <c r="K523" i="4"/>
  <c r="P523" i="4" s="1"/>
  <c r="K522" i="4"/>
  <c r="P522" i="4" s="1"/>
  <c r="K521" i="4"/>
  <c r="P521" i="4" s="1"/>
  <c r="K520" i="4"/>
  <c r="P520" i="4" s="1"/>
  <c r="K519" i="4"/>
  <c r="P519" i="4" s="1"/>
  <c r="K518" i="4"/>
  <c r="P518" i="4" s="1"/>
  <c r="K517" i="4"/>
  <c r="P517" i="4" s="1"/>
  <c r="K516" i="4"/>
  <c r="P516" i="4" s="1"/>
  <c r="K515" i="4"/>
  <c r="O514" i="4"/>
  <c r="N514" i="4"/>
  <c r="M514" i="4"/>
  <c r="L514" i="4"/>
  <c r="J514" i="4"/>
  <c r="I514" i="4"/>
  <c r="H514" i="4"/>
  <c r="O502" i="4"/>
  <c r="N502" i="4"/>
  <c r="M502" i="4"/>
  <c r="L502" i="4"/>
  <c r="J502" i="4"/>
  <c r="I502" i="4"/>
  <c r="H502" i="4"/>
  <c r="K507" i="4"/>
  <c r="P507" i="4" s="1"/>
  <c r="K506" i="4"/>
  <c r="P506" i="4" s="1"/>
  <c r="K505" i="4"/>
  <c r="P505" i="4" s="1"/>
  <c r="K504" i="4"/>
  <c r="P504" i="4" s="1"/>
  <c r="K503" i="4"/>
  <c r="P503" i="4" s="1"/>
  <c r="K512" i="4"/>
  <c r="P512" i="4" s="1"/>
  <c r="K511" i="4"/>
  <c r="P511" i="4" s="1"/>
  <c r="K510" i="4"/>
  <c r="P510" i="4" s="1"/>
  <c r="K509" i="4"/>
  <c r="P509" i="4" s="1"/>
  <c r="K508" i="4"/>
  <c r="K500" i="4"/>
  <c r="P500" i="4" s="1"/>
  <c r="K499" i="4"/>
  <c r="P499" i="4" s="1"/>
  <c r="K498" i="4"/>
  <c r="O497" i="4"/>
  <c r="N497" i="4"/>
  <c r="M497" i="4"/>
  <c r="L497" i="4"/>
  <c r="J497" i="4"/>
  <c r="I497" i="4"/>
  <c r="H497" i="4"/>
  <c r="K495" i="4"/>
  <c r="P495" i="4" s="1"/>
  <c r="K494" i="4"/>
  <c r="P494" i="4" s="1"/>
  <c r="K493" i="4"/>
  <c r="P493" i="4" s="1"/>
  <c r="K492" i="4"/>
  <c r="P492" i="4" s="1"/>
  <c r="K491" i="4"/>
  <c r="P491" i="4" s="1"/>
  <c r="K490" i="4"/>
  <c r="P490" i="4" s="1"/>
  <c r="K489" i="4"/>
  <c r="P489" i="4" s="1"/>
  <c r="K488" i="4"/>
  <c r="P488" i="4" s="1"/>
  <c r="K487" i="4"/>
  <c r="P487" i="4" s="1"/>
  <c r="K486" i="4"/>
  <c r="P486" i="4" s="1"/>
  <c r="K485" i="4"/>
  <c r="P485" i="4" s="1"/>
  <c r="K484" i="4"/>
  <c r="P484" i="4" s="1"/>
  <c r="K483" i="4"/>
  <c r="P483" i="4" s="1"/>
  <c r="K482" i="4"/>
  <c r="P482" i="4" s="1"/>
  <c r="K481" i="4"/>
  <c r="P481" i="4" s="1"/>
  <c r="K480" i="4"/>
  <c r="P480" i="4" s="1"/>
  <c r="K479" i="4"/>
  <c r="P479" i="4" s="1"/>
  <c r="K478" i="4"/>
  <c r="P478" i="4" s="1"/>
  <c r="K477" i="4"/>
  <c r="P477" i="4" s="1"/>
  <c r="K476" i="4"/>
  <c r="P476" i="4" s="1"/>
  <c r="K475" i="4"/>
  <c r="P475" i="4" s="1"/>
  <c r="K474" i="4"/>
  <c r="P474" i="4" s="1"/>
  <c r="K473" i="4"/>
  <c r="P473" i="4" s="1"/>
  <c r="K472" i="4"/>
  <c r="P472" i="4" s="1"/>
  <c r="K471" i="4"/>
  <c r="P471" i="4" s="1"/>
  <c r="K470" i="4"/>
  <c r="P470" i="4" s="1"/>
  <c r="K469" i="4"/>
  <c r="P469" i="4" s="1"/>
  <c r="K468" i="4"/>
  <c r="P468" i="4" s="1"/>
  <c r="K467" i="4"/>
  <c r="P467" i="4" s="1"/>
  <c r="K466" i="4"/>
  <c r="P466" i="4" s="1"/>
  <c r="K465" i="4"/>
  <c r="P465" i="4" s="1"/>
  <c r="K464" i="4"/>
  <c r="P464" i="4" s="1"/>
  <c r="K463" i="4"/>
  <c r="P463" i="4" s="1"/>
  <c r="K462" i="4"/>
  <c r="P462" i="4" s="1"/>
  <c r="K461" i="4"/>
  <c r="P461" i="4" s="1"/>
  <c r="K460" i="4"/>
  <c r="P460" i="4" s="1"/>
  <c r="K459" i="4"/>
  <c r="P459" i="4" s="1"/>
  <c r="K458" i="4"/>
  <c r="P458" i="4" s="1"/>
  <c r="K457" i="4"/>
  <c r="P457" i="4" s="1"/>
  <c r="K456" i="4"/>
  <c r="P456" i="4" s="1"/>
  <c r="K455" i="4"/>
  <c r="P455" i="4" s="1"/>
  <c r="K454" i="4"/>
  <c r="P454" i="4" s="1"/>
  <c r="K453" i="4"/>
  <c r="P453" i="4" s="1"/>
  <c r="K452" i="4"/>
  <c r="P452" i="4" s="1"/>
  <c r="K451" i="4"/>
  <c r="P451" i="4" s="1"/>
  <c r="K450" i="4"/>
  <c r="P450" i="4" s="1"/>
  <c r="K449" i="4"/>
  <c r="P449" i="4" s="1"/>
  <c r="K448" i="4"/>
  <c r="P448" i="4" s="1"/>
  <c r="K447" i="4"/>
  <c r="P447" i="4" s="1"/>
  <c r="K446" i="4"/>
  <c r="P446" i="4" s="1"/>
  <c r="K445" i="4"/>
  <c r="P445" i="4" s="1"/>
  <c r="K444" i="4"/>
  <c r="P444" i="4" s="1"/>
  <c r="K443" i="4"/>
  <c r="P443" i="4" s="1"/>
  <c r="K442" i="4"/>
  <c r="P442" i="4" s="1"/>
  <c r="K441" i="4"/>
  <c r="P441" i="4" s="1"/>
  <c r="K440" i="4"/>
  <c r="P440" i="4" s="1"/>
  <c r="K439" i="4"/>
  <c r="P439" i="4" s="1"/>
  <c r="K438" i="4"/>
  <c r="P438" i="4" s="1"/>
  <c r="O437" i="4"/>
  <c r="N437" i="4"/>
  <c r="M437" i="4"/>
  <c r="L437" i="4"/>
  <c r="J437" i="4"/>
  <c r="I437" i="4"/>
  <c r="H437" i="4"/>
  <c r="K435" i="4"/>
  <c r="K434" i="4"/>
  <c r="K433" i="4"/>
  <c r="K432" i="4"/>
  <c r="K431" i="4"/>
  <c r="K430" i="4"/>
  <c r="K429" i="4"/>
  <c r="O428" i="4"/>
  <c r="N428" i="4"/>
  <c r="M428" i="4"/>
  <c r="L428" i="4"/>
  <c r="J428" i="4"/>
  <c r="I428" i="4"/>
  <c r="O419" i="4"/>
  <c r="N419" i="4"/>
  <c r="M419" i="4"/>
  <c r="L419" i="4"/>
  <c r="J419" i="4"/>
  <c r="I419" i="4"/>
  <c r="K426" i="4"/>
  <c r="K425" i="4"/>
  <c r="K424" i="4"/>
  <c r="K423" i="4"/>
  <c r="K422" i="4"/>
  <c r="K421" i="4"/>
  <c r="K420" i="4"/>
  <c r="K417" i="4"/>
  <c r="K416" i="4"/>
  <c r="O415" i="4"/>
  <c r="N415" i="4"/>
  <c r="M415" i="4"/>
  <c r="L415" i="4"/>
  <c r="J415" i="4"/>
  <c r="I415" i="4"/>
  <c r="O404" i="4"/>
  <c r="N404" i="4"/>
  <c r="M404" i="4"/>
  <c r="L404" i="4"/>
  <c r="J404" i="4"/>
  <c r="I404" i="4"/>
  <c r="K413" i="4"/>
  <c r="K412" i="4"/>
  <c r="K411" i="4"/>
  <c r="K410" i="4"/>
  <c r="K409" i="4"/>
  <c r="K408" i="4"/>
  <c r="K407" i="4"/>
  <c r="K406" i="4"/>
  <c r="K405" i="4"/>
  <c r="K392" i="4"/>
  <c r="K402" i="4"/>
  <c r="K399" i="4"/>
  <c r="K396" i="4"/>
  <c r="K395" i="4"/>
  <c r="P395" i="4" s="1"/>
  <c r="K393" i="4"/>
  <c r="K391" i="4"/>
  <c r="K390" i="4"/>
  <c r="K401" i="4"/>
  <c r="P401" i="4" s="1"/>
  <c r="K400" i="4"/>
  <c r="P400" i="4" s="1"/>
  <c r="K394" i="4"/>
  <c r="K389" i="4"/>
  <c r="K398" i="4"/>
  <c r="P398" i="4" s="1"/>
  <c r="K397" i="4"/>
  <c r="K388" i="4"/>
  <c r="O387" i="4"/>
  <c r="N387" i="4"/>
  <c r="M387" i="4"/>
  <c r="L387" i="4"/>
  <c r="J387" i="4"/>
  <c r="I387" i="4"/>
  <c r="K385" i="4"/>
  <c r="K384" i="4"/>
  <c r="K383" i="4"/>
  <c r="K382" i="4"/>
  <c r="K381" i="4"/>
  <c r="K380" i="4"/>
  <c r="K379" i="4"/>
  <c r="K378" i="4"/>
  <c r="K377" i="4"/>
  <c r="K376" i="4"/>
  <c r="K375" i="4"/>
  <c r="K374" i="4"/>
  <c r="K373" i="4"/>
  <c r="O371" i="4"/>
  <c r="N371" i="4"/>
  <c r="M371" i="4"/>
  <c r="L371" i="4"/>
  <c r="J371" i="4"/>
  <c r="I371" i="4"/>
  <c r="O368" i="4"/>
  <c r="N368" i="4"/>
  <c r="M368" i="4"/>
  <c r="L368" i="4"/>
  <c r="J368" i="4"/>
  <c r="I368" i="4"/>
  <c r="H368" i="4"/>
  <c r="K369" i="4"/>
  <c r="K368" i="4" s="1"/>
  <c r="K366" i="4"/>
  <c r="K365" i="4" s="1"/>
  <c r="O365" i="4"/>
  <c r="N365" i="4"/>
  <c r="M365" i="4"/>
  <c r="L365" i="4"/>
  <c r="J365" i="4"/>
  <c r="I365" i="4"/>
  <c r="H365" i="4"/>
  <c r="K363" i="4"/>
  <c r="P363" i="4" s="1"/>
  <c r="K362" i="4"/>
  <c r="P362" i="4" s="1"/>
  <c r="K361" i="4"/>
  <c r="P361" i="4" s="1"/>
  <c r="K360" i="4"/>
  <c r="O359" i="4"/>
  <c r="N359" i="4"/>
  <c r="M359" i="4"/>
  <c r="L359" i="4"/>
  <c r="J359" i="4"/>
  <c r="I359" i="4"/>
  <c r="H359" i="4"/>
  <c r="K353" i="4"/>
  <c r="P353" i="4" s="1"/>
  <c r="K357" i="4"/>
  <c r="P357" i="4" s="1"/>
  <c r="K356" i="4"/>
  <c r="P356" i="4" s="1"/>
  <c r="K355" i="4"/>
  <c r="P355" i="4" s="1"/>
  <c r="K354" i="4"/>
  <c r="P354" i="4" s="1"/>
  <c r="O352" i="4"/>
  <c r="N352" i="4"/>
  <c r="M352" i="4"/>
  <c r="L352" i="4"/>
  <c r="J352" i="4"/>
  <c r="I352" i="4"/>
  <c r="H352" i="4"/>
  <c r="K350" i="4"/>
  <c r="P350" i="4" s="1"/>
  <c r="K349" i="4"/>
  <c r="P349" i="4" s="1"/>
  <c r="K348" i="4"/>
  <c r="P348" i="4" s="1"/>
  <c r="K347" i="4"/>
  <c r="P347" i="4" s="1"/>
  <c r="K346" i="4"/>
  <c r="P346" i="4" s="1"/>
  <c r="K345" i="4"/>
  <c r="P345" i="4" s="1"/>
  <c r="O344" i="4"/>
  <c r="N344" i="4"/>
  <c r="M344" i="4"/>
  <c r="L344" i="4"/>
  <c r="J344" i="4"/>
  <c r="I344" i="4"/>
  <c r="H344" i="4"/>
  <c r="O334" i="4"/>
  <c r="N334" i="4"/>
  <c r="M334" i="4"/>
  <c r="L334" i="4"/>
  <c r="J334" i="4"/>
  <c r="I334" i="4"/>
  <c r="H334" i="4"/>
  <c r="K332" i="4"/>
  <c r="P332" i="4" s="1"/>
  <c r="K331" i="4"/>
  <c r="P331" i="4" s="1"/>
  <c r="K330" i="4"/>
  <c r="P330" i="4" s="1"/>
  <c r="O329" i="4"/>
  <c r="N329" i="4"/>
  <c r="M329" i="4"/>
  <c r="L329" i="4"/>
  <c r="J329" i="4"/>
  <c r="I329" i="4"/>
  <c r="H329" i="4"/>
  <c r="K327" i="4"/>
  <c r="P327" i="4" s="1"/>
  <c r="K326" i="4"/>
  <c r="P326" i="4" s="1"/>
  <c r="O325" i="4"/>
  <c r="N325" i="4"/>
  <c r="M325" i="4"/>
  <c r="L325" i="4"/>
  <c r="J325" i="4"/>
  <c r="I325" i="4"/>
  <c r="H325" i="4"/>
  <c r="O322" i="4"/>
  <c r="N322" i="4"/>
  <c r="M322" i="4"/>
  <c r="L322" i="4"/>
  <c r="J322" i="4"/>
  <c r="I322" i="4"/>
  <c r="H322" i="4"/>
  <c r="K323" i="4"/>
  <c r="K322" i="4" s="1"/>
  <c r="K320" i="4"/>
  <c r="K319" i="4"/>
  <c r="K318" i="4"/>
  <c r="P318" i="4" s="1"/>
  <c r="K317" i="4"/>
  <c r="P320" i="4"/>
  <c r="P319" i="4"/>
  <c r="O316" i="4"/>
  <c r="N316" i="4"/>
  <c r="M316" i="4"/>
  <c r="L316" i="4"/>
  <c r="J316" i="4"/>
  <c r="I316" i="4"/>
  <c r="H316" i="4"/>
  <c r="O313" i="4"/>
  <c r="N313" i="4"/>
  <c r="M313" i="4"/>
  <c r="L313" i="4"/>
  <c r="J313" i="4"/>
  <c r="I313" i="4"/>
  <c r="H313" i="4"/>
  <c r="K314" i="4"/>
  <c r="P314" i="4" s="1"/>
  <c r="K311" i="4"/>
  <c r="P311" i="4" s="1"/>
  <c r="O310" i="4"/>
  <c r="N310" i="4"/>
  <c r="M310" i="4"/>
  <c r="L310" i="4"/>
  <c r="J310" i="4"/>
  <c r="I310" i="4"/>
  <c r="H310" i="4"/>
  <c r="O291" i="4"/>
  <c r="N291" i="4"/>
  <c r="M291" i="4"/>
  <c r="L291" i="4"/>
  <c r="J291" i="4"/>
  <c r="I291" i="4"/>
  <c r="H291" i="4"/>
  <c r="O285" i="4"/>
  <c r="N285" i="4"/>
  <c r="M285" i="4"/>
  <c r="L285" i="4"/>
  <c r="J285" i="4"/>
  <c r="I285" i="4"/>
  <c r="H285" i="4"/>
  <c r="O280" i="4"/>
  <c r="N280" i="4"/>
  <c r="M280" i="4"/>
  <c r="L280" i="4"/>
  <c r="J280" i="4"/>
  <c r="I280" i="4"/>
  <c r="H280" i="4"/>
  <c r="O270" i="4"/>
  <c r="N270" i="4"/>
  <c r="M270" i="4"/>
  <c r="L270" i="4"/>
  <c r="J270" i="4"/>
  <c r="I270" i="4"/>
  <c r="H270" i="4"/>
  <c r="K268" i="4"/>
  <c r="P268" i="4" s="1"/>
  <c r="O266" i="4"/>
  <c r="N266" i="4"/>
  <c r="M266" i="4"/>
  <c r="L266" i="4"/>
  <c r="J266" i="4"/>
  <c r="I266" i="4"/>
  <c r="H266" i="4"/>
  <c r="K263" i="4"/>
  <c r="P263" i="4" s="1"/>
  <c r="K262" i="4"/>
  <c r="P262" i="4" s="1"/>
  <c r="K261" i="4"/>
  <c r="P261" i="4" s="1"/>
  <c r="K260" i="4"/>
  <c r="P260" i="4" s="1"/>
  <c r="O259" i="4"/>
  <c r="N259" i="4"/>
  <c r="M259" i="4"/>
  <c r="L259" i="4"/>
  <c r="J259" i="4"/>
  <c r="I259" i="4"/>
  <c r="H259" i="4"/>
  <c r="K257" i="4"/>
  <c r="P257" i="4" s="1"/>
  <c r="K256" i="4"/>
  <c r="P256" i="4" s="1"/>
  <c r="K255" i="4"/>
  <c r="P255" i="4" s="1"/>
  <c r="K254" i="4"/>
  <c r="P254" i="4" s="1"/>
  <c r="K253" i="4"/>
  <c r="P253" i="4" s="1"/>
  <c r="K252" i="4"/>
  <c r="K251" i="4"/>
  <c r="P251" i="4" s="1"/>
  <c r="K250" i="4"/>
  <c r="P250" i="4" s="1"/>
  <c r="K249" i="4"/>
  <c r="P249" i="4" s="1"/>
  <c r="K248" i="4"/>
  <c r="P248" i="4" s="1"/>
  <c r="K247" i="4"/>
  <c r="P247" i="4" s="1"/>
  <c r="K246" i="4"/>
  <c r="P246" i="4" s="1"/>
  <c r="K245" i="4"/>
  <c r="P245" i="4" s="1"/>
  <c r="K244" i="4"/>
  <c r="P244" i="4" s="1"/>
  <c r="K243" i="4"/>
  <c r="P243" i="4" s="1"/>
  <c r="K242" i="4"/>
  <c r="P242" i="4" s="1"/>
  <c r="K241" i="4"/>
  <c r="P241" i="4" s="1"/>
  <c r="K240" i="4"/>
  <c r="P240" i="4" s="1"/>
  <c r="K239" i="4"/>
  <c r="P239" i="4" s="1"/>
  <c r="K238" i="4"/>
  <c r="P238" i="4" s="1"/>
  <c r="K237" i="4"/>
  <c r="P237" i="4" s="1"/>
  <c r="K236" i="4"/>
  <c r="P236" i="4" s="1"/>
  <c r="K235" i="4"/>
  <c r="P235" i="4" s="1"/>
  <c r="K234" i="4"/>
  <c r="P234" i="4" s="1"/>
  <c r="K233" i="4"/>
  <c r="K232" i="4"/>
  <c r="P232" i="4" s="1"/>
  <c r="K231" i="4"/>
  <c r="P231" i="4" s="1"/>
  <c r="K230" i="4"/>
  <c r="P230" i="4" s="1"/>
  <c r="K229" i="4"/>
  <c r="P229" i="4" s="1"/>
  <c r="K228" i="4"/>
  <c r="P228" i="4" s="1"/>
  <c r="K227" i="4"/>
  <c r="P227" i="4" s="1"/>
  <c r="P252" i="4"/>
  <c r="P233" i="4"/>
  <c r="O226" i="4"/>
  <c r="N226" i="4"/>
  <c r="M226" i="4"/>
  <c r="L226" i="4"/>
  <c r="J226" i="4"/>
  <c r="I226" i="4"/>
  <c r="H226" i="4"/>
  <c r="K224" i="4"/>
  <c r="P224" i="4" s="1"/>
  <c r="K223" i="4"/>
  <c r="P223" i="4" s="1"/>
  <c r="K222" i="4"/>
  <c r="P222" i="4" s="1"/>
  <c r="K221" i="4"/>
  <c r="O220" i="4"/>
  <c r="N220" i="4"/>
  <c r="M220" i="4"/>
  <c r="L220" i="4"/>
  <c r="J220" i="4"/>
  <c r="I220" i="4"/>
  <c r="H220" i="4"/>
  <c r="K218" i="4"/>
  <c r="K217" i="4" s="1"/>
  <c r="O217" i="4"/>
  <c r="N217" i="4"/>
  <c r="M217" i="4"/>
  <c r="L217" i="4"/>
  <c r="J217" i="4"/>
  <c r="I217" i="4"/>
  <c r="K215" i="4"/>
  <c r="K214" i="4" s="1"/>
  <c r="P214" i="4" s="1"/>
  <c r="O214" i="4"/>
  <c r="N214" i="4"/>
  <c r="M214" i="4"/>
  <c r="L214" i="4"/>
  <c r="J214" i="4"/>
  <c r="I214" i="4"/>
  <c r="H214" i="4"/>
  <c r="K212" i="4"/>
  <c r="P212" i="4" s="1"/>
  <c r="K211" i="4"/>
  <c r="P211" i="4" s="1"/>
  <c r="K205" i="4"/>
  <c r="P205" i="4" s="1"/>
  <c r="K210" i="4"/>
  <c r="K209" i="4"/>
  <c r="P209" i="4" s="1"/>
  <c r="K207" i="4"/>
  <c r="P207" i="4" s="1"/>
  <c r="K208" i="4"/>
  <c r="P208" i="4" s="1"/>
  <c r="K206" i="4"/>
  <c r="P206" i="4" s="1"/>
  <c r="K204" i="4"/>
  <c r="P204" i="4" s="1"/>
  <c r="K203" i="4"/>
  <c r="P203" i="4" s="1"/>
  <c r="K199" i="4"/>
  <c r="P199" i="4" s="1"/>
  <c r="K198" i="4"/>
  <c r="P198" i="4" s="1"/>
  <c r="K200" i="4"/>
  <c r="P200" i="4" s="1"/>
  <c r="K201" i="4"/>
  <c r="P202" i="4"/>
  <c r="P210" i="4"/>
  <c r="P201" i="4"/>
  <c r="O197" i="4"/>
  <c r="N197" i="4"/>
  <c r="M197" i="4"/>
  <c r="L197" i="4"/>
  <c r="J197" i="4"/>
  <c r="I197" i="4"/>
  <c r="H197" i="4"/>
  <c r="O186" i="4"/>
  <c r="N186" i="4"/>
  <c r="M186" i="4"/>
  <c r="L186" i="4"/>
  <c r="J186" i="4"/>
  <c r="I186" i="4"/>
  <c r="H186" i="4"/>
  <c r="O176" i="4"/>
  <c r="N176" i="4"/>
  <c r="M176" i="4"/>
  <c r="L176" i="4"/>
  <c r="K176" i="4"/>
  <c r="J176" i="4"/>
  <c r="I176" i="4"/>
  <c r="H176" i="4"/>
  <c r="K316" i="4" l="1"/>
  <c r="K658" i="4"/>
  <c r="P658" i="4" s="1"/>
  <c r="K558" i="4"/>
  <c r="P558" i="4" s="1"/>
  <c r="K650" i="4"/>
  <c r="P650" i="4" s="1"/>
  <c r="K270" i="4"/>
  <c r="P270" i="4" s="1"/>
  <c r="K285" i="4"/>
  <c r="K310" i="4"/>
  <c r="P310" i="4" s="1"/>
  <c r="K514" i="4"/>
  <c r="P514" i="4" s="1"/>
  <c r="P527" i="4"/>
  <c r="K646" i="4"/>
  <c r="P646" i="4" s="1"/>
  <c r="K359" i="4"/>
  <c r="K562" i="4"/>
  <c r="K266" i="4"/>
  <c r="P266" i="4" s="1"/>
  <c r="P322" i="4"/>
  <c r="P365" i="4"/>
  <c r="K502" i="4"/>
  <c r="P502" i="4" s="1"/>
  <c r="K537" i="4"/>
  <c r="K568" i="4"/>
  <c r="P568" i="4" s="1"/>
  <c r="K638" i="4"/>
  <c r="P638" i="4" s="1"/>
  <c r="K197" i="4"/>
  <c r="P197" i="4" s="1"/>
  <c r="K220" i="4"/>
  <c r="P221" i="4"/>
  <c r="K280" i="4"/>
  <c r="P280" i="4" s="1"/>
  <c r="P267" i="4"/>
  <c r="K352" i="4"/>
  <c r="P352" i="4" s="1"/>
  <c r="K404" i="4"/>
  <c r="P405" i="4"/>
  <c r="K415" i="4"/>
  <c r="K428" i="4"/>
  <c r="K437" i="4"/>
  <c r="P437" i="4" s="1"/>
  <c r="K497" i="4"/>
  <c r="P497" i="4" s="1"/>
  <c r="P508" i="4"/>
  <c r="P538" i="4"/>
  <c r="P560" i="4"/>
  <c r="P569" i="4"/>
  <c r="P640" i="4"/>
  <c r="P647" i="4"/>
  <c r="P654" i="4"/>
  <c r="K663" i="4"/>
  <c r="P663" i="4" s="1"/>
  <c r="P687" i="4"/>
  <c r="P215" i="4"/>
  <c r="K226" i="4"/>
  <c r="P226" i="4" s="1"/>
  <c r="P323" i="4"/>
  <c r="K329" i="4"/>
  <c r="P329" i="4" s="1"/>
  <c r="P366" i="4"/>
  <c r="K419" i="4"/>
  <c r="P498" i="4"/>
  <c r="K533" i="4"/>
  <c r="K530" i="4"/>
  <c r="P659" i="4"/>
  <c r="K676" i="4"/>
  <c r="P676" i="4" s="1"/>
  <c r="P360" i="4"/>
  <c r="P563" i="4"/>
  <c r="P176" i="4"/>
  <c r="K259" i="4"/>
  <c r="P259" i="4" s="1"/>
  <c r="K291" i="4"/>
  <c r="K313" i="4"/>
  <c r="P313" i="4" s="1"/>
  <c r="K325" i="4"/>
  <c r="P325" i="4" s="1"/>
  <c r="K344" i="4"/>
  <c r="P369" i="4"/>
  <c r="K371" i="4"/>
  <c r="P515" i="4"/>
  <c r="P528" i="4"/>
  <c r="K580" i="4"/>
  <c r="P580" i="4" s="1"/>
  <c r="K543" i="4"/>
  <c r="P543" i="4" s="1"/>
  <c r="P545" i="4"/>
  <c r="K387" i="4"/>
  <c r="K334" i="4"/>
  <c r="K186" i="4"/>
  <c r="P186" i="4" s="1"/>
  <c r="O165" i="4"/>
  <c r="N165" i="4"/>
  <c r="M165" i="4"/>
  <c r="L165" i="4"/>
  <c r="J165" i="4"/>
  <c r="I165" i="4"/>
  <c r="H165" i="4"/>
  <c r="O133" i="4"/>
  <c r="N133" i="4"/>
  <c r="M133" i="4"/>
  <c r="L133" i="4"/>
  <c r="J133" i="4"/>
  <c r="I133" i="4"/>
  <c r="H133" i="4"/>
  <c r="N125" i="4"/>
  <c r="M125" i="4"/>
  <c r="L125" i="4"/>
  <c r="J125" i="4"/>
  <c r="I125" i="4"/>
  <c r="H125" i="4"/>
  <c r="P119" i="4"/>
  <c r="N112" i="4"/>
  <c r="M112" i="4"/>
  <c r="L112" i="4"/>
  <c r="J112" i="4"/>
  <c r="I112" i="4"/>
  <c r="H112" i="4"/>
  <c r="N101" i="4"/>
  <c r="M101" i="4"/>
  <c r="J101" i="4"/>
  <c r="I101" i="4"/>
  <c r="H101" i="4"/>
  <c r="K165" i="4" l="1"/>
  <c r="K133" i="4"/>
  <c r="P133" i="4" s="1"/>
  <c r="N94" i="4"/>
  <c r="M94" i="4"/>
  <c r="L94" i="4"/>
  <c r="J94" i="4"/>
  <c r="I94" i="4"/>
  <c r="H94" i="4"/>
  <c r="N88" i="4" l="1"/>
  <c r="M88" i="4"/>
  <c r="L88" i="4"/>
  <c r="J88" i="4"/>
  <c r="I88" i="4"/>
  <c r="H88" i="4"/>
  <c r="N73" i="4"/>
  <c r="M73" i="4"/>
  <c r="L73" i="4"/>
  <c r="J73" i="4"/>
  <c r="I73" i="4"/>
  <c r="H73" i="4"/>
  <c r="O14" i="4"/>
  <c r="N14" i="4"/>
  <c r="M14" i="4"/>
  <c r="L14" i="4"/>
  <c r="K14" i="4"/>
  <c r="J14" i="4"/>
  <c r="I14" i="4"/>
  <c r="H14" i="4"/>
  <c r="K1227" i="4"/>
  <c r="O1227" i="4"/>
  <c r="N1227" i="4"/>
  <c r="M1227" i="4"/>
  <c r="L1227" i="4"/>
  <c r="J1227" i="4"/>
  <c r="I1227" i="4"/>
  <c r="H1227" i="4"/>
  <c r="O1230" i="4"/>
  <c r="N1230" i="4"/>
  <c r="M1230" i="4"/>
  <c r="L1230" i="4"/>
  <c r="J1230" i="4"/>
  <c r="I1230" i="4"/>
  <c r="H1230" i="4"/>
  <c r="K1230" i="4"/>
  <c r="O1234" i="4"/>
  <c r="K1234" i="4" s="1"/>
  <c r="N1234" i="4"/>
  <c r="M1234" i="4"/>
  <c r="L1234" i="4"/>
  <c r="J1234" i="4"/>
  <c r="I1234" i="4"/>
  <c r="H1234" i="4"/>
  <c r="I1213" i="4"/>
  <c r="I1225" i="4"/>
  <c r="I1222" i="4"/>
  <c r="I1219" i="4"/>
  <c r="I1218" i="4"/>
  <c r="I1199" i="4"/>
  <c r="I1198" i="4"/>
  <c r="J1207" i="4"/>
  <c r="J1205" i="4"/>
  <c r="I1207" i="4"/>
  <c r="I1206" i="4"/>
  <c r="I1205" i="4"/>
  <c r="I1204" i="4"/>
  <c r="I1195" i="4"/>
  <c r="I1194" i="4"/>
  <c r="I1193" i="4"/>
  <c r="H1192" i="4"/>
  <c r="O1192" i="4"/>
  <c r="N1192" i="4"/>
  <c r="M1192" i="4"/>
  <c r="L1192" i="4"/>
  <c r="J1192" i="4" l="1"/>
  <c r="K1192" i="4"/>
  <c r="P1192" i="4"/>
  <c r="P1234" i="4"/>
  <c r="I1192" i="4"/>
  <c r="P1146" i="4" l="1"/>
  <c r="H756" i="4" l="1"/>
  <c r="J636" i="4" l="1"/>
  <c r="J635" i="4"/>
  <c r="J634" i="4"/>
  <c r="J633" i="4"/>
  <c r="J632" i="4"/>
  <c r="J631" i="4"/>
  <c r="J630" i="4"/>
  <c r="J629" i="4"/>
  <c r="J628" i="4"/>
  <c r="J627" i="4"/>
  <c r="J626" i="4"/>
  <c r="J625" i="4"/>
  <c r="J624" i="4"/>
  <c r="J623" i="4"/>
  <c r="J622" i="4"/>
  <c r="J621" i="4"/>
  <c r="J620" i="4"/>
  <c r="J619" i="4"/>
  <c r="J618" i="4"/>
  <c r="J617" i="4"/>
  <c r="J616" i="4"/>
  <c r="J615" i="4"/>
  <c r="J614" i="4"/>
  <c r="J613" i="4"/>
  <c r="J612" i="4"/>
  <c r="J611" i="4"/>
  <c r="J610" i="4"/>
  <c r="J609" i="4"/>
  <c r="J608" i="4"/>
  <c r="J606" i="4"/>
  <c r="J605" i="4"/>
  <c r="J604" i="4"/>
  <c r="J603" i="4"/>
  <c r="J602" i="4"/>
  <c r="J601" i="4"/>
  <c r="J600" i="4"/>
  <c r="J599" i="4"/>
  <c r="J598" i="4"/>
  <c r="J597" i="4"/>
  <c r="J596" i="4"/>
  <c r="J595" i="4"/>
  <c r="J594" i="4"/>
  <c r="J593" i="4"/>
  <c r="J592" i="4"/>
  <c r="J591" i="4"/>
  <c r="J590" i="4"/>
  <c r="J580" i="4" l="1"/>
  <c r="L110" i="4"/>
  <c r="L101" i="4" s="1"/>
  <c r="P1227" i="4" l="1"/>
  <c r="P1058" i="4"/>
  <c r="P1053" i="4"/>
  <c r="P1162" i="4"/>
  <c r="P1061" i="4" l="1"/>
  <c r="P1158" i="4"/>
  <c r="H798" i="4" l="1"/>
  <c r="H901" i="4"/>
  <c r="H999" i="4"/>
  <c r="H998" i="4"/>
  <c r="H900" i="4"/>
  <c r="H997" i="4"/>
  <c r="H996" i="4"/>
  <c r="H994" i="4"/>
  <c r="H993" i="4"/>
  <c r="H899" i="4"/>
  <c r="H898" i="4"/>
  <c r="H992" i="4"/>
  <c r="H991" i="4"/>
  <c r="H796" i="4"/>
  <c r="H795" i="4"/>
  <c r="H794" i="4"/>
  <c r="H793" i="4"/>
  <c r="H897" i="4"/>
  <c r="H896" i="4"/>
  <c r="H895" i="4"/>
  <c r="H894" i="4"/>
  <c r="H893" i="4"/>
  <c r="H989" i="4"/>
  <c r="H987" i="4"/>
  <c r="H986" i="4"/>
  <c r="H789" i="4"/>
  <c r="H788" i="4"/>
  <c r="H890" i="4"/>
  <c r="H985" i="4"/>
  <c r="H889" i="4"/>
  <c r="H888" i="4"/>
  <c r="H787" i="4"/>
  <c r="H786" i="4"/>
  <c r="H984" i="4"/>
  <c r="H983" i="4"/>
  <c r="H784" i="4"/>
  <c r="H887" i="4"/>
  <c r="H886" i="4"/>
  <c r="H979" i="4"/>
  <c r="H978" i="4"/>
  <c r="H783" i="4"/>
  <c r="H885" i="4"/>
  <c r="H884" i="4"/>
  <c r="H883" i="4"/>
  <c r="H782" i="4"/>
  <c r="H882" i="4"/>
  <c r="H881" i="4"/>
  <c r="H880" i="4"/>
  <c r="H879" i="4"/>
  <c r="H878" i="4"/>
  <c r="H877" i="4"/>
  <c r="H876" i="4"/>
  <c r="H875" i="4"/>
  <c r="H779" i="4"/>
  <c r="H976" i="4"/>
  <c r="H975" i="4"/>
  <c r="H874" i="4"/>
  <c r="H974" i="4"/>
  <c r="H873" i="4"/>
  <c r="H872" i="4"/>
  <c r="H778" i="4"/>
  <c r="H777" i="4"/>
  <c r="H774" i="4"/>
  <c r="H871" i="4"/>
  <c r="H969" i="4"/>
  <c r="H869" i="4"/>
  <c r="H771" i="4"/>
  <c r="H967" i="4"/>
  <c r="H868" i="4"/>
  <c r="H966" i="4"/>
  <c r="H965" i="4"/>
  <c r="H964" i="4"/>
  <c r="H769" i="4"/>
  <c r="H768" i="4"/>
  <c r="H866" i="4"/>
  <c r="H766" i="4"/>
  <c r="H865" i="4"/>
  <c r="H963" i="4"/>
  <c r="H864" i="4"/>
  <c r="H764" i="4"/>
  <c r="H962" i="4"/>
  <c r="H863" i="4"/>
  <c r="H867" i="4"/>
  <c r="H762" i="4"/>
  <c r="H862" i="4"/>
  <c r="H861" i="4"/>
  <c r="H860" i="4"/>
  <c r="H859" i="4"/>
  <c r="H961" i="4"/>
  <c r="H858" i="4"/>
  <c r="H857" i="4"/>
  <c r="H960" i="4"/>
  <c r="H755" i="4"/>
  <c r="H754" i="4"/>
  <c r="H753" i="4"/>
  <c r="H752" i="4"/>
  <c r="H751" i="4"/>
  <c r="H855" i="4"/>
  <c r="H750" i="4"/>
  <c r="H958" i="4"/>
  <c r="H854" i="4"/>
  <c r="H853" i="4"/>
  <c r="H852" i="4"/>
  <c r="H957" i="4"/>
  <c r="H956" i="4"/>
  <c r="H955" i="4"/>
  <c r="H954" i="4"/>
  <c r="H851" i="4"/>
  <c r="H953" i="4"/>
  <c r="H952" i="4"/>
  <c r="H951" i="4"/>
  <c r="H850" i="4"/>
  <c r="H849" i="4"/>
  <c r="H950" i="4"/>
  <c r="H848" i="4"/>
  <c r="H847" i="4"/>
  <c r="H846" i="4"/>
  <c r="H749" i="4"/>
  <c r="H748" i="4"/>
  <c r="H845" i="4"/>
  <c r="H949" i="4"/>
  <c r="H844" i="4"/>
  <c r="H842" i="4"/>
  <c r="H841" i="4"/>
  <c r="H840" i="4"/>
  <c r="H839" i="4"/>
  <c r="H947" i="4"/>
  <c r="H744" i="4"/>
  <c r="H946" i="4"/>
  <c r="H945" i="4"/>
  <c r="H944" i="4"/>
  <c r="H838" i="4"/>
  <c r="H837" i="4"/>
  <c r="H943" i="4"/>
  <c r="H836" i="4"/>
  <c r="H742" i="4"/>
  <c r="H741" i="4"/>
  <c r="H834" i="4"/>
  <c r="H942" i="4"/>
  <c r="H941" i="4"/>
  <c r="H940" i="4"/>
  <c r="H739" i="4"/>
  <c r="H833" i="4"/>
  <c r="H938" i="4"/>
  <c r="H937" i="4"/>
  <c r="H832" i="4"/>
  <c r="H936" i="4"/>
  <c r="H935" i="4"/>
  <c r="H934" i="4"/>
  <c r="H933" i="4"/>
  <c r="H932" i="4"/>
  <c r="H931" i="4"/>
  <c r="H736" i="4"/>
  <c r="H735" i="4"/>
  <c r="H830" i="4"/>
  <c r="H734" i="4"/>
  <c r="H733" i="4"/>
  <c r="H732" i="4"/>
  <c r="H731" i="4"/>
  <c r="H829" i="4"/>
  <c r="H729" i="4"/>
  <c r="H926" i="4"/>
  <c r="H727" i="4"/>
  <c r="H726" i="4"/>
  <c r="H725" i="4"/>
  <c r="H724" i="4"/>
  <c r="H723" i="4"/>
  <c r="H924" i="4"/>
  <c r="H827" i="4"/>
  <c r="H923" i="4"/>
  <c r="H922" i="4"/>
  <c r="H921" i="4"/>
  <c r="H825" i="4"/>
  <c r="H920" i="4"/>
  <c r="H722" i="4"/>
  <c r="H919" i="4"/>
  <c r="H918" i="4"/>
  <c r="H823" i="4"/>
  <c r="H822" i="4"/>
  <c r="H821" i="4"/>
  <c r="H721" i="4"/>
  <c r="H917" i="4"/>
  <c r="H819" i="4"/>
  <c r="H720" i="4"/>
  <c r="H916" i="4"/>
  <c r="H915" i="4"/>
  <c r="H818" i="4"/>
  <c r="H719" i="4"/>
  <c r="H718" i="4"/>
  <c r="H717" i="4"/>
  <c r="H716" i="4"/>
  <c r="H817" i="4"/>
  <c r="H816" i="4"/>
  <c r="H913" i="4"/>
  <c r="H714" i="4"/>
  <c r="H912" i="4"/>
  <c r="H911" i="4"/>
  <c r="H713" i="4"/>
  <c r="H712" i="4"/>
  <c r="H910" i="4"/>
  <c r="H711" i="4"/>
  <c r="H710" i="4"/>
  <c r="H815" i="4"/>
  <c r="H709" i="4"/>
  <c r="H907" i="4"/>
  <c r="H906" i="4"/>
  <c r="H814" i="4"/>
  <c r="H813" i="4"/>
  <c r="H812" i="4"/>
  <c r="H705" i="4"/>
  <c r="H707" i="4"/>
  <c r="H905" i="4"/>
  <c r="H806" i="4"/>
  <c r="H904" i="4"/>
  <c r="H702" i="4"/>
  <c r="H805" i="4"/>
  <c r="H701" i="4"/>
  <c r="H804" i="4"/>
  <c r="H903" i="4"/>
  <c r="H700" i="4"/>
  <c r="H902" i="4"/>
  <c r="H699" i="4"/>
  <c r="H698" i="4"/>
  <c r="H697" i="4"/>
  <c r="H696" i="4"/>
  <c r="H695" i="4"/>
  <c r="H803" i="4"/>
  <c r="H802" i="4"/>
  <c r="H694" i="4"/>
  <c r="H693" i="4"/>
  <c r="H692" i="4"/>
  <c r="H801" i="4"/>
  <c r="H800" i="4"/>
  <c r="H691" i="4"/>
  <c r="H690" i="4"/>
  <c r="H799" i="4"/>
  <c r="H689" i="4" l="1"/>
  <c r="P537" i="4"/>
  <c r="P533" i="4" l="1"/>
  <c r="P530" i="4" l="1"/>
  <c r="H426" i="4" l="1"/>
  <c r="P426" i="4" s="1"/>
  <c r="H425" i="4"/>
  <c r="P425" i="4" s="1"/>
  <c r="H424" i="4"/>
  <c r="P424" i="4" s="1"/>
  <c r="H423" i="4"/>
  <c r="P423" i="4" s="1"/>
  <c r="H422" i="4"/>
  <c r="P422" i="4" s="1"/>
  <c r="H421" i="4"/>
  <c r="P421" i="4" s="1"/>
  <c r="H434" i="4"/>
  <c r="P434" i="4" s="1"/>
  <c r="H420" i="4"/>
  <c r="H402" i="4"/>
  <c r="P402" i="4" s="1"/>
  <c r="H399" i="4"/>
  <c r="P399" i="4" s="1"/>
  <c r="H397" i="4"/>
  <c r="P397" i="4" s="1"/>
  <c r="H396" i="4"/>
  <c r="P396" i="4" s="1"/>
  <c r="H394" i="4"/>
  <c r="P394" i="4" s="1"/>
  <c r="H393" i="4"/>
  <c r="P393" i="4" s="1"/>
  <c r="H392" i="4"/>
  <c r="P392" i="4" s="1"/>
  <c r="H391" i="4"/>
  <c r="P391" i="4" s="1"/>
  <c r="H390" i="4"/>
  <c r="P390" i="4" s="1"/>
  <c r="H417" i="4"/>
  <c r="P417" i="4" s="1"/>
  <c r="H416" i="4"/>
  <c r="H413" i="4"/>
  <c r="P413" i="4" s="1"/>
  <c r="H412" i="4"/>
  <c r="P412" i="4" s="1"/>
  <c r="H411" i="4"/>
  <c r="P411" i="4" s="1"/>
  <c r="H410" i="4"/>
  <c r="P410" i="4" s="1"/>
  <c r="H409" i="4"/>
  <c r="P409" i="4" s="1"/>
  <c r="H433" i="4"/>
  <c r="P433" i="4" s="1"/>
  <c r="H432" i="4"/>
  <c r="P432" i="4" s="1"/>
  <c r="H431" i="4"/>
  <c r="P431" i="4" s="1"/>
  <c r="H430" i="4"/>
  <c r="P430" i="4" s="1"/>
  <c r="H429" i="4"/>
  <c r="H389" i="4"/>
  <c r="P389" i="4" s="1"/>
  <c r="H388" i="4"/>
  <c r="H408" i="4"/>
  <c r="P408" i="4" s="1"/>
  <c r="H407" i="4"/>
  <c r="P407" i="4" s="1"/>
  <c r="H406" i="4"/>
  <c r="H435" i="4"/>
  <c r="P435" i="4" s="1"/>
  <c r="H385" i="4"/>
  <c r="P385" i="4" s="1"/>
  <c r="H384" i="4"/>
  <c r="P384" i="4" s="1"/>
  <c r="H383" i="4"/>
  <c r="P383" i="4" s="1"/>
  <c r="H382" i="4"/>
  <c r="P382" i="4" s="1"/>
  <c r="H381" i="4"/>
  <c r="P381" i="4" s="1"/>
  <c r="H380" i="4"/>
  <c r="P380" i="4" s="1"/>
  <c r="H379" i="4"/>
  <c r="P379" i="4" s="1"/>
  <c r="H378" i="4"/>
  <c r="P378" i="4" s="1"/>
  <c r="H377" i="4"/>
  <c r="P377" i="4" s="1"/>
  <c r="H376" i="4"/>
  <c r="P376" i="4" s="1"/>
  <c r="H375" i="4"/>
  <c r="P375" i="4" s="1"/>
  <c r="H374" i="4"/>
  <c r="P374" i="4" s="1"/>
  <c r="H373" i="4"/>
  <c r="P373" i="4" l="1"/>
  <c r="H371" i="4"/>
  <c r="P371" i="4" s="1"/>
  <c r="H428" i="4"/>
  <c r="P428" i="4" s="1"/>
  <c r="P429" i="4"/>
  <c r="H404" i="4"/>
  <c r="P404" i="4" s="1"/>
  <c r="P406" i="4"/>
  <c r="H415" i="4"/>
  <c r="P415" i="4" s="1"/>
  <c r="P416" i="4"/>
  <c r="H419" i="4"/>
  <c r="P419" i="4" s="1"/>
  <c r="P420" i="4"/>
  <c r="H387" i="4"/>
  <c r="P388" i="4"/>
  <c r="P387" i="4" l="1"/>
  <c r="H218" i="4"/>
  <c r="H217" i="4" l="1"/>
  <c r="P218" i="4"/>
  <c r="P74" i="4" l="1"/>
  <c r="N1093" i="4"/>
  <c r="M1093" i="4"/>
  <c r="L1093" i="4"/>
  <c r="J1093" i="4"/>
  <c r="I1093" i="4"/>
  <c r="H1093" i="4"/>
  <c r="N572" i="4"/>
  <c r="M572" i="4"/>
  <c r="L572" i="4"/>
  <c r="J572" i="4"/>
  <c r="I572" i="4"/>
  <c r="O572" i="4"/>
  <c r="P1230" i="4" l="1"/>
  <c r="P359" i="4" l="1"/>
  <c r="P217" i="4" l="1"/>
  <c r="P285" i="4"/>
  <c r="P1041" i="4" l="1"/>
  <c r="P1176" i="4"/>
  <c r="P1154" i="4"/>
  <c r="P368" i="4"/>
  <c r="P562" i="4" l="1"/>
  <c r="P193" i="4"/>
  <c r="P1184" i="4" l="1"/>
  <c r="P344" i="4" l="1"/>
  <c r="P1171" i="4"/>
  <c r="P1180" i="4"/>
  <c r="P334" i="4" l="1"/>
  <c r="K572" i="4"/>
  <c r="P1114" i="4"/>
  <c r="P1149" i="4"/>
  <c r="P1189" i="4" l="1"/>
  <c r="P572" i="4"/>
  <c r="P316" i="4" l="1"/>
  <c r="P14" i="4"/>
  <c r="P1007" i="4" l="1"/>
  <c r="S13" i="4" l="1"/>
  <c r="P291" i="4"/>
  <c r="P165" i="4" l="1"/>
  <c r="P220" i="4" l="1"/>
  <c r="H670" i="4" l="1"/>
  <c r="H12" i="4" s="1"/>
  <c r="I670" i="4" l="1"/>
  <c r="I12" i="4" s="1"/>
  <c r="M670" i="4"/>
  <c r="M12" i="4" s="1"/>
  <c r="L670" i="4"/>
  <c r="L12" i="4" s="1"/>
  <c r="J670" i="4"/>
  <c r="J12" i="4" s="1"/>
  <c r="N670" i="4"/>
  <c r="N12" i="4" s="1"/>
  <c r="P126" i="4" l="1"/>
  <c r="P127" i="4" l="1"/>
  <c r="P128" i="4"/>
  <c r="P129" i="4" l="1"/>
  <c r="P130" i="4"/>
  <c r="O125" i="4"/>
  <c r="P131" i="4"/>
  <c r="K125" i="4" l="1"/>
  <c r="P125" i="4" s="1"/>
  <c r="P113" i="4"/>
  <c r="P114" i="4"/>
  <c r="P115" i="4"/>
  <c r="P117" i="4"/>
  <c r="P118" i="4"/>
  <c r="P120" i="4"/>
  <c r="P121" i="4"/>
  <c r="P122" i="4"/>
  <c r="P123" i="4"/>
  <c r="O112" i="4"/>
  <c r="K112" i="4" s="1"/>
  <c r="P112" i="4" s="1"/>
  <c r="P26" i="4"/>
  <c r="K26" i="4"/>
  <c r="P27" i="4"/>
  <c r="K27" i="4"/>
  <c r="P28" i="4"/>
  <c r="K28" i="4"/>
  <c r="P62" i="4"/>
  <c r="P59" i="4"/>
  <c r="P31" i="4"/>
  <c r="O25" i="4"/>
  <c r="P66" i="4"/>
  <c r="P49" i="4"/>
  <c r="P51" i="4"/>
  <c r="P69" i="4"/>
  <c r="P65" i="4"/>
  <c r="P63" i="4"/>
  <c r="P41" i="4"/>
  <c r="P40" i="4"/>
  <c r="P68" i="4"/>
  <c r="K61" i="4"/>
  <c r="P61" i="4"/>
  <c r="P46" i="4"/>
  <c r="P38" i="4"/>
  <c r="P30" i="4"/>
  <c r="P44" i="4"/>
  <c r="P48" i="4"/>
  <c r="P33" i="4"/>
  <c r="K63" i="4"/>
  <c r="P71" i="4"/>
  <c r="P47" i="4"/>
  <c r="P37" i="4"/>
  <c r="K37" i="4"/>
  <c r="P64" i="4"/>
  <c r="P43" i="4"/>
  <c r="P53" i="4"/>
  <c r="P55" i="4"/>
  <c r="P39" i="4"/>
  <c r="K40" i="4"/>
  <c r="P70" i="4"/>
  <c r="P50" i="4"/>
  <c r="K46" i="4"/>
  <c r="P57" i="4"/>
  <c r="K68" i="4"/>
  <c r="K29" i="4"/>
  <c r="P29" i="4"/>
  <c r="K59" i="4"/>
  <c r="P42" i="4"/>
  <c r="P54" i="4"/>
  <c r="K71" i="4"/>
  <c r="K53" i="4"/>
  <c r="K39" i="4"/>
  <c r="P56" i="4"/>
  <c r="K56" i="4"/>
  <c r="P36" i="4"/>
  <c r="P58" i="4"/>
  <c r="K58" i="4"/>
  <c r="P32" i="4"/>
  <c r="K32" i="4"/>
  <c r="K62" i="4"/>
  <c r="K70" i="4"/>
  <c r="K52" i="4"/>
  <c r="P52" i="4"/>
  <c r="K69" i="4"/>
  <c r="K67" i="4"/>
  <c r="P67" i="4"/>
  <c r="K65" i="4"/>
  <c r="K36" i="4"/>
  <c r="K54" i="4"/>
  <c r="K49" i="4"/>
  <c r="P35" i="4"/>
  <c r="K35" i="4"/>
  <c r="K38" i="4"/>
  <c r="K30" i="4"/>
  <c r="K48" i="4"/>
  <c r="K34" i="4"/>
  <c r="P34" i="4"/>
  <c r="K44" i="4"/>
  <c r="K33" i="4"/>
  <c r="K64" i="4"/>
  <c r="K66" i="4"/>
  <c r="K47" i="4"/>
  <c r="K55" i="4"/>
  <c r="K50" i="4"/>
  <c r="K51" i="4"/>
  <c r="K57" i="4"/>
  <c r="K31" i="4"/>
  <c r="K42" i="4"/>
  <c r="K43" i="4"/>
  <c r="K41" i="4"/>
  <c r="K25" i="4" l="1"/>
  <c r="K948" i="4"/>
  <c r="P948" i="4" s="1"/>
  <c r="K815" i="4"/>
  <c r="P815" i="4" s="1"/>
  <c r="K933" i="4"/>
  <c r="P933" i="4" s="1"/>
  <c r="K976" i="4"/>
  <c r="P976" i="4" s="1"/>
  <c r="K889" i="4"/>
  <c r="P889" i="4" s="1"/>
  <c r="O689" i="4"/>
  <c r="K755" i="4"/>
  <c r="P755" i="4" s="1"/>
  <c r="K721" i="4"/>
  <c r="P721" i="4" s="1"/>
  <c r="K996" i="4"/>
  <c r="P996" i="4" s="1"/>
  <c r="K957" i="4"/>
  <c r="P957" i="4" s="1"/>
  <c r="K945" i="4"/>
  <c r="P945" i="4" s="1"/>
  <c r="K824" i="4"/>
  <c r="P824" i="4" s="1"/>
  <c r="K807" i="4"/>
  <c r="P807" i="4" s="1"/>
  <c r="K841" i="4"/>
  <c r="P841" i="4" s="1"/>
  <c r="K768" i="4"/>
  <c r="P768" i="4" s="1"/>
  <c r="K952" i="4"/>
  <c r="P952" i="4" s="1"/>
  <c r="K787" i="4"/>
  <c r="P787" i="4" s="1"/>
  <c r="K811" i="4"/>
  <c r="P811" i="4" s="1"/>
  <c r="K984" i="4"/>
  <c r="P984" i="4" s="1"/>
  <c r="K707" i="4"/>
  <c r="P707" i="4" s="1"/>
  <c r="K863" i="4"/>
  <c r="P863" i="4" s="1"/>
  <c r="K767" i="4"/>
  <c r="P767" i="4" s="1"/>
  <c r="K694" i="4"/>
  <c r="P694" i="4" s="1"/>
  <c r="K779" i="4"/>
  <c r="P779" i="4" s="1"/>
  <c r="K904" i="4"/>
  <c r="P904" i="4" s="1"/>
  <c r="K820" i="4"/>
  <c r="P820" i="4" s="1"/>
  <c r="K882" i="4"/>
  <c r="P882" i="4" s="1"/>
  <c r="K995" i="4"/>
  <c r="P995" i="4" s="1"/>
  <c r="K830" i="4"/>
  <c r="P830" i="4" s="1"/>
  <c r="K910" i="4"/>
  <c r="P910" i="4" s="1"/>
  <c r="K748" i="4"/>
  <c r="P748" i="4" s="1"/>
  <c r="K963" i="4"/>
  <c r="P963" i="4" s="1"/>
  <c r="K929" i="4"/>
  <c r="P929" i="4" s="1"/>
  <c r="K818" i="4"/>
  <c r="P818" i="4" s="1"/>
  <c r="K774" i="4"/>
  <c r="P774" i="4" s="1"/>
  <c r="K786" i="4"/>
  <c r="P786" i="4" s="1"/>
  <c r="K790" i="4"/>
  <c r="P790" i="4" s="1"/>
  <c r="K950" i="4"/>
  <c r="P950" i="4" s="1"/>
  <c r="K851" i="4"/>
  <c r="P851" i="4" s="1"/>
  <c r="K750" i="4"/>
  <c r="P750" i="4" s="1"/>
  <c r="K944" i="4"/>
  <c r="P944" i="4" s="1"/>
  <c r="K981" i="4"/>
  <c r="P981" i="4" s="1"/>
  <c r="K854" i="4"/>
  <c r="P854" i="4" s="1"/>
  <c r="K865" i="4"/>
  <c r="P865" i="4" s="1"/>
  <c r="K934" i="4"/>
  <c r="P934" i="4" s="1"/>
  <c r="K816" i="4"/>
  <c r="P816" i="4" s="1"/>
  <c r="K861" i="4"/>
  <c r="P861" i="4" s="1"/>
  <c r="K875" i="4"/>
  <c r="P875" i="4" s="1"/>
  <c r="K968" i="4"/>
  <c r="P968" i="4" s="1"/>
  <c r="K760" i="4"/>
  <c r="P760" i="4" s="1"/>
  <c r="K899" i="4"/>
  <c r="P899" i="4" s="1"/>
  <c r="K783" i="4"/>
  <c r="P783" i="4" s="1"/>
  <c r="K987" i="4"/>
  <c r="P987" i="4" s="1"/>
  <c r="K778" i="4"/>
  <c r="P778" i="4" s="1"/>
  <c r="K918" i="4"/>
  <c r="P918" i="4" s="1"/>
  <c r="K964" i="4"/>
  <c r="P964" i="4" s="1"/>
  <c r="K751" i="4"/>
  <c r="P751" i="4" s="1"/>
  <c r="K708" i="4"/>
  <c r="P708" i="4" s="1"/>
  <c r="K926" i="4"/>
  <c r="P926" i="4" s="1"/>
  <c r="K908" i="4"/>
  <c r="P908" i="4" s="1"/>
  <c r="K753" i="4"/>
  <c r="P753" i="4" s="1"/>
  <c r="K873" i="4"/>
  <c r="P873" i="4" s="1"/>
  <c r="K864" i="4"/>
  <c r="P864" i="4" s="1"/>
  <c r="K761" i="4"/>
  <c r="P761" i="4" s="1"/>
  <c r="K741" i="4"/>
  <c r="P741" i="4" s="1"/>
  <c r="K856" i="4"/>
  <c r="P856" i="4" s="1"/>
  <c r="K729" i="4"/>
  <c r="P729" i="4" s="1"/>
  <c r="K773" i="4"/>
  <c r="P773" i="4" s="1"/>
  <c r="K769" i="4"/>
  <c r="P769" i="4" s="1"/>
  <c r="K998" i="4"/>
  <c r="P998" i="4" s="1"/>
  <c r="K978" i="4"/>
  <c r="P978" i="4" s="1"/>
  <c r="K943" i="4"/>
  <c r="P943" i="4" s="1"/>
  <c r="K735" i="4"/>
  <c r="P735" i="4" s="1"/>
  <c r="K777" i="4"/>
  <c r="P777" i="4" s="1"/>
  <c r="K697" i="4"/>
  <c r="P697" i="4" s="1"/>
  <c r="K970" i="4"/>
  <c r="P970" i="4" s="1"/>
  <c r="K860" i="4"/>
  <c r="P860" i="4" s="1"/>
  <c r="K872" i="4"/>
  <c r="P872" i="4" s="1"/>
  <c r="K885" i="4"/>
  <c r="P885" i="4" s="1"/>
  <c r="K802" i="4"/>
  <c r="P802" i="4" s="1"/>
  <c r="K888" i="4"/>
  <c r="P888" i="4" s="1"/>
  <c r="K879" i="4"/>
  <c r="P879" i="4" s="1"/>
  <c r="K940" i="4"/>
  <c r="P940" i="4" s="1"/>
  <c r="K936" i="4"/>
  <c r="P936" i="4" s="1"/>
  <c r="K960" i="4"/>
  <c r="P960" i="4" s="1"/>
  <c r="K848" i="4"/>
  <c r="P848" i="4" s="1"/>
  <c r="K813" i="4"/>
  <c r="P813" i="4" s="1"/>
  <c r="K701" i="4"/>
  <c r="P701" i="4" s="1"/>
  <c r="K979" i="4"/>
  <c r="P979" i="4" s="1"/>
  <c r="K784" i="4"/>
  <c r="P784" i="4" s="1"/>
  <c r="K983" i="4"/>
  <c r="P983" i="4" s="1"/>
  <c r="K839" i="4"/>
  <c r="P839" i="4" s="1"/>
  <c r="K988" i="4"/>
  <c r="P988" i="4" s="1"/>
  <c r="K947" i="4"/>
  <c r="P947" i="4" s="1"/>
  <c r="K846" i="4"/>
  <c r="P846" i="4" s="1"/>
  <c r="K876" i="4"/>
  <c r="P876" i="4" s="1"/>
  <c r="K829" i="4"/>
  <c r="P829" i="4" s="1"/>
  <c r="K723" i="4"/>
  <c r="P723" i="4" s="1"/>
  <c r="K819" i="4"/>
  <c r="P819" i="4" s="1"/>
  <c r="K808" i="4"/>
  <c r="P808" i="4" s="1"/>
  <c r="K890" i="4"/>
  <c r="P890" i="4" s="1"/>
  <c r="K727" i="4"/>
  <c r="P727" i="4" s="1"/>
  <c r="K939" i="4"/>
  <c r="P939" i="4" s="1"/>
  <c r="K986" i="4"/>
  <c r="P986" i="4" s="1"/>
  <c r="K702" i="4"/>
  <c r="P702" i="4" s="1"/>
  <c r="K935" i="4"/>
  <c r="P935" i="4" s="1"/>
  <c r="K837" i="4"/>
  <c r="P837" i="4" s="1"/>
  <c r="K924" i="4"/>
  <c r="P924" i="4" s="1"/>
  <c r="K812" i="4"/>
  <c r="P812" i="4" s="1"/>
  <c r="K911" i="4"/>
  <c r="P911" i="4" s="1"/>
  <c r="K938" i="4"/>
  <c r="P938" i="4" s="1"/>
  <c r="K961" i="4"/>
  <c r="P961" i="4" s="1"/>
  <c r="K925" i="4"/>
  <c r="P925" i="4" s="1"/>
  <c r="K825" i="4"/>
  <c r="P825" i="4" s="1"/>
  <c r="K759" i="4"/>
  <c r="P759" i="4" s="1"/>
  <c r="K913" i="4"/>
  <c r="P913" i="4" s="1"/>
  <c r="K752" i="4"/>
  <c r="P752" i="4" s="1"/>
  <c r="P847" i="4"/>
  <c r="K847" i="4"/>
  <c r="K840" i="4"/>
  <c r="P840" i="4" s="1"/>
  <c r="K698" i="4"/>
  <c r="P698" i="4" s="1"/>
  <c r="K814" i="4"/>
  <c r="P814" i="4" s="1"/>
  <c r="K881" i="4"/>
  <c r="P881" i="4" s="1"/>
  <c r="K941" i="4"/>
  <c r="P941" i="4" s="1"/>
  <c r="K973" i="4"/>
  <c r="P973" i="4" s="1"/>
  <c r="K703" i="4"/>
  <c r="P703" i="4" s="1"/>
  <c r="K804" i="4"/>
  <c r="P804" i="4" s="1"/>
  <c r="K884" i="4"/>
  <c r="P884" i="4" s="1"/>
  <c r="K869" i="4"/>
  <c r="P869" i="4" s="1"/>
  <c r="K922" i="4"/>
  <c r="P922" i="4" s="1"/>
  <c r="K905" i="4"/>
  <c r="P905" i="4" s="1"/>
  <c r="K892" i="4"/>
  <c r="P892" i="4" s="1"/>
  <c r="K714" i="4"/>
  <c r="P714" i="4" s="1"/>
  <c r="K821" i="4"/>
  <c r="P821" i="4" s="1"/>
  <c r="K744" i="4"/>
  <c r="P744" i="4" s="1"/>
  <c r="K710" i="4"/>
  <c r="P710" i="4" s="1"/>
  <c r="K692" i="4"/>
  <c r="P692" i="4" s="1"/>
  <c r="K887" i="4"/>
  <c r="P887" i="4" s="1"/>
  <c r="K827" i="4"/>
  <c r="P827" i="4" s="1"/>
  <c r="K736" i="4"/>
  <c r="P736" i="4" s="1"/>
  <c r="K696" i="4"/>
  <c r="P696" i="4" s="1"/>
  <c r="K732" i="4"/>
  <c r="P732" i="4" s="1"/>
  <c r="K901" i="4"/>
  <c r="P901" i="4" s="1"/>
  <c r="K799" i="4"/>
  <c r="P799" i="4" s="1"/>
  <c r="K690" i="4"/>
  <c r="P690" i="4" s="1"/>
  <c r="P972" i="4"/>
  <c r="K972" i="4"/>
  <c r="K906" i="4"/>
  <c r="P906" i="4" s="1"/>
  <c r="K921" i="4"/>
  <c r="P921" i="4" s="1"/>
  <c r="K930" i="4"/>
  <c r="P930" i="4" s="1"/>
  <c r="K959" i="4"/>
  <c r="P959" i="4" s="1"/>
  <c r="K870" i="4"/>
  <c r="P870" i="4" s="1"/>
  <c r="K693" i="4"/>
  <c r="P693" i="4" s="1"/>
  <c r="K805" i="4"/>
  <c r="P805" i="4" s="1"/>
  <c r="K691" i="4"/>
  <c r="P691" i="4" s="1"/>
  <c r="K705" i="4"/>
  <c r="P705" i="4" s="1"/>
  <c r="K928" i="4"/>
  <c r="P928" i="4" s="1"/>
  <c r="K951" i="4"/>
  <c r="P951" i="4" s="1"/>
  <c r="K954" i="4"/>
  <c r="P954" i="4" s="1"/>
  <c r="K800" i="4"/>
  <c r="P800" i="4" s="1"/>
  <c r="K717" i="4"/>
  <c r="P717" i="4" s="1"/>
  <c r="K966" i="4"/>
  <c r="P966" i="4" s="1"/>
  <c r="K956" i="4"/>
  <c r="P956" i="4" s="1"/>
  <c r="K762" i="4"/>
  <c r="P762" i="4" s="1"/>
  <c r="K874" i="4"/>
  <c r="P874" i="4" s="1"/>
  <c r="K858" i="4"/>
  <c r="P858" i="4" s="1"/>
  <c r="K859" i="4"/>
  <c r="P859" i="4" s="1"/>
  <c r="K999" i="4"/>
  <c r="P999" i="4" s="1"/>
  <c r="K792" i="4"/>
  <c r="P792" i="4" s="1"/>
  <c r="K733" i="4"/>
  <c r="P733" i="4" s="1"/>
  <c r="K868" i="4"/>
  <c r="P868" i="4" s="1"/>
  <c r="K836" i="4"/>
  <c r="P836" i="4" s="1"/>
  <c r="K712" i="4"/>
  <c r="P712" i="4" s="1"/>
  <c r="K982" i="4"/>
  <c r="P982" i="4" s="1"/>
  <c r="K867" i="4"/>
  <c r="P867" i="4" s="1"/>
  <c r="K782" i="4"/>
  <c r="P782" i="4" s="1"/>
  <c r="P962" i="4"/>
  <c r="K962" i="4"/>
  <c r="K724" i="4"/>
  <c r="P724" i="4" s="1"/>
  <c r="K843" i="4"/>
  <c r="P843" i="4" s="1"/>
  <c r="K880" i="4"/>
  <c r="P880" i="4" s="1"/>
  <c r="K716" i="4"/>
  <c r="P716" i="4" s="1"/>
  <c r="K866" i="4"/>
  <c r="P866" i="4" s="1"/>
  <c r="K831" i="4"/>
  <c r="P831" i="4" s="1"/>
  <c r="K967" i="4"/>
  <c r="P967" i="4" s="1"/>
  <c r="K742" i="4"/>
  <c r="P742" i="4" s="1"/>
  <c r="K833" i="4"/>
  <c r="P833" i="4" s="1"/>
  <c r="K738" i="4"/>
  <c r="P738" i="4" s="1"/>
  <c r="K900" i="4"/>
  <c r="P900" i="4" s="1"/>
  <c r="K931" i="4"/>
  <c r="P931" i="4" s="1"/>
  <c r="K915" i="4"/>
  <c r="P915" i="4" s="1"/>
  <c r="K734" i="4"/>
  <c r="P734" i="4" s="1"/>
  <c r="K770" i="4"/>
  <c r="P770" i="4" s="1"/>
  <c r="K775" i="4"/>
  <c r="P775" i="4" s="1"/>
  <c r="K749" i="4"/>
  <c r="P749" i="4" s="1"/>
  <c r="K916" i="4"/>
  <c r="P916" i="4" s="1"/>
  <c r="K776" i="4"/>
  <c r="P776" i="4" s="1"/>
  <c r="K975" i="4"/>
  <c r="P975" i="4" s="1"/>
  <c r="K842" i="4"/>
  <c r="P842" i="4" s="1"/>
  <c r="K985" i="4"/>
  <c r="P985" i="4" s="1"/>
  <c r="K883" i="4"/>
  <c r="P883" i="4" s="1"/>
  <c r="K817" i="4"/>
  <c r="P817" i="4" s="1"/>
  <c r="K756" i="4"/>
  <c r="P756" i="4" s="1"/>
  <c r="K907" i="4"/>
  <c r="P907" i="4" s="1"/>
  <c r="K932" i="4"/>
  <c r="P932" i="4" s="1"/>
  <c r="K731" i="4"/>
  <c r="P731" i="4" s="1"/>
  <c r="K886" i="4"/>
  <c r="P886" i="4" s="1"/>
  <c r="K855" i="4"/>
  <c r="P855" i="4" s="1"/>
  <c r="K937" i="4"/>
  <c r="P937" i="4" s="1"/>
  <c r="K942" i="4"/>
  <c r="P942" i="4" s="1"/>
  <c r="K991" i="4"/>
  <c r="P991" i="4" s="1"/>
  <c r="K801" i="4"/>
  <c r="P801" i="4" s="1"/>
  <c r="K894" i="4"/>
  <c r="P894" i="4" s="1"/>
  <c r="K720" i="4"/>
  <c r="P720" i="4" s="1"/>
  <c r="K997" i="4"/>
  <c r="P997" i="4" s="1"/>
  <c r="K980" i="4"/>
  <c r="P980" i="4" s="1"/>
  <c r="K920" i="4"/>
  <c r="P920" i="4" s="1"/>
  <c r="K844" i="4"/>
  <c r="P844" i="4" s="1"/>
  <c r="K695" i="4"/>
  <c r="P695" i="4" s="1"/>
  <c r="K914" i="4"/>
  <c r="P914" i="4" s="1"/>
  <c r="K891" i="4"/>
  <c r="P891" i="4" s="1"/>
  <c r="K835" i="4"/>
  <c r="P835" i="4" s="1"/>
  <c r="K725" i="4"/>
  <c r="P725" i="4" s="1"/>
  <c r="K923" i="4"/>
  <c r="P923" i="4" s="1"/>
  <c r="K789" i="4"/>
  <c r="P789" i="4" s="1"/>
  <c r="K974" i="4"/>
  <c r="P974" i="4" s="1"/>
  <c r="K862" i="4"/>
  <c r="P862" i="4" s="1"/>
  <c r="K788" i="4"/>
  <c r="P788" i="4" s="1"/>
  <c r="K909" i="4"/>
  <c r="P909" i="4" s="1"/>
  <c r="K853" i="4"/>
  <c r="P853" i="4" s="1"/>
  <c r="K754" i="4"/>
  <c r="P754" i="4" s="1"/>
  <c r="K832" i="4"/>
  <c r="P832" i="4" s="1"/>
  <c r="K992" i="4"/>
  <c r="P992" i="4" s="1"/>
  <c r="K810" i="4"/>
  <c r="P810" i="4" s="1"/>
  <c r="K895" i="4"/>
  <c r="P895" i="4" s="1"/>
  <c r="K871" i="4"/>
  <c r="P871" i="4" s="1"/>
  <c r="K771" i="4"/>
  <c r="P771" i="4" s="1"/>
  <c r="K745" i="4"/>
  <c r="P745" i="4" s="1"/>
  <c r="K822" i="4"/>
  <c r="P822" i="4" s="1"/>
  <c r="K845" i="4"/>
  <c r="P845" i="4" s="1"/>
  <c r="K826" i="4"/>
  <c r="P826" i="4" s="1"/>
  <c r="K699" i="4"/>
  <c r="P699" i="4" s="1"/>
  <c r="K877" i="4"/>
  <c r="P877" i="4" s="1"/>
  <c r="K726" i="4"/>
  <c r="P726" i="4" s="1"/>
  <c r="K798" i="4"/>
  <c r="P798" i="4" s="1"/>
  <c r="K834" i="4"/>
  <c r="P834" i="4" s="1"/>
  <c r="K953" i="4"/>
  <c r="P953" i="4" s="1"/>
  <c r="K758" i="4"/>
  <c r="P758" i="4" s="1"/>
  <c r="K740" i="4"/>
  <c r="P740" i="4" s="1"/>
  <c r="K971" i="4"/>
  <c r="P971" i="4" s="1"/>
  <c r="K969" i="4"/>
  <c r="P969" i="4" s="1"/>
  <c r="K946" i="4"/>
  <c r="P946" i="4" s="1"/>
  <c r="K993" i="4"/>
  <c r="P993" i="4" s="1"/>
  <c r="K803" i="4"/>
  <c r="P803" i="4" s="1"/>
  <c r="K757" i="4"/>
  <c r="P757" i="4" s="1"/>
  <c r="K743" i="4"/>
  <c r="P743" i="4" s="1"/>
  <c r="K718" i="4"/>
  <c r="P718" i="4" s="1"/>
  <c r="K955" i="4"/>
  <c r="P955" i="4" s="1"/>
  <c r="K927" i="4"/>
  <c r="P927" i="4" s="1"/>
  <c r="K896" i="4"/>
  <c r="P896" i="4" s="1"/>
  <c r="K711" i="4"/>
  <c r="P711" i="4" s="1"/>
  <c r="K785" i="4"/>
  <c r="P785" i="4" s="1"/>
  <c r="K912" i="4"/>
  <c r="P912" i="4" s="1"/>
  <c r="K903" i="4"/>
  <c r="P903" i="4" s="1"/>
  <c r="K796" i="4"/>
  <c r="P796" i="4" s="1"/>
  <c r="K794" i="4"/>
  <c r="P794" i="4" s="1"/>
  <c r="K793" i="4"/>
  <c r="P793" i="4" s="1"/>
  <c r="K989" i="4"/>
  <c r="P989" i="4" s="1"/>
  <c r="K850" i="4"/>
  <c r="P850" i="4" s="1"/>
  <c r="K893" i="4"/>
  <c r="P893" i="4" s="1"/>
  <c r="K917" i="4"/>
  <c r="P917" i="4" s="1"/>
  <c r="K838" i="4"/>
  <c r="P838" i="4" s="1"/>
  <c r="K739" i="4"/>
  <c r="P739" i="4" s="1"/>
  <c r="K763" i="4"/>
  <c r="P763" i="4" s="1"/>
  <c r="K897" i="4"/>
  <c r="P897" i="4" s="1"/>
  <c r="K764" i="4"/>
  <c r="P764" i="4" s="1"/>
  <c r="K823" i="4"/>
  <c r="P823" i="4" s="1"/>
  <c r="K795" i="4"/>
  <c r="P795" i="4" s="1"/>
  <c r="K994" i="4"/>
  <c r="P994" i="4" s="1"/>
  <c r="K965" i="4"/>
  <c r="P965" i="4" s="1"/>
  <c r="K737" i="4"/>
  <c r="P737" i="4" s="1"/>
  <c r="K806" i="4"/>
  <c r="P806" i="4" s="1"/>
  <c r="K898" i="4"/>
  <c r="P898" i="4" s="1"/>
  <c r="K857" i="4"/>
  <c r="P857" i="4" s="1"/>
  <c r="K766" i="4"/>
  <c r="P766" i="4" s="1"/>
  <c r="K849" i="4"/>
  <c r="P849" i="4" s="1"/>
  <c r="K722" i="4"/>
  <c r="P722" i="4" s="1"/>
  <c r="K852" i="4"/>
  <c r="P852" i="4" s="1"/>
  <c r="K709" i="4"/>
  <c r="P709" i="4" s="1"/>
  <c r="K919" i="4"/>
  <c r="P919" i="4" s="1"/>
  <c r="K719" i="4"/>
  <c r="P719" i="4" s="1"/>
  <c r="K700" i="4"/>
  <c r="P700" i="4" s="1"/>
  <c r="K949" i="4"/>
  <c r="P949" i="4" s="1"/>
  <c r="K902" i="4"/>
  <c r="P902" i="4" s="1"/>
  <c r="K958" i="4"/>
  <c r="P958" i="4" s="1"/>
  <c r="K878" i="4"/>
  <c r="P878" i="4" s="1"/>
  <c r="K809" i="4"/>
  <c r="P809" i="4" s="1"/>
  <c r="K977" i="4"/>
  <c r="P977" i="4" s="1"/>
  <c r="K713" i="4"/>
  <c r="P713" i="4" s="1"/>
  <c r="P25" i="4" l="1"/>
  <c r="K689" i="4"/>
  <c r="P689" i="4" l="1"/>
  <c r="O1014" i="4"/>
  <c r="K1019" i="4"/>
  <c r="P1019" i="4" s="1"/>
  <c r="K1018" i="4"/>
  <c r="P1018" i="4" s="1"/>
  <c r="K1017" i="4"/>
  <c r="P1017" i="4" s="1"/>
  <c r="K1014" i="4" l="1"/>
  <c r="P1014" i="4" s="1"/>
  <c r="K1050" i="4"/>
  <c r="P1050" i="4" s="1"/>
  <c r="O1045" i="4"/>
  <c r="K1045" i="4" l="1"/>
  <c r="K1066" i="4"/>
  <c r="K1068" i="4"/>
  <c r="P1068" i="4" s="1"/>
  <c r="K1067" i="4"/>
  <c r="P1067" i="4" s="1"/>
  <c r="K1069" i="4"/>
  <c r="P1069" i="4" s="1"/>
  <c r="K1072" i="4"/>
  <c r="P1045" i="4" l="1"/>
  <c r="P1066" i="4"/>
  <c r="K1065" i="4"/>
  <c r="P1065" i="4" s="1"/>
  <c r="P1072" i="4"/>
  <c r="K1075" i="4"/>
  <c r="P1075" i="4" s="1"/>
  <c r="K1074" i="4"/>
  <c r="P1074" i="4" s="1"/>
  <c r="O1071" i="4"/>
  <c r="K1073" i="4"/>
  <c r="K1085" i="4"/>
  <c r="P1085" i="4" s="1"/>
  <c r="O1084" i="4"/>
  <c r="K1090" i="4"/>
  <c r="P1090" i="4" s="1"/>
  <c r="K1091" i="4"/>
  <c r="P1091" i="4" s="1"/>
  <c r="K1086" i="4"/>
  <c r="K1089" i="4"/>
  <c r="P1089" i="4" s="1"/>
  <c r="K1087" i="4"/>
  <c r="P1087" i="4" s="1"/>
  <c r="K1088" i="4"/>
  <c r="P1088" i="4" s="1"/>
  <c r="K1084" i="4" l="1"/>
  <c r="P1084" i="4" s="1"/>
  <c r="K1071" i="4"/>
  <c r="P1071" i="4" s="1"/>
  <c r="P1073" i="4"/>
  <c r="P1086" i="4"/>
  <c r="O1093" i="4"/>
  <c r="K1100" i="4"/>
  <c r="P1100" i="4" s="1"/>
  <c r="K1094" i="4"/>
  <c r="P1094" i="4" s="1"/>
  <c r="K1098" i="4"/>
  <c r="P1098" i="4" s="1"/>
  <c r="K1101" i="4"/>
  <c r="P1101" i="4" s="1"/>
  <c r="K1095" i="4"/>
  <c r="P1095" i="4" s="1"/>
  <c r="K1099" i="4"/>
  <c r="P1099" i="4" s="1"/>
  <c r="K1104" i="4"/>
  <c r="P1104" i="4" s="1"/>
  <c r="K1106" i="4"/>
  <c r="P1106" i="4" s="1"/>
  <c r="K1105" i="4"/>
  <c r="P1105" i="4" s="1"/>
  <c r="K1102" i="4"/>
  <c r="P1102" i="4" s="1"/>
  <c r="K1103" i="4"/>
  <c r="P1103" i="4" s="1"/>
  <c r="K1097" i="4"/>
  <c r="P1097" i="4" s="1"/>
  <c r="K1096" i="4"/>
  <c r="K1093" i="4" l="1"/>
  <c r="P1093" i="4" s="1"/>
  <c r="P1096" i="4"/>
  <c r="P76" i="4" l="1"/>
  <c r="P81" i="4"/>
  <c r="P83" i="4"/>
  <c r="P84" i="4"/>
  <c r="K89" i="4"/>
  <c r="P89" i="4"/>
  <c r="P90" i="4"/>
  <c r="K90" i="4"/>
  <c r="P98" i="4"/>
  <c r="K98" i="4"/>
  <c r="P99" i="4"/>
  <c r="K99" i="4"/>
  <c r="P102" i="4"/>
  <c r="K102" i="4"/>
  <c r="P103" i="4"/>
  <c r="K103" i="4"/>
  <c r="P104" i="4"/>
  <c r="K104" i="4"/>
  <c r="P77" i="4"/>
  <c r="K77" i="4"/>
  <c r="P78" i="4"/>
  <c r="K78" i="4"/>
  <c r="P79" i="4"/>
  <c r="K79" i="4"/>
  <c r="P80" i="4"/>
  <c r="K80" i="4"/>
  <c r="P92" i="4"/>
  <c r="K92" i="4"/>
  <c r="P96" i="4"/>
  <c r="K96" i="4"/>
  <c r="P97" i="4"/>
  <c r="K97" i="4"/>
  <c r="P105" i="4"/>
  <c r="K105" i="4"/>
  <c r="P106" i="4"/>
  <c r="K106" i="4"/>
  <c r="P107" i="4"/>
  <c r="K107" i="4"/>
  <c r="P75" i="4"/>
  <c r="K75" i="4"/>
  <c r="P82" i="4"/>
  <c r="K82" i="4"/>
  <c r="P85" i="4"/>
  <c r="K85" i="4"/>
  <c r="P86" i="4"/>
  <c r="O73" i="4"/>
  <c r="K86" i="4"/>
  <c r="K73" i="4" l="1"/>
  <c r="P73" i="4" s="1"/>
  <c r="P91" i="4"/>
  <c r="P88" i="4" s="1"/>
  <c r="O88" i="4"/>
  <c r="K91" i="4"/>
  <c r="K88" i="4" s="1"/>
  <c r="P95" i="4"/>
  <c r="O94" i="4"/>
  <c r="S94" i="4" s="1"/>
  <c r="K95" i="4"/>
  <c r="K94" i="4" s="1"/>
  <c r="P94" i="4" l="1"/>
  <c r="P108" i="4"/>
  <c r="K108" i="4"/>
  <c r="P109" i="4"/>
  <c r="K109" i="4"/>
  <c r="P110" i="4"/>
  <c r="K110" i="4"/>
  <c r="K101" i="4" s="1"/>
  <c r="O101" i="4"/>
  <c r="P101" i="4" l="1"/>
  <c r="K686" i="4"/>
  <c r="P686" i="4" s="1"/>
  <c r="O685" i="4"/>
  <c r="O670" i="4" s="1"/>
  <c r="K685" i="4" l="1"/>
  <c r="K670" i="4" l="1"/>
  <c r="P685" i="4"/>
  <c r="P670" i="4" l="1"/>
  <c r="P12" i="4"/>
</calcChain>
</file>

<file path=xl/sharedStrings.xml><?xml version="1.0" encoding="utf-8"?>
<sst xmlns="http://schemas.openxmlformats.org/spreadsheetml/2006/main" count="5890" uniqueCount="2305">
  <si>
    <t>Раздел 1. Перечень многоквартирных домов, в отношении которых планируется проведение капитального ремонта общего имущества</t>
  </si>
  <si>
    <t>за счет средств Фонда содействия реформированию ЖКХ</t>
  </si>
  <si>
    <t xml:space="preserve">за счет средств областного бюджета </t>
  </si>
  <si>
    <t>2. Вяземское городское поселение Вяземского района Смоленской области</t>
  </si>
  <si>
    <t>Итого по Кармановскому сельскому поселению Гагаринского района Смоленской области</t>
  </si>
  <si>
    <t>Итого по Дорогобужскому городскому поселению Дорогобужского района Смоленской области</t>
  </si>
  <si>
    <t>Итого по Верхнеднепровскому городскому поселению Дорогобужского района Смоленской области</t>
  </si>
  <si>
    <t>за счет средств местного бюджета</t>
  </si>
  <si>
    <t>нежилых</t>
  </si>
  <si>
    <t>жилых</t>
  </si>
  <si>
    <t>№ п/п</t>
  </si>
  <si>
    <t>Год</t>
  </si>
  <si>
    <t>Материал стен</t>
  </si>
  <si>
    <t>Количество этажей</t>
  </si>
  <si>
    <t>Количество подъездов</t>
  </si>
  <si>
    <t>Стоимость капитального ремонта</t>
  </si>
  <si>
    <t>Плановая дата завершения работ</t>
  </si>
  <si>
    <t>ввода в эксплуатацию</t>
  </si>
  <si>
    <t>за счет средств собственников помещений в МКД</t>
  </si>
  <si>
    <t>руб.</t>
  </si>
  <si>
    <t>кирпич</t>
  </si>
  <si>
    <t>х</t>
  </si>
  <si>
    <t>панели</t>
  </si>
  <si>
    <t>Общая площадь МКД, всего</t>
  </si>
  <si>
    <t>всего</t>
  </si>
  <si>
    <t>Площадь помещений МКД</t>
  </si>
  <si>
    <t>в том числе</t>
  </si>
  <si>
    <t>завершения последнего капитального ремонта</t>
  </si>
  <si>
    <t>Предельная стоимость капитального ремонта 
1 кв. м общей площади помещений МКД</t>
  </si>
  <si>
    <t>Удельная стоимость капитального ремонта 
1 кв. м общей площади помещений МКД</t>
  </si>
  <si>
    <t>Итого по Смоленской области</t>
  </si>
  <si>
    <t xml:space="preserve">Адрес многоквартирного дома 
(далее - МКД)                                     </t>
  </si>
  <si>
    <t>кв. м</t>
  </si>
  <si>
    <t>руб./кв. м</t>
  </si>
  <si>
    <t>Г. Вязьма, ул. Кронштадтская, д. 1</t>
  </si>
  <si>
    <t>Г. Вязьма, ул. Парижской Коммуны, д. 8</t>
  </si>
  <si>
    <t>Итого по Гагаринскому городскому поселению Гагаринского района Смоленской области</t>
  </si>
  <si>
    <t>Итого по Духовщинскому городскому поселению Духовщинского района Смоленской области</t>
  </si>
  <si>
    <t>Итого по Ельнинскому городскому поселению Ельнинского района Смоленской области</t>
  </si>
  <si>
    <t>Итого по Кардымовскому городскому поселению Кардымовского района Смоленской области</t>
  </si>
  <si>
    <t>Итого по Краснинскому городскому поселению Краснинского района Смоленской области</t>
  </si>
  <si>
    <t>Итого по Гусинскому сельскому поселению Краснинского района Смоленской области</t>
  </si>
  <si>
    <t>Итого по Монастырщинскому городскому поселению Монастырщинского района Смоленской области</t>
  </si>
  <si>
    <t>Итого по Соболевскому сельскому поселению Монастырщинского района Смоленской области</t>
  </si>
  <si>
    <t>Итого по Высоковскому сельскому поселению Новодугинского района Смоленской области</t>
  </si>
  <si>
    <t>Итого по Стодолищенскому сельскому поселению Починковского района Смоленской области</t>
  </si>
  <si>
    <t>Итого по Остерскому сельскому поселению Рославльского района Смоленской области</t>
  </si>
  <si>
    <t>Итого по Рославльскому городскому поселению Рославльского района Смоленской области</t>
  </si>
  <si>
    <t>Итого по Екимовичскому сельскому поселению Рославльского района Смоленской области</t>
  </si>
  <si>
    <t>Итого по Чистиковскому сельскому поселению Руднянского района Смоленской области</t>
  </si>
  <si>
    <t>Итого по Сафоновскому городскому поселению Сафоновского района Смоленской области</t>
  </si>
  <si>
    <t>Итого по Беленинскому сельскому поселению Сафоновского района Смоленской области</t>
  </si>
  <si>
    <t>Итого по Вышегорскому сельскому поселению Сафоновского района Смоленской области</t>
  </si>
  <si>
    <t>Итого по Вадинскому сельскому поселению Сафоновского района Смоленской области</t>
  </si>
  <si>
    <t>Итого по Николо-Погореловскому сельскому поселению Сафоновского района Смоленской области</t>
  </si>
  <si>
    <t>Итого по городу Смоленску</t>
  </si>
  <si>
    <t>Итого по Катынскому сельскому поселению Смоленского района Смоленской области</t>
  </si>
  <si>
    <t>Итого по Стабенскому сельскому поселению Смоленского района Смоленской области</t>
  </si>
  <si>
    <t>Итого по Талашкинскому сельскому поселению Смоленского района Смоленской области</t>
  </si>
  <si>
    <t>Итого по Сычевскому городскому поселению Сычевского района Смоленской области</t>
  </si>
  <si>
    <t>Итого по Мальцевскому сельскому поселению Сычевского района Смоленской области</t>
  </si>
  <si>
    <t>Итого по Темкинскому сельскому поселению Темкинского района Смоленской области</t>
  </si>
  <si>
    <t>Итого по Хиславичскому городскому поселению Хиславичского района Смоленской области</t>
  </si>
  <si>
    <t>Итого по Холм-Жирковскому городскому поселению Холм-Жирковского района Смоленской области</t>
  </si>
  <si>
    <t>Итого по Первомайскому сельскому поселению Шумячского района Смоленской области</t>
  </si>
  <si>
    <t>Итого по Новодугинскому сельскому поселению Новодугинского района Смоленской области</t>
  </si>
  <si>
    <t>Итого по Суетовскому сельскому поселению Ярцевского района Смоленской области</t>
  </si>
  <si>
    <t>Итого по Михейковскому сельскому поселению Ярцевского района Смоленской области</t>
  </si>
  <si>
    <t>Итого по Титовщинскому сельскому поселению Демидовского района Смоленской области</t>
  </si>
  <si>
    <t>Итого по Вяземскому городскому поселению Вяземского района Смоленской области</t>
  </si>
  <si>
    <t>Итого по Семлевскому сельскому поселению Вяземского района Смоленской области</t>
  </si>
  <si>
    <t>Итого по Степаниковскому сельскому поселению Вяземского района Смоленской области</t>
  </si>
  <si>
    <t>1.</t>
  </si>
  <si>
    <t>Итого по муниципальному образованию «город Десногорск» Смоленской области</t>
  </si>
  <si>
    <t>Итого по Демидовскому городскому поселению Демидовского района Смоленской области</t>
  </si>
  <si>
    <t>Итого по Андрейковскому сельскому поселению Вяземского района Смоленской области</t>
  </si>
  <si>
    <t>Итого по Глинковскому сельскому поселению Глинковского района Смоленской области</t>
  </si>
  <si>
    <t>Итого по Угранскому сельскому поселению Угранского района Смоленской области</t>
  </si>
  <si>
    <t>Итого по Мерлинскому сельскому поселению Краснинского района Смоленской области</t>
  </si>
  <si>
    <t>Итого по Барановскому сельскому поселению Сафоновского района Смоленской области</t>
  </si>
  <si>
    <t>Итого по Гагаринскому сельскому поселению Гагаринского района Смоленской области</t>
  </si>
  <si>
    <t>Итого по Воргинскому сельскому поселению Ершичского района Смоленской области</t>
  </si>
  <si>
    <t>3. Андрейковское сельское поселение Вяземского района Смоленской области</t>
  </si>
  <si>
    <t>Итого по Озерненскому городскому поселению Духовщинского района Смоленской области</t>
  </si>
  <si>
    <t>Итого по Корохоткинскому сельскому поселению Смоленского района Смоленской области</t>
  </si>
  <si>
    <t>Итого по Ленинскому сельскому поселению Починковского района Смоленской области</t>
  </si>
  <si>
    <t>Итого по Любавичскому сельскому поселению Руднянского района Смоленской области</t>
  </si>
  <si>
    <t>Итого по Булгаковскому сельскому поселению Духовщинского района Смоленской области</t>
  </si>
  <si>
    <t>1. Муниципальное образование Велижское городское поселение</t>
  </si>
  <si>
    <t xml:space="preserve">Итого по муниципальному образованию Велижское городское поселение </t>
  </si>
  <si>
    <t xml:space="preserve">Итого по Ярцевскому городскому поселению Ярцевского района Смоленской области </t>
  </si>
  <si>
    <t>Итого по Козинскому сельскому поселению Смоленского района Смоленской области</t>
  </si>
  <si>
    <t>Итого по Сметанинскому сельскому поселению Смоленского района Смоленской области</t>
  </si>
  <si>
    <t>Итого по Починковскому городскому поселению Починковского района Смоленской области</t>
  </si>
  <si>
    <t>Г. Вязьма, ул. Ленина, д. 65</t>
  </si>
  <si>
    <t>ж/б панель</t>
  </si>
  <si>
    <t>12.2023</t>
  </si>
  <si>
    <t>12.2024</t>
  </si>
  <si>
    <t>12.2025</t>
  </si>
  <si>
    <t>Г. Вязьма, мкрн. Березы, д. 15</t>
  </si>
  <si>
    <t>Г. Вязьма, пр. 25 Октября, д. 4</t>
  </si>
  <si>
    <t>Г. Вязьма, ул. 25 Октября, д. 26</t>
  </si>
  <si>
    <t>Г. Вязьма, ул. 25 Октября, д. 28</t>
  </si>
  <si>
    <t>Г. Вязьма, ул. 25 Октября, д. 30</t>
  </si>
  <si>
    <t>Г. Вязьма, ул. Бауманская, д. 4</t>
  </si>
  <si>
    <t>Г. Вязьма, ул. Бауманская, д. 8</t>
  </si>
  <si>
    <t>Г. Вязьма, ул. Дзержинского, д. 6а</t>
  </si>
  <si>
    <t>Г. Вязьма, ул. Комсомольская, д. 3</t>
  </si>
  <si>
    <t>Г. Вязьма, ул. Космонавтов, д. 10</t>
  </si>
  <si>
    <t>Г. Вязьма, ул. Космонавтов, д. 6</t>
  </si>
  <si>
    <t>Г. Вязьма, ул. Космонавтов, д. 8</t>
  </si>
  <si>
    <t>Г. Вязьма, ул. Красноармейское шоссе, д. 1</t>
  </si>
  <si>
    <t>Г. Вязьма, ул. Красноармейское шоссе, д. 5а</t>
  </si>
  <si>
    <t>Г. Вязьма, ул. Кронштадтская, д. 2</t>
  </si>
  <si>
    <t>Г. Вязьма, ул. Ленина, д. 10</t>
  </si>
  <si>
    <t>Г. Вязьма, ул. Ленина, д. 31</t>
  </si>
  <si>
    <t>Г. Вязьма, ул. Ленина, д. 33</t>
  </si>
  <si>
    <t>Г. Вязьма, ул. Машинистов, д. 13</t>
  </si>
  <si>
    <t>Г. Вязьма, ул. Молодежная, д. 11</t>
  </si>
  <si>
    <t>Г. Вязьма, ул. Молодежная, д. 13</t>
  </si>
  <si>
    <t>Г. Вязьма, ул. Молодежная, д. 15</t>
  </si>
  <si>
    <t>Г. Вязьма, ул. Молодежная, д. 5</t>
  </si>
  <si>
    <t>Г. Вязьма, ул. Молодежная, д. 7</t>
  </si>
  <si>
    <t>Г. Вязьма, ул. Молодежная, д. 9</t>
  </si>
  <si>
    <t>Г. Вязьма, ул. Московская, д. 9</t>
  </si>
  <si>
    <t>Г. Вязьма, ул. Московская, д. 10</t>
  </si>
  <si>
    <t>Г. Вязьма, ул. Парижской Коммуны, д. 1</t>
  </si>
  <si>
    <t>Г. Вязьма, ул. Парижской Коммуны, д. 3</t>
  </si>
  <si>
    <t>Г. Вязьма, ул. Покровского, д. 1</t>
  </si>
  <si>
    <t>Г. Вязьма, ул. Полины Осипенко, д. 4а</t>
  </si>
  <si>
    <t>Г. Вязьма, ул. Репина, д. 15</t>
  </si>
  <si>
    <t>Г. Вязьма, ул. Репина, д. 9а</t>
  </si>
  <si>
    <t>Г. Вязьма, ул. Смоленская, д. 10</t>
  </si>
  <si>
    <t>Г. Вязьма, ул. Смоленская, д. 21</t>
  </si>
  <si>
    <t>Г. Вязьма, ул. Смоленская, д. 23</t>
  </si>
  <si>
    <t>Г. Вязьма, ул. Смоленская, д. 33</t>
  </si>
  <si>
    <t>Г. Вязьма, ул. Смоленская, д. 6</t>
  </si>
  <si>
    <t>Г. Вязьма, ул. Строителей, д. 18</t>
  </si>
  <si>
    <t>Г. Вязьма, ул. Сычевское шоссе, д. 48</t>
  </si>
  <si>
    <t>Г. Вязьма, ул. Фрунзе, д. 3а</t>
  </si>
  <si>
    <t>Дер. Всеволодкино, д. 39</t>
  </si>
  <si>
    <t>Дер. Относово, ул. Школьная, д. 12</t>
  </si>
  <si>
    <t>Дер. Относово, ул. Школьная, д. 14</t>
  </si>
  <si>
    <t>Дер. Относово, ул. Школьная, д. 16</t>
  </si>
  <si>
    <t>Дер. Относово, ул. Школьная, д. 8</t>
  </si>
  <si>
    <t>Дер. Черное, ул. Советская, д. 6</t>
  </si>
  <si>
    <t>Дер. Черное, ул. Советская, д. 8</t>
  </si>
  <si>
    <t>С. Андрейково, ул. Комсомольская, д. 16</t>
  </si>
  <si>
    <t>С. Андрейково, ул. Садовая, д. 1</t>
  </si>
  <si>
    <t>С. Андрейково, ул. Спортивная, д. 4</t>
  </si>
  <si>
    <t>С. Андрейково, ул. Спортивная, д. 6</t>
  </si>
  <si>
    <t>С. Вяземский, ул. Каретниковой, д. 1</t>
  </si>
  <si>
    <t>С. Вяземский, ул. Каретниковой, д. 3</t>
  </si>
  <si>
    <t>Дер. Кайдаково, ул. Парковая, д. 2</t>
  </si>
  <si>
    <t>Дер. Кайдаково, ул. Парковая, д. 3</t>
  </si>
  <si>
    <t>Дер. Кайдаково, ул. Парковая, д. 4</t>
  </si>
  <si>
    <t>Дер. Октябрьский, ул. Железнодорожная, д. 4</t>
  </si>
  <si>
    <t>Дер. Октябрьский, ул. Железнодорожная, д. 6</t>
  </si>
  <si>
    <t>Дер. Октябрьский, ул. Железнодорожная, д. 8</t>
  </si>
  <si>
    <t>Дер. Новое Село, ул. Полевая, д. 1</t>
  </si>
  <si>
    <t>Дер. Новое Село, ул. Полевая, д. 2</t>
  </si>
  <si>
    <t>Дер. Новое Село, ул. Полевая, д. 3</t>
  </si>
  <si>
    <t>Дер. Новое Село, ул. Центральная, д. 54</t>
  </si>
  <si>
    <t>Дер. Новое Село, ул. Центральная, д. 65</t>
  </si>
  <si>
    <t>Дер. Тюхменево, ул. Карьероуправления, д. 11</t>
  </si>
  <si>
    <t>Дер. Тюхменево, ул. Карьероуправления, д. 12а</t>
  </si>
  <si>
    <t>Дер. Тюхменево, ул. Карьероуправления, д. 14</t>
  </si>
  <si>
    <t>Дер. Тюхменево, ул. Карьероуправления, д. 16</t>
  </si>
  <si>
    <t>Дер. Тюхменево, ул. Карьероуправления, д. 9</t>
  </si>
  <si>
    <t>С. Исаково, ул. Железнодорожная, д. 25</t>
  </si>
  <si>
    <t>С. Новый, ул. 1 мая, д. 2</t>
  </si>
  <si>
    <t>С. Новый, ул. Садовая, д. 3</t>
  </si>
  <si>
    <t>С. Новый, ул. Садовая, д. 4</t>
  </si>
  <si>
    <t>С. Новый, ул. Садовая, д. 5</t>
  </si>
  <si>
    <t>С. Туманово, ул. Мира, д. 6</t>
  </si>
  <si>
    <t>С. Шуйское, ул. Новоселов, д. 1</t>
  </si>
  <si>
    <t>С. Шуйское, ул. Новоселов, д. 2</t>
  </si>
  <si>
    <t>С. Шуйское, ул. Новоселов, д. 3</t>
  </si>
  <si>
    <t>С. Шуйское, ул. Новоселов, д. 4</t>
  </si>
  <si>
    <t>Дер. Царево-Займище, ул. М.И. Кутузова, д. 17</t>
  </si>
  <si>
    <t>С. Вязьма-Брянская, ул. Парковая, д. 2</t>
  </si>
  <si>
    <t>С. Вязьма-Брянская, ул. Парковая, д. 4</t>
  </si>
  <si>
    <t>С. Вязьма-Брянская, ул. Рабочая, д. 5</t>
  </si>
  <si>
    <t>С. Вязьма-Брянская, ул. Центральная, д. 2</t>
  </si>
  <si>
    <t>Итого по Вязьма-Брянскому городскому поселению Вяземского района Смоленской области</t>
  </si>
  <si>
    <t>Г. Гагарин, пер. Мелиоративный, д. 15</t>
  </si>
  <si>
    <t>Г. Гагарин, пер. Мелиоративный, д. 8</t>
  </si>
  <si>
    <t>Г. Гагарин, пер. Хлебный, д. 4</t>
  </si>
  <si>
    <t>1960-1963</t>
  </si>
  <si>
    <t>Г. Гагарин, пр. Сельхозтехника, д. 4</t>
  </si>
  <si>
    <t>Г. Гагарин, ул. 26 Бакинских комиссаров, д. 7</t>
  </si>
  <si>
    <t>Г. Гагарин, ул. 50 лет ВЛКСМ, д. 4</t>
  </si>
  <si>
    <t>Г. Гагарин, ул. Бахтина, д. 3</t>
  </si>
  <si>
    <t>Г. Гагарин, ул. Бахтина, д. 7</t>
  </si>
  <si>
    <t>Г. Гагарин, ул. Бахтина, д. 7а</t>
  </si>
  <si>
    <t>Г. Гагарин, ул. Гагарина, д. 21/2</t>
  </si>
  <si>
    <t>Г. Гагарин, ул. Гагарина, д. 31</t>
  </si>
  <si>
    <t>Г. Гагарин, ул. Гагарина, д. 33/1</t>
  </si>
  <si>
    <t>Г. Гагарин, ул. Герцена, д. 43</t>
  </si>
  <si>
    <t>Г. Гагарин, ул. Гжатская, д. 88</t>
  </si>
  <si>
    <t>Г. Гагарин, ул. Гжатская, д. 91</t>
  </si>
  <si>
    <t>Г. Гагарин, ул. Красноармейская, д. 91</t>
  </si>
  <si>
    <t>Г. Гагарин, ул. Красноармейская, д. 93</t>
  </si>
  <si>
    <t>Г. Гагарин, ул. Ленина, д. 16</t>
  </si>
  <si>
    <t>Г. Гагарин, ул. Ленина, д. 77</t>
  </si>
  <si>
    <t>Г. Гагарин, ул. Матросова, д. 9</t>
  </si>
  <si>
    <t>Г. Гагарин, ул. Молодежная, д. 2</t>
  </si>
  <si>
    <t>Г. Гагарин, ул. Петра Алексеева, д. 1</t>
  </si>
  <si>
    <t>Г. Гагарин, ул. Петра Алексеева, д. 11</t>
  </si>
  <si>
    <t>Г. Гагарин, ул. Петра Алексеева, д. 7</t>
  </si>
  <si>
    <t>Г. Гагарин, ул. Пушная, д. 16</t>
  </si>
  <si>
    <t>Г. Гагарин, ул. Пушная, д. 2</t>
  </si>
  <si>
    <t>Г. Гагарин, ул. Строителей, д. 4</t>
  </si>
  <si>
    <t>Г. Гагарин, ул. Строителей, д. 86</t>
  </si>
  <si>
    <t>Г. Гагарин, ул. Юных космонавтов, д. 10</t>
  </si>
  <si>
    <t>Дер. Клушино, ул. Молодежная, д. 6</t>
  </si>
  <si>
    <t>Дер. Родоманово, ул. Советская, д. 4</t>
  </si>
  <si>
    <t>Дер. Родоманово, ул. Советская, д. 7</t>
  </si>
  <si>
    <t>Дер. Юрино, ул. Центральная, д. 5</t>
  </si>
  <si>
    <t>Дер. Юрино, ул. Центральная, д. 6</t>
  </si>
  <si>
    <t>Дер. Юрино, ул. Центральная, д. 7</t>
  </si>
  <si>
    <t>Дер. Юрино, ул. Центральная, д. 9</t>
  </si>
  <si>
    <t xml:space="preserve">С. Баскаково, ул. Административная, д. 5 </t>
  </si>
  <si>
    <t xml:space="preserve"> бревенчатый</t>
  </si>
  <si>
    <t>С. Баскаково, ул. Административная, д. 6</t>
  </si>
  <si>
    <t>Пос. Благодатное, д. 11</t>
  </si>
  <si>
    <t>С. Карманово, ул. Августовская, д. 23</t>
  </si>
  <si>
    <t>С. Карманово, ул. Пролетарская, д. 12</t>
  </si>
  <si>
    <t>С. Карманово, ул. Пролетарская, д. 3</t>
  </si>
  <si>
    <t>С. Карманово, ул. Советская, д. 50</t>
  </si>
  <si>
    <t>С. Карманово, ул. Советская, д. 50а</t>
  </si>
  <si>
    <t>С. Карманово, ул. Советская, д. 52</t>
  </si>
  <si>
    <t xml:space="preserve">С. Карманово, ул. Торфяников, д. 2 </t>
  </si>
  <si>
    <t>С. Серго-Ивановское, ул. Заводская, д. 11</t>
  </si>
  <si>
    <t>С. Серго-Ивановское, ул. Заводская, д. 14</t>
  </si>
  <si>
    <t>С. Серго-Ивановское, ул. Заводская, д. 15</t>
  </si>
  <si>
    <t>Дер. Покров, ул. Центральная, д. 15</t>
  </si>
  <si>
    <t>Итого по Никольскому сельскому поселению Гагаринского района Смоленской области</t>
  </si>
  <si>
    <t>С. Серго-Ивановское, ул. Заводская, д. 10</t>
  </si>
  <si>
    <t>Г. Гагарин, ул. Молодежная, д. 8</t>
  </si>
  <si>
    <t>-</t>
  </si>
  <si>
    <t>Дер. Центральная Усадьба, ул. Акатовская, д. 23</t>
  </si>
  <si>
    <t>Г. Дорогобуж, ул. Калинина, д. 5</t>
  </si>
  <si>
    <t>Г. Дорогобуж, ул. Калинина, д. 2</t>
  </si>
  <si>
    <t>Г. Дорогобуж, ул. Калинина, д. 12</t>
  </si>
  <si>
    <t>Пос. Верхнеднепровский, ул. Дорогобужская, д. 1</t>
  </si>
  <si>
    <t>Пос. Верхнеднепровский, ул. Дорогобужская, д. 3</t>
  </si>
  <si>
    <t>Пос. Верхнеднепровский, ул. Комсомольская, д. 10</t>
  </si>
  <si>
    <t>Пос. Верхнеднепровский, ул. Комсомольская, д. 3</t>
  </si>
  <si>
    <t>Пос. Верхнеднепровский, ул. Комсомольская, д. 12</t>
  </si>
  <si>
    <t>Пос. Верхнеднепровский, ул. Комсомольская, д. 13</t>
  </si>
  <si>
    <t>Пос. Верхнеднепровский, ул. Комсомольская, д. 14</t>
  </si>
  <si>
    <t>Пос. Верхнеднепровский, ул. Комсомольская, д. 4</t>
  </si>
  <si>
    <t>Пос. Верхнеднепровский, ул. Комсомольская, д. 5</t>
  </si>
  <si>
    <t>Пос. Верхнеднепровский, ул. Комсомольская, д. 6</t>
  </si>
  <si>
    <t>Пос. Верхнеднепровский, ул. Комсомольская, д. 7</t>
  </si>
  <si>
    <t>Пос. Верхнеднепровский, ул. Комсомольская, д. 8</t>
  </si>
  <si>
    <t>Пос. Верхнеднепровский, ул. Ленина, д. 10а</t>
  </si>
  <si>
    <t>Пос. Верхнеднепровский, ул. Ленина, д. 11</t>
  </si>
  <si>
    <t>Пос. Верхнеднепровский, ул. Ленина, д. 13</t>
  </si>
  <si>
    <t>Пос. Верхнеднепровский, ул. Ленина, д. 16</t>
  </si>
  <si>
    <t>Пос. Верхнеднепровский, ул. Ленина, д. 18</t>
  </si>
  <si>
    <t>Пос. Верхнеднепровский, ул. Ленина, д. 20</t>
  </si>
  <si>
    <t>Пос. Верхнеднепровский, ул. Молодежная, д. 16</t>
  </si>
  <si>
    <t>Пос. Верхнеднепровский, ул. Молодежная, д. 18</t>
  </si>
  <si>
    <t>Пос. Верхнеднепровский, ул. Молодежная, д. 20</t>
  </si>
  <si>
    <t>Пос. Верхнеднепровский, ул. Молодежная, д. 6</t>
  </si>
  <si>
    <t>Пос. Верхнеднепровский, ул. Советская, д. 11</t>
  </si>
  <si>
    <t>Пос. Верхнеднепровский, ул. Советская, д. 13</t>
  </si>
  <si>
    <t>Пос. Верхнеднепровский, ул. Советская, д. 15</t>
  </si>
  <si>
    <t>Пос. Верхнеднепровский, ул. Советская, д. 17</t>
  </si>
  <si>
    <t>Пос. Верхнеднепровский, ул. Советская, д. 19</t>
  </si>
  <si>
    <t>Пос. Верхнеднепровский, ул. Советская, д. 6</t>
  </si>
  <si>
    <t>Пос. Верхнеднепровский, ул. Советская, д. 7</t>
  </si>
  <si>
    <t>Пос. Верхнеднепровский, ул. Советская, д. 9</t>
  </si>
  <si>
    <t>Итого по Алексинскому сельскому поселению Дорогобужского района Смоленской области</t>
  </si>
  <si>
    <t>Итого по Усвятскому сельскому поселению Дорогобужского района Смоленской области</t>
  </si>
  <si>
    <t>Г. Духовщина, ул. Бугаева, д. 70/48</t>
  </si>
  <si>
    <t>Г. Духовщина, ул. Горького, д. 7а</t>
  </si>
  <si>
    <t>Г. Духовщина, ул. Горького, д. 14</t>
  </si>
  <si>
    <t>Г. Духовщина, ул. Горького, д. 8</t>
  </si>
  <si>
    <t>Г. Духовщина, ул. Смоленская, д. 57/13</t>
  </si>
  <si>
    <t>Г. Духовщина, ул. Смоленская, д. 59</t>
  </si>
  <si>
    <t>Г. Духовщина, ул. Смоленская, д. 63</t>
  </si>
  <si>
    <t>Дер. Большое Береснево, ул. Лесная, д. 1</t>
  </si>
  <si>
    <t>Дер. Большое Береснево, ул. Лесная, д. 5</t>
  </si>
  <si>
    <t>Дер. Большое Береснево, ул. Приозерная, д. 8</t>
  </si>
  <si>
    <t>Дер. Большое Береснево, ул. Приозерная, д. 14</t>
  </si>
  <si>
    <t>Пос. Озерный, ул. Строителей, д. 19</t>
  </si>
  <si>
    <t>Пос. Озерный, ул. Октябрьская, д. 16</t>
  </si>
  <si>
    <t>Пос. Озерный, ул. Октябрьская, д. 12а</t>
  </si>
  <si>
    <t>блоки</t>
  </si>
  <si>
    <t>Г. Ельня, ул. Первомайская, д. 14</t>
  </si>
  <si>
    <t>Г. Ельня, ул. Первомайская, д. 47</t>
  </si>
  <si>
    <t>Г. Ельня, ул. Пролетарская, д. 2</t>
  </si>
  <si>
    <t>Г. Ельня, ул. Смоленский большак, д. 24</t>
  </si>
  <si>
    <t>с. Ворга, ул. Октябрьская, д. 7</t>
  </si>
  <si>
    <t>кирпичные</t>
  </si>
  <si>
    <t>397.,7</t>
  </si>
  <si>
    <t>Дер. Крапивна, ул. Горького, д. 8</t>
  </si>
  <si>
    <t>Дер. Соболево, д. 24</t>
  </si>
  <si>
    <t>С. Днепровское, ул. Первомайская, д. 25</t>
  </si>
  <si>
    <t>Г. Починок, военный гарнизон «Елки-3», д. 203</t>
  </si>
  <si>
    <t>Г. Починок, пер. 2-й Советский, д. 2</t>
  </si>
  <si>
    <t>Г. Починок, пер. 2-й Советский, д. 4</t>
  </si>
  <si>
    <t>Г. Починок, ул. Кирова, д. 7</t>
  </si>
  <si>
    <t>Г. Починок, ул. Красноармейская, д. 15</t>
  </si>
  <si>
    <t>Г. Починок, ул. Красноармейская, д. 19</t>
  </si>
  <si>
    <t>Г. Починок, ул. Советская, д. 3</t>
  </si>
  <si>
    <t>Г. Починок, ул. Советская, д. 5</t>
  </si>
  <si>
    <t>Г. Починок, ул. Советская, д. 61</t>
  </si>
  <si>
    <t>Г. Починок, ул. Советская, д. 63</t>
  </si>
  <si>
    <t>Г. Починок, ул. Терешковой, д. 2</t>
  </si>
  <si>
    <t>Г. Починок, ул. Терешковой, д. 4</t>
  </si>
  <si>
    <t>Г. Починок, ул. Урицкого, д. 47</t>
  </si>
  <si>
    <t>Дер. Галеевка, д. 64</t>
  </si>
  <si>
    <t>дерево</t>
  </si>
  <si>
    <t>Дер. Кирпичный Завод, ул. Лесная, д. 1</t>
  </si>
  <si>
    <t>Дер. Кирпичный Завод, ул. Лесная, д. 2</t>
  </si>
  <si>
    <t>Дер. Кирпичный Завод, ул. Лесная, д. 3</t>
  </si>
  <si>
    <t>Дер. Климщина, д. 68</t>
  </si>
  <si>
    <t>Дер. Красиловка, д. 16</t>
  </si>
  <si>
    <t>Дер. Мачулы, д. 100</t>
  </si>
  <si>
    <t>Дер. Мачулы, д. 102</t>
  </si>
  <si>
    <t>Дер. Мачулы, д. 104</t>
  </si>
  <si>
    <t>Дер. Мачулы, д. 106</t>
  </si>
  <si>
    <t>Дер. Мачулы, д. 108</t>
  </si>
  <si>
    <t>Дер. Мурыгино, ул. Школьная, д. 34</t>
  </si>
  <si>
    <t>Дер. Мурыгино, ул. Школьная, д. 36</t>
  </si>
  <si>
    <t>Дер. Мурыгино, ул. Школьная, д. 38</t>
  </si>
  <si>
    <t>Дер. Мурыгино, ул. Школьная, д. 40</t>
  </si>
  <si>
    <t>Дер. Мурыгино, ул. Школьная, д. 42</t>
  </si>
  <si>
    <t>Дер. Плоское, д. 3</t>
  </si>
  <si>
    <t>Дер. Плоское, д. 33</t>
  </si>
  <si>
    <t>Дер. Рябцево, д. 10</t>
  </si>
  <si>
    <t>Дер. Рябцево, д. 11</t>
  </si>
  <si>
    <t>Дер. Рябцево, д. 12</t>
  </si>
  <si>
    <t>Дер. Рябцево, д. 13</t>
  </si>
  <si>
    <t>Дер. Рябцево, д. 7</t>
  </si>
  <si>
    <t>Дер. Рябцево, д. 8</t>
  </si>
  <si>
    <t>Дер. Рябцево, д. 9</t>
  </si>
  <si>
    <t>Дер. Стригино, д. 1</t>
  </si>
  <si>
    <t>Дер. Стригино, д. 2</t>
  </si>
  <si>
    <t>Дер. Стригино, д. 3</t>
  </si>
  <si>
    <t>Дер. Стригино, д. 4</t>
  </si>
  <si>
    <t>Дер. Стригино, д. 5</t>
  </si>
  <si>
    <t>Дер. Стригино, д. 6</t>
  </si>
  <si>
    <t>Дер. Сяковка, д. 1</t>
  </si>
  <si>
    <t xml:space="preserve">Дер. Шаталово, д. 1 </t>
  </si>
  <si>
    <t>Пос. Стодолище, пер. 1-й Советский, д. 3</t>
  </si>
  <si>
    <t>Пос. Стодолище, пер. 1-й Советский, д. 4</t>
  </si>
  <si>
    <t>Пос. Стодолище, пер. 2-й Советский, д. 2</t>
  </si>
  <si>
    <t>Пос. Стодолище, пер. 2-й Советский, д. 4</t>
  </si>
  <si>
    <t>Пос. Стодолище, ул. Титова, д. 11</t>
  </si>
  <si>
    <t>Пос. Стодолище, ул. Титова, д. 13</t>
  </si>
  <si>
    <t>Дер. Денисово, д.1/1</t>
  </si>
  <si>
    <t>Итого по Астапковичскому сельскому поселению Рославльского района Смоленской области</t>
  </si>
  <si>
    <t>Итого по Кириловскому сельскому поселению Рославльского района Смоленской области</t>
  </si>
  <si>
    <t>Итого по Любовскому сельскому поселению Рославльского района Смоленской области</t>
  </si>
  <si>
    <t>Итого по Перенскому сельскому поселению Рославльского района Смоленской области</t>
  </si>
  <si>
    <t>Г. Рославль, 163 квартал, д. 3</t>
  </si>
  <si>
    <t>Г. Рославль, 163 квартал, д. 7</t>
  </si>
  <si>
    <t>Г. Рославль, мкрн. 15, д. 26</t>
  </si>
  <si>
    <t>Г. Рославль, мкрн. 15, д. 27</t>
  </si>
  <si>
    <t>Г. Рославль, мкрн. 16, д. 1</t>
  </si>
  <si>
    <t>Г. Рославль, мкрн. 16, д. 4</t>
  </si>
  <si>
    <t>Г. Рославль, мкрн. 17, д. 11</t>
  </si>
  <si>
    <t>Г. Рославль, мкрн. 17, д. 12</t>
  </si>
  <si>
    <t>Г. Рославль, пер. 1-й Дачный, д. 4</t>
  </si>
  <si>
    <t>Г. Рославль, пос. Стеклозавода, д. 11а</t>
  </si>
  <si>
    <t>Г. Рославль, пос. ТЭЦ, д. 2</t>
  </si>
  <si>
    <t>Г. Рославль, ул. 2-я Дачная, д. 13а</t>
  </si>
  <si>
    <t>Г. Рославль, ул. Красная, д. 2</t>
  </si>
  <si>
    <t>Г. Рославль, ул. Красноармейская, д. 9а</t>
  </si>
  <si>
    <t>Г. Рославль, ул. Пайтерова, д. 34</t>
  </si>
  <si>
    <t>Г. Рославль, ул. Пролетарская, д. 49а</t>
  </si>
  <si>
    <t>Г. Рославль, ул. Пушкина, д. 2</t>
  </si>
  <si>
    <t>Г. Рославль, ул. Пушкина, д. 87, корпус 1</t>
  </si>
  <si>
    <t>Г. Рославль, ул. Пушкина, д. 87, корпус 2</t>
  </si>
  <si>
    <t>Г. Рославль, ул. Товарная, д. 9</t>
  </si>
  <si>
    <t>Г. Рославль, мкрн. 15, д. 32</t>
  </si>
  <si>
    <t>Г. Рославль, пер. Пролетарский, д. 1</t>
  </si>
  <si>
    <t>Г. Рославль, ул. 2-я Дачная, д. 8</t>
  </si>
  <si>
    <t>Г. Рославль, ул. Красноармейская, д. 49</t>
  </si>
  <si>
    <t>Г. Рославль, ул. Ленина, д. 10</t>
  </si>
  <si>
    <t>Г. Рославль, ул. Ленина, д. 12</t>
  </si>
  <si>
    <t>Г. Рославль, ул. Ленина, д. 6</t>
  </si>
  <si>
    <t>Г. Рославль, ул. Ленина, д. 1</t>
  </si>
  <si>
    <t>Г. Рославль, ул. Ленина, д. 8</t>
  </si>
  <si>
    <t>Г. Рославль, ул. Некрасова, д. 18</t>
  </si>
  <si>
    <t>Г. Рославль, ул. Октябрьская, д. 29</t>
  </si>
  <si>
    <t>Г. Рославль, ул. Пушкина, д. 43</t>
  </si>
  <si>
    <t>Г. Рославль, ул. Пушкина, д. 6</t>
  </si>
  <si>
    <t>Г. Рославль, ул. Свердлова, д. 17а</t>
  </si>
  <si>
    <t>Г. Рославль, ул. Советская, д. 67</t>
  </si>
  <si>
    <t>Г. Рославль, ул. Советская, д. 67б</t>
  </si>
  <si>
    <t>Г. Рославль, ул. Советская, д. 80</t>
  </si>
  <si>
    <t>Г. Рославль, ул. Товарная, д. 12</t>
  </si>
  <si>
    <t>Г. Рославль, ул. Товарная, д. 30</t>
  </si>
  <si>
    <t>Г. Рославль, ул. Чехова, д. 2</t>
  </si>
  <si>
    <t>Г. Рославль, мкрн. 15, д. 1</t>
  </si>
  <si>
    <t>Г. Рославль, ул. Бассейная, д. 8</t>
  </si>
  <si>
    <t>Г. Рославль, ул. Бассейная, д. 8а</t>
  </si>
  <si>
    <t>Г. Рославль, ул. Бассейная, д. 8б</t>
  </si>
  <si>
    <t>Г. Рославль, ул. Большая Смоленская, д. 1</t>
  </si>
  <si>
    <t>Г. Рославль, ул. Каляева, д. 81а</t>
  </si>
  <si>
    <t>Г. Рославль, мкрн. 17, д. 14</t>
  </si>
  <si>
    <t>Г. Рославль, мкрн. 17, д. 15</t>
  </si>
  <si>
    <t>Г. Рославль, пер. 1-й Пролетарский, д. 9</t>
  </si>
  <si>
    <t>Г. Рославль, пер. Свердлова, д. 20</t>
  </si>
  <si>
    <t>Г. Рославль, ул. Карла Маркса, д. 1</t>
  </si>
  <si>
    <t>Г. Рославль, ул. Комсомольская, д. 5</t>
  </si>
  <si>
    <t>Г. Рославль, ул. Красина, д. 5</t>
  </si>
  <si>
    <t>Г. Рославль, ул. Пушкина, д. 18</t>
  </si>
  <si>
    <t>Г. Рославль, ул. Урицкого, д. 11а</t>
  </si>
  <si>
    <t>Г. Рославль, ул. Урицкого, д. 13</t>
  </si>
  <si>
    <t>Г. Рославль, ул. Урицкого, д. 16</t>
  </si>
  <si>
    <t>Г. Рославль, ул. Энгельса, д. 14</t>
  </si>
  <si>
    <t>Итого по Сырокоренскому сельскому поселению Рославльского района Смоленской области</t>
  </si>
  <si>
    <t xml:space="preserve">кирпич </t>
  </si>
  <si>
    <t>Итого по Руднянскому городскому поселению Руднянского района Смоленской области</t>
  </si>
  <si>
    <t>Итого по Переволочскому сельскому поселению Руднянского района Смоленской области</t>
  </si>
  <si>
    <t>Итого по Голынковскому городскому поселению Руднянского района Смоленской области</t>
  </si>
  <si>
    <t>Г. Сафоново, микрорайон-2, д. 36</t>
  </si>
  <si>
    <t>ж/б панели</t>
  </si>
  <si>
    <t>Г. Сафоново, микрорайон-2, д. 37</t>
  </si>
  <si>
    <t>Г. Сафоново, ул. Карла Маркса, д. 20</t>
  </si>
  <si>
    <t>Г. Сафоново, ул. Кирпичный городок, д. 2</t>
  </si>
  <si>
    <t>Г. Сафоново, ул. Ленина, д. 18</t>
  </si>
  <si>
    <t>Г. Сафоново, ул. Ленина, д. 31а</t>
  </si>
  <si>
    <t>Г. Сафоново, ул. Радищева, д. 16</t>
  </si>
  <si>
    <t>Г. Сафоново, ул. Революционная, д. 2</t>
  </si>
  <si>
    <t>Г. Сафоново, ул. Революционная, д. 4</t>
  </si>
  <si>
    <t>Г. Сафоново, ул. Революционная, д. 6</t>
  </si>
  <si>
    <t>Г. Сафоново, ул. Свободы, д. 7</t>
  </si>
  <si>
    <t>Г. Сафоново, ул. Свободы, д. 7а</t>
  </si>
  <si>
    <t>Г. Сафоново, ул. Кирова, д. 6</t>
  </si>
  <si>
    <t>Г. Сафоново, ул. Кирова, д. 8</t>
  </si>
  <si>
    <t>Г. Сафоново, ул. Красногвардейская, д. 36</t>
  </si>
  <si>
    <t>Г. Сафоново, ул. Ленина, д. 39</t>
  </si>
  <si>
    <t>Г. Сафоново, ул. Ленина, д. 5</t>
  </si>
  <si>
    <t>Г. Сафоново, ул. Ленина, д. 7</t>
  </si>
  <si>
    <t>Г. Сафоново, ул. Революционная, д. 11</t>
  </si>
  <si>
    <t>Г. Сафоново, ул. Революционная, д. 13</t>
  </si>
  <si>
    <t>Г. Сафоново, ул. Революционная, д. 8</t>
  </si>
  <si>
    <t>Г. Сафоново, ул. Свободы, д. 2</t>
  </si>
  <si>
    <t>Г. Сафоново, ул. Свободы, д. 5а</t>
  </si>
  <si>
    <t>Г. Сафоново, ул. Советская, д. 33</t>
  </si>
  <si>
    <t>Г. Сафоново, ул. Шахтерская, д. 1</t>
  </si>
  <si>
    <t>Г. Сафоново, ул. Шахтерская, д. 3</t>
  </si>
  <si>
    <t>Дер. Бараново, ул. Садовая, д. 4</t>
  </si>
  <si>
    <t>291,7</t>
  </si>
  <si>
    <t>Дер. Бараново, ул. Советская, д. 19</t>
  </si>
  <si>
    <t>245,7</t>
  </si>
  <si>
    <t>Дер. Бараново, ул. Советская, д. 20</t>
  </si>
  <si>
    <t>253,5</t>
  </si>
  <si>
    <t>Дер. Бараново, ул. Советская, д. 21</t>
  </si>
  <si>
    <t>254,7</t>
  </si>
  <si>
    <t>Дер. Бараново, ул. Советская, д. 25</t>
  </si>
  <si>
    <t>255,6</t>
  </si>
  <si>
    <t>Дер. Бараново, ул. Советская, д. 27</t>
  </si>
  <si>
    <t>257,5</t>
  </si>
  <si>
    <t>Дер. Богдановщина, ул. Центральная, д. 3</t>
  </si>
  <si>
    <t>Дер. Богдановщина, ул. Центральная, д. 5</t>
  </si>
  <si>
    <t>Дер. Вышегор, ул. Мира, д. 7</t>
  </si>
  <si>
    <t>Дер. Казулино, ул. Центральная, д. 11</t>
  </si>
  <si>
    <t>Дер. Казулино, ул. Центральная, д. 3</t>
  </si>
  <si>
    <t>Дер. Клинка, ул. Школьная, д. 5</t>
  </si>
  <si>
    <t>Дер. Крюково, д. 1</t>
  </si>
  <si>
    <t>Дер. Крюково, д. 2</t>
  </si>
  <si>
    <t>Дер. Николо-Погорелое, ул. Днепровская, д. 8</t>
  </si>
  <si>
    <t>Дер. Николо-Погорелое, ул. Комсомольская, д. 5</t>
  </si>
  <si>
    <t>Дер. Николо-Погорелое, ул. Комсомольская, д. 6</t>
  </si>
  <si>
    <t>Дер. Николо-Погорелое, ул. Комсомольская, д. 7</t>
  </si>
  <si>
    <t>Дер. Николо-Погорелое, ул. Центральная, д. 4</t>
  </si>
  <si>
    <t>Пос. Вадино, ул. Труда, д. 1</t>
  </si>
  <si>
    <t>Пос. Вадино, ул. Труда, д. 4</t>
  </si>
  <si>
    <t>Пос. Издешково, ул. 1-я Ленинская, д. 46</t>
  </si>
  <si>
    <t>Пос. Издешково, ул. 2-я Ленинская, д. 19</t>
  </si>
  <si>
    <t>Г. Сафоново, ул. Заозерная, д. 4</t>
  </si>
  <si>
    <t>Г. Сафоново, ул. Красногвардейская, д. 28</t>
  </si>
  <si>
    <t>Г. Сафоново, ул. Красногвардейская, д. 30</t>
  </si>
  <si>
    <t>Г. Сафоново, микрорайон-2, д. 38</t>
  </si>
  <si>
    <t>Г. Сафоново, микрорайон-2, д. 39</t>
  </si>
  <si>
    <t>Г. Сафоново, ул. Кирова, д. 14</t>
  </si>
  <si>
    <t>Г. Сафоново, ул. Ленинградская, д. 12</t>
  </si>
  <si>
    <t>Г. Сафоново, ул. Ленинградская, д. 14</t>
  </si>
  <si>
    <t>Г. Сафоново, ул. Революционная, д. 7</t>
  </si>
  <si>
    <t>Г. Сафоново, ул. Революционная, д. 9</t>
  </si>
  <si>
    <t>Г. Сафоново, ул. Свободы, д. 3</t>
  </si>
  <si>
    <t>Г. Сафоново, ул. Свободы, д. 5</t>
  </si>
  <si>
    <t>Г. Сафоново, ул. Свободы, д. 9</t>
  </si>
  <si>
    <t>Г. Сафоново, ул. Советская, д. 31</t>
  </si>
  <si>
    <t>Дер. Дроздово, ул. Центральная, д. 4</t>
  </si>
  <si>
    <t>Дер. Казулино, ул. Центральная, д. 5</t>
  </si>
  <si>
    <t>Дер. Казулино, ул. Центральная, д. 6</t>
  </si>
  <si>
    <t>Дер. Клинка, ул. Школьная, д. 6</t>
  </si>
  <si>
    <t>Пос. Вадино, ул. Труда, д. 5</t>
  </si>
  <si>
    <t>Пос. Вадино, ул. Труда, д. 6</t>
  </si>
  <si>
    <t>Пос. Издешково, ул. 1-я Ленинская, д. 26</t>
  </si>
  <si>
    <t>Г. Сафоново, ул. Коммунистическая, д. 15</t>
  </si>
  <si>
    <t>Г. Сафоново, ул. Ленина, д. 4</t>
  </si>
  <si>
    <t>Г. Сафоново, ул. Свободы, д. 11</t>
  </si>
  <si>
    <t>Г. Сафоново, ул. Свободы, д. 17</t>
  </si>
  <si>
    <t>Г. Сафоново, ул. Свободы, д. 15</t>
  </si>
  <si>
    <t>Г. Сафоново, ул. Советская, д. 10</t>
  </si>
  <si>
    <t>Г. Сафоново, ул. Энгельса, д. 5</t>
  </si>
  <si>
    <t>Г. Сафоново, ул. Шахта-3, д. 5</t>
  </si>
  <si>
    <t>Г. Сафоново, ул. Шахта-3, д. 6</t>
  </si>
  <si>
    <t>Г. Сафоново, ул. Шахта-3, д. 7</t>
  </si>
  <si>
    <t>Г. Сафоново, ул. Шахта-3, д. 8</t>
  </si>
  <si>
    <t>Г. Сафоново, ул. Кирова, д. 10</t>
  </si>
  <si>
    <t>Г. Сафоново, ул. Кирова, д. 12</t>
  </si>
  <si>
    <t>Г. Сафоново, ул. Кирова, д. 4</t>
  </si>
  <si>
    <t>Дер. Дроздово, ул. Центральная, д. 6</t>
  </si>
  <si>
    <t>С. Лесное, ул. Центральная, д. 10</t>
  </si>
  <si>
    <t>Пос. Издешково, ул. 2-я Ленинская, д. 21</t>
  </si>
  <si>
    <t>Пос. Издешково, ул. 2-я Ленинская, д. 23</t>
  </si>
  <si>
    <t>Г. Смоленск, бульвар Гагарина, д. 10</t>
  </si>
  <si>
    <t>Г. Смоленск, бульвар Гагарина, д. 3</t>
  </si>
  <si>
    <t>Г. Смоленск, бульвар Гагарина, д. 4</t>
  </si>
  <si>
    <t>Г. Смоленск, бульвар Гагарина, д. 5</t>
  </si>
  <si>
    <t>Г. Смоленск, бульвар Гагарина, д. 7</t>
  </si>
  <si>
    <t>Г. Смоленск, Витебское шоссе, д. 3/20</t>
  </si>
  <si>
    <t>Г. Смоленск, городок Коминтерна, д. 11</t>
  </si>
  <si>
    <t>Г. Смоленск, городок Коминтерна, д. 15</t>
  </si>
  <si>
    <t>Г. Смоленск, городок Коминтерна, д. 16</t>
  </si>
  <si>
    <t>Г. Смоленск, городок Коминтерна, д. 17</t>
  </si>
  <si>
    <t>Г. Смоленск, городок Коминтерна, д. 3</t>
  </si>
  <si>
    <t>Г. Смоленск, городок Коминтерна, д. 4</t>
  </si>
  <si>
    <t>Г. Смоленск, городок Коминтерна, д. 5</t>
  </si>
  <si>
    <t>Г. Смоленск, городок Коминтерна, д. 6</t>
  </si>
  <si>
    <t>Г. Смоленск, городок Коминтерна, д. 8</t>
  </si>
  <si>
    <t>Г. Смоленск, городок Коминтерна, д. 9а</t>
  </si>
  <si>
    <t>Г. Смоленск, мкрн. Южный, д. 39а</t>
  </si>
  <si>
    <t>Г. Смоленск, мкрн. Южный, д. 39б</t>
  </si>
  <si>
    <t>Г. Смоленск, пер. 1-й Краснофлотский, д. 13</t>
  </si>
  <si>
    <t>Г. Смоленск, пер. 4-й Краснофлотский, д. 8</t>
  </si>
  <si>
    <t>Г. Смоленск, пер. 4-й Слобода-Садки, д. 15</t>
  </si>
  <si>
    <t>Г. Смоленск, пер. Мало-Мопровский, д. 8</t>
  </si>
  <si>
    <t>Г. Смоленск, пер. Ново-Киевский, д. 4а</t>
  </si>
  <si>
    <t>Г. Смоленск, пер. Смирнова, д. 5</t>
  </si>
  <si>
    <t>Г. Смоленск, пер. Станционный, д. 10</t>
  </si>
  <si>
    <t>Г. Смоленск, пер. Станционный, д. 6</t>
  </si>
  <si>
    <t>Г. Смоленск, пер. Станционный, д. 8</t>
  </si>
  <si>
    <t>Г. Смоленск, пос. Кирпичного 3-го завода, д. 10</t>
  </si>
  <si>
    <t>Г. Смоленск, пос. 430 км, д. 17</t>
  </si>
  <si>
    <t>Г. Смоленск, пос. Анастасино, д. 31</t>
  </si>
  <si>
    <t>Г. Смоленск, пос. Анастасино, д. 33</t>
  </si>
  <si>
    <t>Г. Смоленск, пос. Вязовенька, д. 2</t>
  </si>
  <si>
    <t>Г. Смоленск, пос. Красный Бор, в/ч 83283, д. 8</t>
  </si>
  <si>
    <t>Г. Смоленск, пос. Миловидово, д. 1</t>
  </si>
  <si>
    <t>Г. Смоленск, пос. Миловидово, д. 2</t>
  </si>
  <si>
    <t>Г. Смоленск, пос. Миловидово, д. 3</t>
  </si>
  <si>
    <t>Г. Смоленск, пос. Миловидово, д. 4</t>
  </si>
  <si>
    <t>Г. Смоленск, пос. Миловидово, д. 5</t>
  </si>
  <si>
    <t>Г. Смоленск, пос. Серебрянка, д. 68б</t>
  </si>
  <si>
    <t>Г. Смоленск, пос. Серебрянка, д. 68г</t>
  </si>
  <si>
    <t>Г. Смоленск, пос. Серебрянка, д. 70</t>
  </si>
  <si>
    <t>Г. Смоленск, пос. Тихвинка, д. 24</t>
  </si>
  <si>
    <t>Г. Смоленск, пос. Тихвинка, д. 26</t>
  </si>
  <si>
    <t>Г. Смоленск, просп. Гагарина, д. 12в</t>
  </si>
  <si>
    <t>Г. Смоленск, просп. Гагарина, д. 19</t>
  </si>
  <si>
    <t>Г. Смоленск, просп. Гагарина, д. 20а</t>
  </si>
  <si>
    <t>Г. Смоленск, просп. Гагарина, д. 24</t>
  </si>
  <si>
    <t>Г. Смоленск, просп. Гагарина, д. 8</t>
  </si>
  <si>
    <t>Г. Смоленск, просп. Строителей, д. 20</t>
  </si>
  <si>
    <t>Г. Смоленск, ул. 25 Сентября, д. 1</t>
  </si>
  <si>
    <t>Г. Смоленск, ул. 25 Сентября, д. 3</t>
  </si>
  <si>
    <t>Г. Смоленск, ул. 25 Сентября, д. 5</t>
  </si>
  <si>
    <t>Г. Смоленск, ул. 2-я Вяземская, д. 3</t>
  </si>
  <si>
    <t>Г. Смоленск, ул. 2-я Вяземская, д. 5</t>
  </si>
  <si>
    <t>Г. Смоленск, ул. 2-я Киевская, д. 11</t>
  </si>
  <si>
    <t>Г. Смоленск, ул. 2-я Киевская, д. 3</t>
  </si>
  <si>
    <t>Г. Смоленск, ул. 2-я Киевская, д. 5</t>
  </si>
  <si>
    <t>Г. Смоленск, ул. 2-я Киевская, д. 9</t>
  </si>
  <si>
    <t>Г. Смоленск, ул. 4-я Загорная, д. 11</t>
  </si>
  <si>
    <t>Г. Смоленск, ул. 4-я Загорная, д. 13</t>
  </si>
  <si>
    <t>Г. Смоленск, ул. 4-я Загорная, д. 14</t>
  </si>
  <si>
    <t>Г. Смоленск, ул. 4-я Загорная, д. 22</t>
  </si>
  <si>
    <t>Г. Смоленск, ул. Автозаводская, д. 17</t>
  </si>
  <si>
    <t>Г. Смоленск, ул. Автозаводская, д. 19</t>
  </si>
  <si>
    <t>Г. Смоленск, ул. Автозаводская, д. 30</t>
  </si>
  <si>
    <t>Г. Смоленск, ул. Академика Петрова, д. 1</t>
  </si>
  <si>
    <t>Г. Смоленск, ул. Академика Петрова, д. 3</t>
  </si>
  <si>
    <t>Г. Смоленск, ул. Академика Петрова, д. 5</t>
  </si>
  <si>
    <t>Г. Смоленск, ул. Академика Петрова, д. 7</t>
  </si>
  <si>
    <t>Г. Смоленск, ул. Академика Петрова, д. 9</t>
  </si>
  <si>
    <t>Г. Смоленск, ул. Багратиона, д. 10</t>
  </si>
  <si>
    <t>Г. Смоленск, ул. Багратиона, д. 13</t>
  </si>
  <si>
    <t>Г. Смоленск, ул. Багратиона, д. 14/12</t>
  </si>
  <si>
    <t>Г. Смоленск, ул. Багратиона, д. 15</t>
  </si>
  <si>
    <t>Г. Смоленск, ул. Багратиона, д. 16</t>
  </si>
  <si>
    <t>Г. Смоленск, ул. Багратиона, д. 17</t>
  </si>
  <si>
    <t>Г. Смоленск, ул. Багратиона, д. 19</t>
  </si>
  <si>
    <t>Г. Смоленск, ул. Багратиона, д. 20</t>
  </si>
  <si>
    <t>Г. Смоленск, ул. Багратиона, д. 21</t>
  </si>
  <si>
    <t>Г. Смоленск, ул. Багратиона, д. 22</t>
  </si>
  <si>
    <t>Г. Смоленск, ул. Багратиона, д. 24</t>
  </si>
  <si>
    <t>Г. Смоленск, ул. Багратиона, д. 8/1</t>
  </si>
  <si>
    <t>Г. Смоленск, ул. Бакунина, д. 10б</t>
  </si>
  <si>
    <t>Г. Смоленск, ул. Белинского, д. 5</t>
  </si>
  <si>
    <t>Г. Смоленск, ул. Валентины Гризодубовой, д. 1</t>
  </si>
  <si>
    <t>Г. Смоленск, ул. Володарского, д. 12</t>
  </si>
  <si>
    <t>Г. Смоленск, ул. Высокая, д. 13</t>
  </si>
  <si>
    <t>Г. Смоленск, ул. Генерала Лукина, д. 2</t>
  </si>
  <si>
    <t>Г. Смоленск, ул. Генерала Лукина, д. 4</t>
  </si>
  <si>
    <t>шлаковый</t>
  </si>
  <si>
    <t>Г. Смоленск, ул. Герцена, д. 13а</t>
  </si>
  <si>
    <t>Г. Смоленск, ул. Госпитальная, д. 4а</t>
  </si>
  <si>
    <t>Г. Смоленск, ул. Губенко, д. 14</t>
  </si>
  <si>
    <t>Г. Смоленск, ул. Губенко, д. 7</t>
  </si>
  <si>
    <t>Г. Смоленск, ул. Губенко, д. 9</t>
  </si>
  <si>
    <t>Г. Смоленск, ул. Дзержинского, д. 24</t>
  </si>
  <si>
    <t>Г. Смоленск, ул. Дзержинского, д. 3а</t>
  </si>
  <si>
    <t>Г. Смоленск, ул. Дохтурова, д. 1</t>
  </si>
  <si>
    <t>Г. Смоленск, ул. Исаковского, д. 20</t>
  </si>
  <si>
    <t>Г. Смоленск, ул. Исаковского, д. 26</t>
  </si>
  <si>
    <t>Г. Смоленск, ул. Карбышева, д. 8</t>
  </si>
  <si>
    <t>Г. Смоленск, ул. Кашена, д. 8</t>
  </si>
  <si>
    <t>Г. Смоленск, ул. Кирова, д. 10</t>
  </si>
  <si>
    <t>Г. Смоленск, ул. Кирова, д. 11/3</t>
  </si>
  <si>
    <t>Г. Смоленск, ул. Кирова, д. 12</t>
  </si>
  <si>
    <t>Г. Смоленск, ул. Кирова, д. 13</t>
  </si>
  <si>
    <t>Г. Смоленск, ул. Кирова, д. 13а</t>
  </si>
  <si>
    <t>Г. Смоленск, ул. Кирова, д. 14</t>
  </si>
  <si>
    <t>Г. Смоленск, ул. Кирова, д. 16</t>
  </si>
  <si>
    <t>Г. Смоленск, ул. Кирова, д. 17</t>
  </si>
  <si>
    <t>Г. Смоленск, ул. Кирова, д. 17а</t>
  </si>
  <si>
    <t>Г. Смоленск, ул. Кирова, д. 18</t>
  </si>
  <si>
    <t>Г. Смоленск, ул. Кирова, д. 19</t>
  </si>
  <si>
    <t>Г. Смоленск, ул. Кирова, д. 19а</t>
  </si>
  <si>
    <t>Г. Смоленск, ул. Кирова, д. 20</t>
  </si>
  <si>
    <t>Г. Смоленск, ул. Кирова, д. 24</t>
  </si>
  <si>
    <t>Г. Смоленск, ул. Кирова, д. 28</t>
  </si>
  <si>
    <t>Г. Смоленск, ул. Кирова, д. 33</t>
  </si>
  <si>
    <t>Г. Смоленск, ул. Кирова, д. 34</t>
  </si>
  <si>
    <t>Г. Смоленск, ул. Кирова, д. 41а</t>
  </si>
  <si>
    <t>Г. Смоленск, ул. Кирова, д. 43</t>
  </si>
  <si>
    <t>Г. Смоленск, ул. Козлова, д. 6</t>
  </si>
  <si>
    <t>Г. Смоленск, ул. Колхозная, д. 48б</t>
  </si>
  <si>
    <t>Г. Смоленск, ул. Коммунистическая, д. 5</t>
  </si>
  <si>
    <t>Г. Смоленск, ул. Коненкова, д. 4</t>
  </si>
  <si>
    <t>Г. Смоленск, ул. Кооперативная, д. 31</t>
  </si>
  <si>
    <t>Г. Смоленск, ул. Котовского, д. 1а</t>
  </si>
  <si>
    <t>Г. Смоленск, ул. Крупской, д. 55в</t>
  </si>
  <si>
    <t>Г. Смоленск, ул. Крупской, д. 62</t>
  </si>
  <si>
    <t>Г. Смоленск, ул. Крупской, д. 64</t>
  </si>
  <si>
    <t>Г. Смоленск, ул. Крупской, д. 71</t>
  </si>
  <si>
    <t>Г. Смоленск, ул. Крупской, д. 73</t>
  </si>
  <si>
    <t>Г. Смоленск, ул. Крупской, д. 73а</t>
  </si>
  <si>
    <t>Г. Смоленск, ул. Кутузова, д. 1</t>
  </si>
  <si>
    <t>Г. Смоленск, ул. Кутузова, д. 10</t>
  </si>
  <si>
    <t>Г. Смоленск, ул. Кутузова, д. 12</t>
  </si>
  <si>
    <t>Г. Смоленск, ул. Кутузова, д. 2а</t>
  </si>
  <si>
    <t>Г. Смоленск, ул. Кутузова, д. 30</t>
  </si>
  <si>
    <t>Г. Смоленск, ул. Кутузова, д. 4</t>
  </si>
  <si>
    <t>Г. Смоленск, ул. Кутузова, д. 8</t>
  </si>
  <si>
    <t>Г. Смоленск, ул. Кутузова, д. 8а</t>
  </si>
  <si>
    <t>Г. Смоленск, ул. Лавочкина, д. 43</t>
  </si>
  <si>
    <t>Г. Смоленск, ул. Лавочкина, д. 44</t>
  </si>
  <si>
    <t>Г. Смоленск, ул. Лавочкина, д. 54а</t>
  </si>
  <si>
    <t>Г. Смоленск, ул. Лавочкина, д. 62б</t>
  </si>
  <si>
    <t>Г. Смоленск, ул. Ленина, д. 34</t>
  </si>
  <si>
    <t>Г. Смоленск, ул. Ломоносова, д. 1/74</t>
  </si>
  <si>
    <t>Г. Смоленск, ул. Ломоносова, д. 15а</t>
  </si>
  <si>
    <t>Г. Смоленск, ул. Ломоносова, д. 17</t>
  </si>
  <si>
    <t>Г. Смоленск, ул. Ломоносова, д. 17а</t>
  </si>
  <si>
    <t>Г. Смоленск, ул. Ломоносова, д. 17б</t>
  </si>
  <si>
    <t>Г. Смоленск, ул. Ломоносова, д. 21</t>
  </si>
  <si>
    <t>Г. Смоленск, ул. Ломоносова, д. 21а</t>
  </si>
  <si>
    <t>Г. Смоленск, ул. Ломоносова, д. 23</t>
  </si>
  <si>
    <t>Г. Смоленск, ул. Ломоносова, д. 23а</t>
  </si>
  <si>
    <t>Г. Смоленск, ул. Ломоносова, д. 4</t>
  </si>
  <si>
    <t>Г. Смоленск, ул. Ломоносова, д. 5</t>
  </si>
  <si>
    <t>Г. Смоленск, ул. Ломоносова, д. 6</t>
  </si>
  <si>
    <t>Г. Смоленск, ул. Ломоносова, д. 6а</t>
  </si>
  <si>
    <t>Г. Смоленск, ул. Ломоносова, д. 6б</t>
  </si>
  <si>
    <t>Г. Смоленск, ул. Ломоносова, д. 7</t>
  </si>
  <si>
    <t>Г. Смоленск, ул. Ломоносова, д. 9</t>
  </si>
  <si>
    <t>Г. Смоленск, ул. Мало-Краснофлотская, д. 29а</t>
  </si>
  <si>
    <t>Г. Смоленск, ул. Мало-Краснофлотская, д. 29б</t>
  </si>
  <si>
    <t>Г. Смоленск, ул. Мало-Краснофлотская, д. 29в</t>
  </si>
  <si>
    <t>Г. Смоленск, ул. Мало-Краснофлотская, д. 31а</t>
  </si>
  <si>
    <t>Г. Смоленск, ул. Маршала Соколовского, д. 22</t>
  </si>
  <si>
    <t>Г. Смоленск, ул. Минская, д. 13</t>
  </si>
  <si>
    <t>Г. Смоленск, ул. Минская, д. 13а</t>
  </si>
  <si>
    <t>Г. Смоленск, ул. Мира, д. 11</t>
  </si>
  <si>
    <t>Г. Смоленск, ул. Мира, д. 18</t>
  </si>
  <si>
    <t>Г. Смоленск, ул. Мира, д. 3</t>
  </si>
  <si>
    <t>Г. Смоленск, ул. Мира, д. 4</t>
  </si>
  <si>
    <t>Г. Смоленск, ул. Мира, д. 6</t>
  </si>
  <si>
    <t>Г. Смоленск, ул. Молодёжная, д. 12/4</t>
  </si>
  <si>
    <t>Г. Смоленск, ул. Молодёжная, д. 14</t>
  </si>
  <si>
    <t>Г. Смоленск, ул. Нахимова, д. 10</t>
  </si>
  <si>
    <t>Г. Смоленск, ул. Нахимова, д. 10а</t>
  </si>
  <si>
    <t>Г. Смоленск, ул. Нахимова, д. 1а</t>
  </si>
  <si>
    <t>Г. Смоленск, ул. Нахимова, д. 20а</t>
  </si>
  <si>
    <t>Г. Смоленск, ул. Нахимова, д. 3</t>
  </si>
  <si>
    <t>Г. Смоленск, ул. Нахимова, д. 3а</t>
  </si>
  <si>
    <t>Г. Смоленск, ул. Нахимова, д. 4</t>
  </si>
  <si>
    <t>Г. Смоленск, ул. Нахимова, д. 5</t>
  </si>
  <si>
    <t>Г. Смоленск, ул. Нахимова, д. 6</t>
  </si>
  <si>
    <t>Г. Смоленск, ул. Нахимова, д. 6а</t>
  </si>
  <si>
    <t>Г. Смоленск, ул. Нахимова, д. 7</t>
  </si>
  <si>
    <t>Г. Смоленск, ул. Нахимова, д. 8</t>
  </si>
  <si>
    <t>Г. Смоленск, ул. Нахимсона, д. 4</t>
  </si>
  <si>
    <t>Г. Смоленск, ул. Нахимсона, д. 6</t>
  </si>
  <si>
    <t>Г. Смоленск, ул. Николаева, д. 4</t>
  </si>
  <si>
    <t>Г. Смоленск, ул. Николаева, д. 6</t>
  </si>
  <si>
    <t>Г. Смоленск, ул. Николаева, д. 24</t>
  </si>
  <si>
    <t>Г. Смоленск, ул. Николаева, д. 26</t>
  </si>
  <si>
    <t>Г. Смоленск, ул. Николаева, д. 34</t>
  </si>
  <si>
    <t>Г. Смоленск, ул. Николаева, д. 34а</t>
  </si>
  <si>
    <t>Г. Смоленск, ул. Николаева, д. 34б</t>
  </si>
  <si>
    <t>Г. Смоленск, ул. Николаева, д. 36</t>
  </si>
  <si>
    <t>Г. Смоленск, ул. Николаева, д. 38</t>
  </si>
  <si>
    <t>Г. Смоленск, ул. Николаева, д. 38а</t>
  </si>
  <si>
    <t>Г. Смоленск, ул. Николаева, д. 40</t>
  </si>
  <si>
    <t>Г. Смоленск, ул. Николаева, д. 42</t>
  </si>
  <si>
    <t>Г. Смоленск, ул. Николаева, д. 49</t>
  </si>
  <si>
    <t>Г. Смоленск, ул. Николаева, д. 65</t>
  </si>
  <si>
    <t>Г. Смоленск, ул. Николаева, д. 67</t>
  </si>
  <si>
    <t>Г. Смоленск, ул. Новая Слобода-Садки, д. 6а</t>
  </si>
  <si>
    <t>Г. Смоленск, ул. Ново-Киевская, д. 1</t>
  </si>
  <si>
    <t>Г. Смоленск, ул. Ново-Киевская, д. 11</t>
  </si>
  <si>
    <t>Г. Смоленск, ул. Ново-Киевская, д. 5</t>
  </si>
  <si>
    <t>Г. Смоленск, ул. Ново-Киевская, д. 7</t>
  </si>
  <si>
    <t>Г. Смоленск, ул. Ново-Ленинградская, д. 5</t>
  </si>
  <si>
    <t>Г. Смоленск, ул. Нормандия-Неман, д. 14</t>
  </si>
  <si>
    <t>Г. Смоленск, ул. Нормандия-Неман, д. 16</t>
  </si>
  <si>
    <t>Г. Смоленск, ул. Нормандия-Неман, д. 18</t>
  </si>
  <si>
    <t>Г. Смоленск, ул. Нормандия-Неман, д. 20</t>
  </si>
  <si>
    <t>Г. Смоленск, ул. Нормандия-Неман, д. 22</t>
  </si>
  <si>
    <t>Г. Смоленск, ул. Нормандия-Неман, д. 24</t>
  </si>
  <si>
    <t>Г. Смоленск, ул. Октябрьской революции, д. 12</t>
  </si>
  <si>
    <t>Г. Смоленск, ул. Октябрьской революции, д. 20</t>
  </si>
  <si>
    <t>Г. Смоленск, ул. Октябрьской революции, д. 22</t>
  </si>
  <si>
    <t>Г. Смоленск, ул. Октябрьской революции, д. 3а</t>
  </si>
  <si>
    <t>Г. Смоленск, ул. Октябрьской революции, д. 3б</t>
  </si>
  <si>
    <t>Г. Смоленск, ул. Попова, д. 14</t>
  </si>
  <si>
    <t>Г. Смоленск, ул. Попова, д. 14а</t>
  </si>
  <si>
    <t>Г. Смоленск, ул. Попова, д. 16</t>
  </si>
  <si>
    <t>Г. Смоленск, ул. Попова, д. 18</t>
  </si>
  <si>
    <t>Г. Смоленск, ул. Попова, д. 20</t>
  </si>
  <si>
    <t>Г. Смоленск, ул. Попова, д. 22</t>
  </si>
  <si>
    <t>Г. Смоленск, ул. Попова, д. 26</t>
  </si>
  <si>
    <t>Г. Смоленск, ул. Попова, д. 28</t>
  </si>
  <si>
    <t>Г. Смоленск, ул. Попова, д. 4а</t>
  </si>
  <si>
    <t>Г. Смоленск, ул. Попова, д. 6</t>
  </si>
  <si>
    <t>Г. Смоленск, ул. Попова, д. 8</t>
  </si>
  <si>
    <t>Г. Смоленск, ул. Пригородная, д. 2</t>
  </si>
  <si>
    <t>Г. Смоленск, ул. Радищева, д. 13</t>
  </si>
  <si>
    <t>Г. Смоленск, ул. Радищева, д. 14а</t>
  </si>
  <si>
    <t>Г. Смоленск, ул. Радищева, д. 17</t>
  </si>
  <si>
    <t>Г. Смоленск, ул. Радищева, д. 21</t>
  </si>
  <si>
    <t>Г. Смоленск, ул. Радищева, д. 23</t>
  </si>
  <si>
    <t>Г. Смоленск, ул. Радищева, д. 7</t>
  </si>
  <si>
    <t>Г. Смоленск, ул. Радищева, д. 8</t>
  </si>
  <si>
    <t>Г. Смоленск, ул. Радищева, д. 9а</t>
  </si>
  <si>
    <t>Г. Смоленск, ул. Раевского, д. 5</t>
  </si>
  <si>
    <t>Г. Смоленск, ул. Реввоенсовета, д. 17</t>
  </si>
  <si>
    <t>Г. Смоленск, ул. Реввоенсовета, д. 26</t>
  </si>
  <si>
    <t>Г. Смоленск, ул. Румянцева, д. 2/54</t>
  </si>
  <si>
    <t>Г. Смоленск, ул. Румянцева, д. 5</t>
  </si>
  <si>
    <t>Г. Смоленск, ул. Седова, д. 13</t>
  </si>
  <si>
    <t>Г. Смоленск, ул. Седова, д. 17</t>
  </si>
  <si>
    <t>Г. Смоленск, ул. Седова, д. 48</t>
  </si>
  <si>
    <t>Г. Смоленск, ул. Соболева, д. 109а</t>
  </si>
  <si>
    <t>Г. Смоленск, ул. Соболева, д. 112</t>
  </si>
  <si>
    <t>Г. Смоленск, ул. Соболева, д. 30</t>
  </si>
  <si>
    <t>Г. Смоленск, ул. Соболева, д. 82а</t>
  </si>
  <si>
    <t>Г. Смоленск, ул. Станционная, д. 2а</t>
  </si>
  <si>
    <t>Г. Смоленск, ул. Строгань, д. 4</t>
  </si>
  <si>
    <t>Г. Смоленск, ул. Строителей, д. 10/11</t>
  </si>
  <si>
    <t>Г. Смоленск, ул. Строителей, д. 12/14</t>
  </si>
  <si>
    <t>Г. Смоленск, ул. Твардовского, д. 1</t>
  </si>
  <si>
    <t>Г. Смоленск, ул. Твардовского, д. 15</t>
  </si>
  <si>
    <t>Г. Смоленск, ул. Твардовского, д. 1б</t>
  </si>
  <si>
    <t>Г. Смоленск, ул. Твардовского, д. 4</t>
  </si>
  <si>
    <t>Г. Смоленск, ул. Тенишевой, д. 10</t>
  </si>
  <si>
    <t>Г. Смоленск, ул. Тенишевой, д. 8</t>
  </si>
  <si>
    <t>Г. Смоленск, ул. Толмачева, д. 2</t>
  </si>
  <si>
    <t>Г. Смоленск, ул. Тухачевского, д. 7</t>
  </si>
  <si>
    <t>Г. Смоленск, ул. Фрунзе, д. 39</t>
  </si>
  <si>
    <t>Г. Смоленск, ул. Фрунзе, д. 58а</t>
  </si>
  <si>
    <t>Г. Смоленск, ул. Фурманова, д. 33</t>
  </si>
  <si>
    <t>Г. Смоленск, ул. Центральная, д. 5а</t>
  </si>
  <si>
    <t>Г. Смоленск, ул. Чапаева, д. 11а</t>
  </si>
  <si>
    <t>Г. Смоленск, ул. Чернышевского, д. 14а</t>
  </si>
  <si>
    <t>Г. Смоленск, ул. Чернышевского, д. 16а</t>
  </si>
  <si>
    <t>Г. Смоленск, ул. Чернышевского, д. 18</t>
  </si>
  <si>
    <t>Г. Смоленск, ул. Чернышевского, д. 20</t>
  </si>
  <si>
    <t>Г. Смоленск, ул. Чернышевского, д. 22</t>
  </si>
  <si>
    <t>Г. Смоленск, ул. Чернышевского, д. 24</t>
  </si>
  <si>
    <t>Г. Смоленск, ул. Чернышевского, д. 4</t>
  </si>
  <si>
    <t>Г. Смоленск, ул. Чернышевского, д. 4а</t>
  </si>
  <si>
    <t>Г. Смоленск, ул. Чернышевского, д. 6а</t>
  </si>
  <si>
    <t>Г. Смоленск, ул. Чернышевского, д. 8а</t>
  </si>
  <si>
    <t>Г. Смоленск, ул. Черняховского, д. 1</t>
  </si>
  <si>
    <t>Г. Смоленск, ул. Черняховского, д. 14</t>
  </si>
  <si>
    <t>Г. Смоленск, ул. Черняховского, д. 18б</t>
  </si>
  <si>
    <t>Г. Смоленск, ул. Черняховского, д. 8</t>
  </si>
  <si>
    <t>Г. Смоленск, ул. Шевченко, д. 61</t>
  </si>
  <si>
    <t>Г. Смоленск, ул. Шевченко, д. 63</t>
  </si>
  <si>
    <t>Г. Смоленск, ул. Шевченко, д. 64</t>
  </si>
  <si>
    <t>Г. Смоленск, ул. Шевченко, д. 66</t>
  </si>
  <si>
    <t>Г. Смоленск, ул. Шевченко, д. 69</t>
  </si>
  <si>
    <t>Г. Смоленск, ул. Шевченко, д. 76</t>
  </si>
  <si>
    <t>Г. Смоленск, ул. Щорса, д. 10</t>
  </si>
  <si>
    <t>Г. Смоленск, ул. Щорса, д. 12</t>
  </si>
  <si>
    <t>Г. Смоленск, ул. Щорса, д. 14</t>
  </si>
  <si>
    <t>Г. Смоленск, ул. Энгельса, д. 9</t>
  </si>
  <si>
    <t>Г. Смоленск, ул. 2-я Загорная, д. 16</t>
  </si>
  <si>
    <t>брусчатый</t>
  </si>
  <si>
    <t>Г. Смоленск, ул. Генерала Лукина, д. 38</t>
  </si>
  <si>
    <t>Г. Смоленск, ул. Генерала Лукина, д. 40</t>
  </si>
  <si>
    <t>Г. Смоленск, ул. Энгельса, д. 6</t>
  </si>
  <si>
    <t>Итого по Пригорскому сельскому поселению Смоленского района Смоленской области</t>
  </si>
  <si>
    <t>Итого по Печерскому сельскому поселению Смоленского района Смоленской области</t>
  </si>
  <si>
    <t>Итого по Медведевскому сельскому поселению Темкинского района Смоленской области</t>
  </si>
  <si>
    <t>Итого по Вешковскому сельскому поселению Угранского района Смоленской области</t>
  </si>
  <si>
    <t>Итого по Михалевскому сельскому поселению Угранского района Смоленской области</t>
  </si>
  <si>
    <t>Дер. Михейково, ул. Луговая, д. 11</t>
  </si>
  <si>
    <t>Дер. Михейково, ул. Юбилейная, д. 3</t>
  </si>
  <si>
    <t>Дер. Суетово, ул. Магистральная, д. 6</t>
  </si>
  <si>
    <t>Итого по Дивасовскому сельскому поселению Смоленского района Смоленской области</t>
  </si>
  <si>
    <t>Итого по Хохловскому сельскому поселению Смоленского района Смоленской области</t>
  </si>
  <si>
    <t>Итого по Пионерскому сельскому поселению Смоленского района Смоленской области</t>
  </si>
  <si>
    <t>Итого по Михновскому сельскому поселению Смоленского района Смоленской области</t>
  </si>
  <si>
    <t>Итого по Вязгинскому сельскому поселению Смоленского района Смоленской области</t>
  </si>
  <si>
    <t>Итого по Волоковскому сельскому поселению Смоленского района Смоленской области</t>
  </si>
  <si>
    <t>Итого по Новосельскому сельскому поселению Смоленского района Смоленской области</t>
  </si>
  <si>
    <t>Г. Велиж, ул. 8 Марта, д. 5б</t>
  </si>
  <si>
    <t>Г. Велиж, ул. Ивановская, д. 1</t>
  </si>
  <si>
    <t>Г. Велиж, ул. Кропоткина, д. 13/10</t>
  </si>
  <si>
    <t>Г. Велиж, ул. Кропоткина, д. 23/13</t>
  </si>
  <si>
    <t>Г. Велиж, ул. Кропоткина, д. 33</t>
  </si>
  <si>
    <t>Г. Велиж, ул. Советская, д. 23/10</t>
  </si>
  <si>
    <t>Итого по Новосельскому сельскому поселению Вяземского района Смоленской области</t>
  </si>
  <si>
    <t>Г. Велиж, ул. Володарского, д. 16</t>
  </si>
  <si>
    <t>Г. Велиж, ул. Володарского, д. 171</t>
  </si>
  <si>
    <t>Г. Велиж, ул. Ленинградская, д. 89</t>
  </si>
  <si>
    <t>Г. Вязьма, ул. Ленина, д. 42</t>
  </si>
  <si>
    <t>Г. Вязьма, ул. Полины Осипенко, д. 25</t>
  </si>
  <si>
    <t>Дер. Поляново, ул. Молодежная, д. 2</t>
  </si>
  <si>
    <t>Дер. Поляново, ул. Молодежная, д. 3</t>
  </si>
  <si>
    <t>Ст. Семлево, ул. Полевая, д. 13</t>
  </si>
  <si>
    <t>г. Десногогорск, мкрн. 1, д. 2</t>
  </si>
  <si>
    <t>Г. Дорогобуж, ул. Мира, д. 38</t>
  </si>
  <si>
    <t>Г. Духовщина, ул. Карла Либкнехта, д. 50</t>
  </si>
  <si>
    <t>Г. Ельня, ул. Советская, д. 45</t>
  </si>
  <si>
    <t>Г. Ельня, ул. Первомайская, д. 10/27</t>
  </si>
  <si>
    <t>Г. Ельня, ул. Говорова, д. 11</t>
  </si>
  <si>
    <t>Г. Ельня, ул. Красноармейская, д. 15</t>
  </si>
  <si>
    <t>Г. Ельня, ул. Ленина, д. 37</t>
  </si>
  <si>
    <t>Г. Ельня, ул. Первомайская, д. 40</t>
  </si>
  <si>
    <t>Г. Ельня,ул. Советская, д. 16</t>
  </si>
  <si>
    <t>Г. Ельня, ул. Советская, д. 19</t>
  </si>
  <si>
    <t>Г. Ельня, ул. Энгельса, д. 4</t>
  </si>
  <si>
    <t>Г. Ельня, ул. Первомайская, д. 1</t>
  </si>
  <si>
    <t>Г. Ельня,ул. Советская, д. 18</t>
  </si>
  <si>
    <t>Г. Ельня, ул. Советская, д. 36/2</t>
  </si>
  <si>
    <t>Г. Ельня, ул. Советская, д. 47</t>
  </si>
  <si>
    <t>Итого по Первомайскому сельскому поселению Кардымовского района Смоленской области</t>
  </si>
  <si>
    <t xml:space="preserve">Дер. Вачково, ул. Надвинская, д. 2               </t>
  </si>
  <si>
    <t>Дер. Каменка, ул. Школьная, д. 1</t>
  </si>
  <si>
    <t>Дер. Каменка, ул. Школьная, д. 3</t>
  </si>
  <si>
    <t>Дер. Пищулино, ул. Льнозаводская, д. 31</t>
  </si>
  <si>
    <t>Дер. Тюшино, ул. Центральная, д. 89</t>
  </si>
  <si>
    <t>Дер. Тюшино, ул. Центральная, д. 90</t>
  </si>
  <si>
    <t>Пос. Кардымово, ул. Октябрьская, д. 3</t>
  </si>
  <si>
    <t>Дер. Каменка, ул. Садовая, д. 1</t>
  </si>
  <si>
    <t>Итого по Тюшинскому сельскому поселению Кардымовского района Смоленской области</t>
  </si>
  <si>
    <t>Пос. Красный, ул. Кутузова, д. 34</t>
  </si>
  <si>
    <t>Пос. Красный, ул. Ленина, д. 28а</t>
  </si>
  <si>
    <t>Пос. Красный, ул. Лесная, д. 3</t>
  </si>
  <si>
    <t>Дер. Гусино, ул. Комсомольская, д. 9</t>
  </si>
  <si>
    <t>Дер. Гусино, ул. Первомайская, д. 21а</t>
  </si>
  <si>
    <t>Дер. Гусино, ул. Советская, д. 47</t>
  </si>
  <si>
    <t>Дер. Липово, ул. Дорожная, д. 1</t>
  </si>
  <si>
    <t>Дер. Лонница, ул. Мира, д. 15</t>
  </si>
  <si>
    <t>Дер. Лонница, ул. Мира, д. 17</t>
  </si>
  <si>
    <t>Дер. Лонница, ул. Мира, д. 2</t>
  </si>
  <si>
    <t>Дер. Лонница, ул. Мира, д. 3</t>
  </si>
  <si>
    <t>брусчатый, обложенный кирпичом</t>
  </si>
  <si>
    <t>Дер. Маньково, ул. Восточная, д. 10</t>
  </si>
  <si>
    <t>Дер. Маньково, ул. Советская, д. 11</t>
  </si>
  <si>
    <t>Дер. Маньково, ул. Советская, д. 13</t>
  </si>
  <si>
    <t>Дер. Маньково, ул. Советская, д. 15</t>
  </si>
  <si>
    <t>Дер. Маньково, ул. Советская, д. 17</t>
  </si>
  <si>
    <t xml:space="preserve">Дер. Маньково, ул. Советская, д. 19 </t>
  </si>
  <si>
    <t>Пос. Монастырщина, тер. Сельхозтехника, д. 10</t>
  </si>
  <si>
    <t>Пос. Монастырщина, ул. Интернациональная, д. 9б</t>
  </si>
  <si>
    <t>Пос. Монастырщина, ул. Мира, д. 17</t>
  </si>
  <si>
    <t>Пос. Монастырщина, ул. Мира, д. 6</t>
  </si>
  <si>
    <t>Пос. Монастырщина, ул. Мира, д. 8</t>
  </si>
  <si>
    <t>Дер. Соболево, д. 26</t>
  </si>
  <si>
    <t>Дер. Татарск, д. 73</t>
  </si>
  <si>
    <t>С. Высокое, ул. Лесная, д. 9</t>
  </si>
  <si>
    <t>Г. Починок, 1 мкрн, д. 1</t>
  </si>
  <si>
    <t>Итого по Шаталовскому сельскому поселению Починковского района Смоленской области</t>
  </si>
  <si>
    <t>Итого по Мурыгинскому сельскому поселению Починковского района Смоленской области</t>
  </si>
  <si>
    <t>Итого по Прудковскому сельскому поселению Починковского района Смоленской области</t>
  </si>
  <si>
    <t>Дер. Астапковичи, ул. Школьная, д. 2</t>
  </si>
  <si>
    <t>Дер. Астапковичи, ул. Школьная, д. 3</t>
  </si>
  <si>
    <t>Дер. Никольское, ул. Мира, д. 9</t>
  </si>
  <si>
    <t>С. Богданово, ул. Имени Колхоза Быстрые волны, д. 4</t>
  </si>
  <si>
    <t>С. Богданово, ул. Имени Колхоза Быстрые волны, д. 6</t>
  </si>
  <si>
    <t>С. Екимовичи, пер. 1-й Советский, д. 11</t>
  </si>
  <si>
    <t>С. Екимовичи, пер. 1-й Советский, д. 13</t>
  </si>
  <si>
    <t>С. Екимовичи, ул. Ленинская, д. 33</t>
  </si>
  <si>
    <t>Дер. Ивановское, ул. Центральная, д. 1</t>
  </si>
  <si>
    <t>Дер. Ивановское, ул. Центральная, д. 2</t>
  </si>
  <si>
    <t>Дер. Льнозавода, ул. Заводская, д. 1</t>
  </si>
  <si>
    <t>Дер. Льнозавода, ул. Заводская, д. 3</t>
  </si>
  <si>
    <t>Дер. Льнозавода, ул. Заводская, д. 5</t>
  </si>
  <si>
    <t>Дер. Козловка, ул. Мира, д. 21</t>
  </si>
  <si>
    <t>Дер. Козловка, ул. Мира, д. 23</t>
  </si>
  <si>
    <t>Дер. Козловка, ул. Мира, д. 25</t>
  </si>
  <si>
    <t>Дер. Козловка, ул. Мира, д. 31</t>
  </si>
  <si>
    <t>Дер. Козловка, ул. Мира, д. 35</t>
  </si>
  <si>
    <t>Дер. Козловка, ул. Мира, д. 37</t>
  </si>
  <si>
    <t>С. Остер, ул. Комарова, д. 6</t>
  </si>
  <si>
    <t>С. Остер, ул. Советская, д. 10</t>
  </si>
  <si>
    <t>С. Остер, ул. Советская, д. 15</t>
  </si>
  <si>
    <t>С. Остер, ул. Советская, д. 7</t>
  </si>
  <si>
    <t>С. Остер, ул. Советская, д. 8</t>
  </si>
  <si>
    <t>Пос. Льнозавода, д. 21</t>
  </si>
  <si>
    <t>Дер. Чижовка-2, ул. Центральная, д. 14</t>
  </si>
  <si>
    <t>Дер. Перенка, д. 18</t>
  </si>
  <si>
    <t>Дер. Перенка, д. 19</t>
  </si>
  <si>
    <t>Дер. Новоселки, ул. Центральная, д. 17</t>
  </si>
  <si>
    <t>Дер. Новоселки, ул. Центральная, д. 19</t>
  </si>
  <si>
    <t>Дер. Марьевка, д. 1</t>
  </si>
  <si>
    <t>Дер. Марьевка, д. 2</t>
  </si>
  <si>
    <t>Г. Рудня, пос. Молкомбината, д. 6</t>
  </si>
  <si>
    <t>Г. Рудня, пос. Молкомбината, д. 7</t>
  </si>
  <si>
    <t>Г. Рудня, пос. Молкомбината, д. 14</t>
  </si>
  <si>
    <t>Г. Рудня, пос. Молкомбината, д. 17</t>
  </si>
  <si>
    <t>Г. Рудня, пос. Молкомбината, д. 37</t>
  </si>
  <si>
    <t>Г. Рудня, ул. Заречная, д. 24</t>
  </si>
  <si>
    <t>Г. Рудня, ул. Киреева, д. 21</t>
  </si>
  <si>
    <t>Г. Рудня, ул. Льнозаводская, д. 32а</t>
  </si>
  <si>
    <t>Г. Рудня, ул. Пирогова, д. 10</t>
  </si>
  <si>
    <t>Г. Рудня, ул. Советская, д. 13</t>
  </si>
  <si>
    <t>Г. Рудня, ул. Станционная, д. 12</t>
  </si>
  <si>
    <t>Г. Рудня, ул. Станционная, д. 5а</t>
  </si>
  <si>
    <t>Г. Рудня, ул. Энергетиков, д. 5</t>
  </si>
  <si>
    <t>Пос. Голынки, ул. Ленина, д. 6</t>
  </si>
  <si>
    <t>Пос. Голынки, ул. Ленина, д. 8</t>
  </si>
  <si>
    <t>Дер. Березино, ул. Центральная, д. 1</t>
  </si>
  <si>
    <t>Дер. Березино, ул. Центральная, д. 10</t>
  </si>
  <si>
    <t>Дер. Березино, ул. Центральная, д. 14</t>
  </si>
  <si>
    <t>Дер. Березино, ул. Центральная, д. 3</t>
  </si>
  <si>
    <t>Дер. Стаи, ул. Первомайская, д. 18</t>
  </si>
  <si>
    <t>Дер. Стаи, ул. Первомайская, д. 20</t>
  </si>
  <si>
    <t>Дер. Чистик, ул. Комсомольская, д. 7</t>
  </si>
  <si>
    <t>Дер. Чистик, ул. Школьная, д. 3</t>
  </si>
  <si>
    <t>Дер. Чистик, ул. Школьная, д. 5</t>
  </si>
  <si>
    <t>Дер. Чистик, ул. Школьная, д. 9</t>
  </si>
  <si>
    <t>Дер. Смолиговка, ул. Калинина, д. 11</t>
  </si>
  <si>
    <t>Дер. Смолиговка, ул. Калинина, д. 9</t>
  </si>
  <si>
    <t>Г. Сафоново, ул. Коммунистическая, д. 6</t>
  </si>
  <si>
    <t>Г. Сафоново, ул. Первомайская, д. 63</t>
  </si>
  <si>
    <t>С. Лесное, ул. Центральная, д. 14</t>
  </si>
  <si>
    <t>шлакоблочный</t>
  </si>
  <si>
    <t>Итого по Прудковскому сельскому поселению Сафоновского района Смоленской области</t>
  </si>
  <si>
    <t>Итого по Казулинскому сельскому поселению Сафоновского района Смоленской области</t>
  </si>
  <si>
    <t>Итого по Издешковскому сельскому поселению Сафоновского района Смоленской области</t>
  </si>
  <si>
    <t>Г. Смоленск, пос. 430 км, д. 19</t>
  </si>
  <si>
    <t>Г. Смоленск, пос. Вязовенька, д. 2а</t>
  </si>
  <si>
    <t>Г. Смоленск, ул. 2-я линия Красноармейской слободы, 
д. 7</t>
  </si>
  <si>
    <t>Г. Смоленск, ул. Воробьева, д. 15</t>
  </si>
  <si>
    <t>Г. Смоленск, ул. Ленина, д. 26</t>
  </si>
  <si>
    <t>Г. Смоленск, ул. Ленина, д. 29/24</t>
  </si>
  <si>
    <t>Г. Смоленск, ул. Николаева, д. 36а</t>
  </si>
  <si>
    <t>Г. Смоленск, ул. Ново-Ленинградская, д. 19</t>
  </si>
  <si>
    <t>Г. Смоленск, ул. Пригородная, д. 1а</t>
  </si>
  <si>
    <t>Г. Смоленск, ул. Рабочая, д. 5</t>
  </si>
  <si>
    <t>Г. Смоленск, ул. Фурманова, д. 43</t>
  </si>
  <si>
    <t>Г. Смоленск, ул. Чернышевского, д. 10а</t>
  </si>
  <si>
    <t>Дер. Волоковая, ул. Центральная, д. 2</t>
  </si>
  <si>
    <t>Дер. Волоковая, ул. Центральная, д. 4</t>
  </si>
  <si>
    <t>Дер. Волоковая, ул. Центральная, д. 6</t>
  </si>
  <si>
    <t>Дер. Волоковая, ул. Центральная, д. 8</t>
  </si>
  <si>
    <t>Дер. Вязгино, ул. Дорожная, д. 4</t>
  </si>
  <si>
    <t>Дер. Вязгино, ул. Дорожная, д. 5</t>
  </si>
  <si>
    <t>Дер. Вязгино, ул. Дорожная, д. 6</t>
  </si>
  <si>
    <t>Дер. Вязгино, ул. Дорожная, д. 7</t>
  </si>
  <si>
    <t>Дер. Вязгино, ул. Дорожная, д. 8</t>
  </si>
  <si>
    <t>С. Ольша, ул. Заозерная, д. 1</t>
  </si>
  <si>
    <t>С. Ольша, ул. Заозерная, д. 11</t>
  </si>
  <si>
    <t>С. Ольша, ул. Заозерная, д. 2</t>
  </si>
  <si>
    <t>Дер. Дивасы, ул. Мичурина, д. 1</t>
  </si>
  <si>
    <t>Дер. Дивасы, ул. Мичурина, д. 2</t>
  </si>
  <si>
    <t>Дер. Дивасы, ул. Мичурина, д. 3</t>
  </si>
  <si>
    <t>Дер. Дивасы, ул. Мичурина, д. 4</t>
  </si>
  <si>
    <t>Дер. Дивасы, ул. Мичурина, д. 5</t>
  </si>
  <si>
    <t>С. Катынь, ул. Витебское шоссе, д. 2</t>
  </si>
  <si>
    <t>С. Катынь, ул. Витебское шоссе, д. 3</t>
  </si>
  <si>
    <t>С. Катынь, ул. Витебское шоссе, д. 4</t>
  </si>
  <si>
    <t>С. Катынь, ул. Витебское шоссе, д. 5</t>
  </si>
  <si>
    <t>С. Катынь, ул. Витебское шоссе, д. 6</t>
  </si>
  <si>
    <t>С. Катынь, ул. Витебское шоссе, д. 7</t>
  </si>
  <si>
    <t>Пос. Авторемзавод, д. 5</t>
  </si>
  <si>
    <t>Пос. Авторемзавод, ул. Нижний поселок АРЗ, д. 26</t>
  </si>
  <si>
    <t>Пос. Авторемзавод, ул. Нижний поселок АРЗ, д. 27</t>
  </si>
  <si>
    <t>Пос. Авторемзавод, ул. Нижний поселок АРЗ, д. 4</t>
  </si>
  <si>
    <t>Пос. Авторемзавод, ул. Нижний поселок АРЗ, д. 5</t>
  </si>
  <si>
    <t>Дер. Санаторий Борок, д. 1</t>
  </si>
  <si>
    <t>Дер. Богородицкое, ул. Викторова, д. 29</t>
  </si>
  <si>
    <t>Дер. Богородицкое, ул. Викторова, д. 30</t>
  </si>
  <si>
    <t>Дер. Рогачево, ул. Центральная, д. 7</t>
  </si>
  <si>
    <t>Дер. Магалинщина, ул. Заречная, д. 11</t>
  </si>
  <si>
    <t>Дер. Магалинщина, ул. Заречная, д. 13</t>
  </si>
  <si>
    <t>Дер. Магалинщина, ул. Заречная, д. 3</t>
  </si>
  <si>
    <t>Дер. Магалинщина, ул. Заречная, д. 5</t>
  </si>
  <si>
    <t>Дер. Михновка, ул. Молодежная, д. 3</t>
  </si>
  <si>
    <t>Дер. Михновка, ул. Молодежная, д. 5</t>
  </si>
  <si>
    <t>Дер. Михновка, ул. Молодежная, д. 7</t>
  </si>
  <si>
    <t>Дер. Верховье, ул. Поселковая, д. 2</t>
  </si>
  <si>
    <t>С. Печерск, ул. Автодорожная, д. 7</t>
  </si>
  <si>
    <t>С. Печерск, ул. Минская, д. 22</t>
  </si>
  <si>
    <t>Дер. Русилово, ул. Центральная, д. 3</t>
  </si>
  <si>
    <t>Дер. Русилово, ул. Центральная, д. 5</t>
  </si>
  <si>
    <t>Дер. Русилово, ул. Центральная, д. 7</t>
  </si>
  <si>
    <t>Дер. Русилово, ул. Центральная, д. 9</t>
  </si>
  <si>
    <t>С. Пригорское, ул. Октябрьская, д. 1</t>
  </si>
  <si>
    <t>С. Пригорское, ул. Октябрьская, д. 3</t>
  </si>
  <si>
    <t>С. Пригорское, ул. Октябрьская, д. 5</t>
  </si>
  <si>
    <t>С. Пригорское, ул. Октябрьская, д. 7</t>
  </si>
  <si>
    <t>Дер. Сметанино, ул. Ветеранов, д. 2</t>
  </si>
  <si>
    <t>Дер. Сметанино, ул. Ветеранов, д. 4</t>
  </si>
  <si>
    <t>Дер. Сметанино, ул. Ветеранов, д. 6</t>
  </si>
  <si>
    <t>Дер. Сметанино, ул. Озерная, д. 1</t>
  </si>
  <si>
    <t>Дер. Сметанино, ул. Озерная, д. 3</t>
  </si>
  <si>
    <t>Дер. Зыколино, д. 28</t>
  </si>
  <si>
    <t>Дер. Жуково, ул. Мира, д. 51</t>
  </si>
  <si>
    <t>Дер. Жуково, ул. Мира, д. 54</t>
  </si>
  <si>
    <t>Дер. Жуково, ул. Мира, д. 55</t>
  </si>
  <si>
    <t>Дер. Жуково, ул. Мира, д. 57</t>
  </si>
  <si>
    <t>Дер. Жуково, ул. Мира, д. 58</t>
  </si>
  <si>
    <t>Дер. Жуково, ул. Мира, д. 59</t>
  </si>
  <si>
    <t>С. Талашкино, ул. Ленина, д. 12а</t>
  </si>
  <si>
    <t>С. Талашкино, ул. Ленина, д. 14</t>
  </si>
  <si>
    <t>С. Талашкино, ул. Ленина, д. 17</t>
  </si>
  <si>
    <t>С. Талашкино, ул. Ленина, д. 18</t>
  </si>
  <si>
    <t>С. Талашкино, ул. Парковая, д. 4</t>
  </si>
  <si>
    <t>С. Талашкино, ул. Парковая, д. 8</t>
  </si>
  <si>
    <t>Дер. ДРСУ-5, д. 1</t>
  </si>
  <si>
    <t>Дер. ДРСУ-5, д. 2</t>
  </si>
  <si>
    <t>Дер. ДРСУ-5, д. 3</t>
  </si>
  <si>
    <t>Дер. ДРСУ-5, д. 4</t>
  </si>
  <si>
    <t>Дер. ДРСУ-5, д. 5</t>
  </si>
  <si>
    <t>Дер. ДРСУ-5, д. 7</t>
  </si>
  <si>
    <t>Дер. ДРСУ-5, д. 8</t>
  </si>
  <si>
    <t>Дер. Хохлово, ул. Мира, д. 10</t>
  </si>
  <si>
    <t>Дер. Хохлово, ул. Мира, д. 2</t>
  </si>
  <si>
    <t>Дер. Хохлово, ул. Мира, д. 4</t>
  </si>
  <si>
    <t>Дер. Хохлово, ул. Мира, д. 6</t>
  </si>
  <si>
    <t>Пос. Гедеоновка, д. 14</t>
  </si>
  <si>
    <t>Итого по Касплянскому сельскому поселению Смоленского района Смоленской области</t>
  </si>
  <si>
    <t>С. Каспля-2, ул. Энергетиков, д. 3</t>
  </si>
  <si>
    <t>Г. Сычевка, ст. Сычевка, д. 2</t>
  </si>
  <si>
    <t>Г. Сычевка, ст. Сычевка, д. 4</t>
  </si>
  <si>
    <t>Г. Сычевка, ул. Большая Пролетарская, д. 4</t>
  </si>
  <si>
    <t>Г. Сычевка, ул. Большая Пролетарская, д. 9</t>
  </si>
  <si>
    <t>Г. Сычевка, ул. Большая Советская, д. 21</t>
  </si>
  <si>
    <t>Г. Сычевка, ул. Большая Советская, д. 24</t>
  </si>
  <si>
    <t>Г. Сычевка, ул. Винокурова, д. 10</t>
  </si>
  <si>
    <t>Г. Сычевка, ул. Винокурова, д. 12</t>
  </si>
  <si>
    <t>Г. Сычевка, ул. Винокурова, д. 2</t>
  </si>
  <si>
    <t>Г. Сычевка, ул. Винокурова, д. 4</t>
  </si>
  <si>
    <t>Г. Сычевка, ул. Винокурова, д. 6</t>
  </si>
  <si>
    <t>Г. Сычевка, ул. Винокурова, д. 8</t>
  </si>
  <si>
    <t>Г. Сычевка, ул. Карла Маркса, д. 14</t>
  </si>
  <si>
    <t>Г. Сычевка, ул. Карла Маркса, д. 47</t>
  </si>
  <si>
    <t>Г. Сычевка, ул. Карла Маркса, д. 5</t>
  </si>
  <si>
    <t>Г. Сычевка, ул. Карла Маркса, д. 9</t>
  </si>
  <si>
    <t>Г. Сычевка, ул. Комсомольская, д. 28</t>
  </si>
  <si>
    <t>Г. Сычевка, ул. Крыленко, д. 12</t>
  </si>
  <si>
    <t>Г. Сычевка, ул. Крыленко, д. 30</t>
  </si>
  <si>
    <t>Г. Сычевка, ул. Крыленко, д. 32</t>
  </si>
  <si>
    <t>Г. Сычевка, ул. Крыленко, д. 33</t>
  </si>
  <si>
    <t>Г. Сычевка, ул. Крыленко, д. 37</t>
  </si>
  <si>
    <t>бревенчатый</t>
  </si>
  <si>
    <t>Г. Сычевка, ул. Крыленко, д. 38</t>
  </si>
  <si>
    <t>Г. Сычевка, ул. Крыленко, д. 39</t>
  </si>
  <si>
    <t>Г. Сычевка, ул. Ломоносова, д. 16</t>
  </si>
  <si>
    <t>Г. Сычевка, ул. Пионерская, д. 29</t>
  </si>
  <si>
    <t>Г. Сычевка, ул. Свободная, д. 37</t>
  </si>
  <si>
    <t>Дер. Мальцево, ул. Октябрьская, д. 10</t>
  </si>
  <si>
    <t>Дер. Мальцево, ул. Труда, д. 1</t>
  </si>
  <si>
    <t>Дер. Юшино, ул. Речная, д. 2</t>
  </si>
  <si>
    <t>Итого по Дугинскому сельскому поселению Сычевского района Смоленской области</t>
  </si>
  <si>
    <t>Дер. Дугино, ул. Парковая, д. 1</t>
  </si>
  <si>
    <t>Итого по Караваевскому сельскому поселению Сычевского района Смоленской области</t>
  </si>
  <si>
    <t>Дер. Вараксино, ул. Набережная, д. 3</t>
  </si>
  <si>
    <t>С. Темкино, ул. Привокзальная, д. 6</t>
  </si>
  <si>
    <t>С. Темкино, ул. Советская, д. 20</t>
  </si>
  <si>
    <t>Дер. Власово, ул. Юбилейная, д. 4</t>
  </si>
  <si>
    <t>Дер. Власово, ул. Юбилейная, д. 6</t>
  </si>
  <si>
    <t>С. Угра, ул. Железнодорожная, д. 16</t>
  </si>
  <si>
    <t>С. Угра, ул. Краснознамённая, д. 29</t>
  </si>
  <si>
    <t>С. Угра, ул. Краснознамённая, д. 32</t>
  </si>
  <si>
    <t>С. Угра, ул. Ленина, д. 24</t>
  </si>
  <si>
    <t>С. Угра, ул. Ленина, д. 28</t>
  </si>
  <si>
    <t>С. Угра, ул. Ленина, д. 34</t>
  </si>
  <si>
    <t>С. Угра, ул. Советская, д. 4</t>
  </si>
  <si>
    <t>Дер. Вешки, ул. Елочки, д. 21</t>
  </si>
  <si>
    <t>Дер. Вешки, ул. Елочки, д. 23</t>
  </si>
  <si>
    <t>Дер. Вешки, ул. Южная, д. 4</t>
  </si>
  <si>
    <t>Ст. Волоста-Пятница, ул. Железнодорожная, д. 10</t>
  </si>
  <si>
    <t>Ст. Волоста-Пятница, ул. Железнодорожная, д. 5</t>
  </si>
  <si>
    <t>Пос. Хиславичи, ул. Шилкина, д. 5</t>
  </si>
  <si>
    <t>Пос. Хиславичи, ул. Шилкина, д. 7</t>
  </si>
  <si>
    <t>Пос. Холм-Жирковский, ул. Ленина, д. 6</t>
  </si>
  <si>
    <t>Пос. Холм-Жирковский, ул. Ленина, д. 8</t>
  </si>
  <si>
    <t xml:space="preserve">Пос. Холм-Жирковский, ул. Московская, д. 14 </t>
  </si>
  <si>
    <t>С. Первомайский, ул. Советская, д. 4</t>
  </si>
  <si>
    <t>Г. Ярцево, ул. Чернышевского, д. 3</t>
  </si>
  <si>
    <t>Г. Ярцево, ул. Чернышевского, д. 8</t>
  </si>
  <si>
    <t>Г. Ярцево, ул. Советская, д. 19</t>
  </si>
  <si>
    <t>Г. Ярцево, ул. Школьная, д. 9</t>
  </si>
  <si>
    <t>Г. Ярцево, просп. Металлургов, д. 39/19</t>
  </si>
  <si>
    <t>Г. Ярцево, ул. 50 лет Октября, д. 5</t>
  </si>
  <si>
    <t>Г. Ярцево, ул. Братьев Шаршановых, д. 47</t>
  </si>
  <si>
    <t>Г. Ярцево, ул. Гагарина, д. 23</t>
  </si>
  <si>
    <t>Г. Ярцево, ул. 1-й Смоленский проезд, д. 5</t>
  </si>
  <si>
    <t>Г. Ярцево, ул. Карла Маркса, д. 13</t>
  </si>
  <si>
    <t>Г. Ярцево, ул. Краснооктябрьская, д. 29а</t>
  </si>
  <si>
    <t>Г. Ярцево, ул. Краснооктябрьская, д. 30</t>
  </si>
  <si>
    <t>Г. Ярцево, ул. Краснооктябрьская, д. 33а</t>
  </si>
  <si>
    <t>Г. Ярцево, ул. Краснооктябрьская, д. 37</t>
  </si>
  <si>
    <t>Г. Ярцево, ул. Ленинская, д. 1</t>
  </si>
  <si>
    <t>Г. Ярцево, ул. Ленинская, д. 4</t>
  </si>
  <si>
    <t>Г. Ярцево, ул. Ленинская, д. 7</t>
  </si>
  <si>
    <t>Г. Ярцево, ул. ЛММС, д. 1</t>
  </si>
  <si>
    <t>Г. Ярцево, ул. Луначарского, д. 4</t>
  </si>
  <si>
    <t>Г. Ярцево, ул. Луначарского, д. 6</t>
  </si>
  <si>
    <t>Г. Ярцево, ул. Ольховская, д. 17</t>
  </si>
  <si>
    <t>Г. Ярцево, ул. Ольховская, д. 19</t>
  </si>
  <si>
    <t>Г. Ярцево, ул. Первомайская, д. 23</t>
  </si>
  <si>
    <t>Г. Ярцево, ул. Советская, д. 16</t>
  </si>
  <si>
    <t>Г. Ярцево, ул. Советская, д. 18</t>
  </si>
  <si>
    <t>Г. Ярцево, ул. Советская, д. 18а</t>
  </si>
  <si>
    <t>Г. Ярцево, ул. Советская, д. 21</t>
  </si>
  <si>
    <t>Г. Ярцево, ул. Советская, д. 22/2</t>
  </si>
  <si>
    <t>Г. Ярцево, ул. Строителей, д. 10</t>
  </si>
  <si>
    <t>Г. Ярцево, ул. Чайковского, д. 1</t>
  </si>
  <si>
    <t>Г. Ярцево, ул. Чернышевского, д. 9/8</t>
  </si>
  <si>
    <t>Г. Ярцево, ул. Шоссейная, д. 27</t>
  </si>
  <si>
    <t>Г. Ярцево, ул. Шоссейная, д. 35</t>
  </si>
  <si>
    <t>Дер. Капыревщина, ул. Славы, д. 10</t>
  </si>
  <si>
    <t>С. Глинка, ул. Ленина, д. 5</t>
  </si>
  <si>
    <t>С. Глинка, ул. Ленина, д. 36</t>
  </si>
  <si>
    <t>Г. Демидов, ул. Хренова, д. 16а</t>
  </si>
  <si>
    <t>Г. Демидов, ул. Хренова, д. 14</t>
  </si>
  <si>
    <t>Г. Демидов, ул. Фрадкова, д. 21</t>
  </si>
  <si>
    <t>Г. Демидов, ул. Руднянская, д. 66</t>
  </si>
  <si>
    <t>Г. Демидов, ул. Руднянская, д. 63</t>
  </si>
  <si>
    <t>Г. Демидов, ул. Просвещения, д. 11</t>
  </si>
  <si>
    <t>Г. Демидов, ул. Кооперативная, д. 2</t>
  </si>
  <si>
    <t>Г. Демидов, ул. Коммунистическая, д. 23</t>
  </si>
  <si>
    <t>Г. Демидов, ул. Коммунистическая, д. 14</t>
  </si>
  <si>
    <t>Г. Демидов, ул. Гуреевская, д. 166</t>
  </si>
  <si>
    <t>Г. Демидов, ул. Витебская, д. 8</t>
  </si>
  <si>
    <t>Г. Демидов, пр.  Суворовский, д. 8</t>
  </si>
  <si>
    <t>Г. Демидов, пр. Суворовский, д. 12</t>
  </si>
  <si>
    <t>Г. Демидов, пр. Суворовский, д. 10</t>
  </si>
  <si>
    <t>Г. Демидов, ул. Хренова, д. 22</t>
  </si>
  <si>
    <t>Дер. Слойково, ул. Центральная, д. 23</t>
  </si>
  <si>
    <t>Дер. Слойково, ул. Центральная, д. 29</t>
  </si>
  <si>
    <t>каркасно-засыпной</t>
  </si>
  <si>
    <t>до 1917</t>
  </si>
  <si>
    <t>Итого по Тумановскому сельскому поселению Вяземского района Смоленской области</t>
  </si>
  <si>
    <t>Итого по Каменскому сельскому поселению Кардымовского района Смоленской области</t>
  </si>
  <si>
    <t>Итого по Капыревщинскому сельскому поселению Ярцевского района Смоленской области</t>
  </si>
  <si>
    <t>Дер. Тюхменево, ул. Карьероуправления, д. 15</t>
  </si>
  <si>
    <t>12.2022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</si>
  <si>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</si>
  <si>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</si>
  <si>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</si>
  <si>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</si>
  <si>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</si>
  <si>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</si>
  <si>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</si>
  <si>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</si>
  <si>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</si>
  <si>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</si>
  <si>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</si>
  <si>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</si>
  <si>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</si>
  <si>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</si>
  <si>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</si>
  <si>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</si>
  <si>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</si>
  <si>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</si>
  <si>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</si>
  <si>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</si>
  <si>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</si>
  <si>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</si>
  <si>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</si>
  <si>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</si>
  <si>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</si>
  <si>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</si>
  <si>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</si>
  <si>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</si>
  <si>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</si>
  <si>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</si>
  <si>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</si>
  <si>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</si>
  <si>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</si>
  <si>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</si>
  <si>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</si>
  <si>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</si>
  <si>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</si>
  <si>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</si>
  <si>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</si>
  <si>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</si>
  <si>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</si>
  <si>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</si>
  <si>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</si>
  <si>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</si>
  <si>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</si>
  <si>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</si>
  <si>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</si>
  <si>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</si>
  <si>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</si>
  <si>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</si>
  <si>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</si>
  <si>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</si>
  <si>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</si>
  <si>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</si>
  <si>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</si>
  <si>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</si>
  <si>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</si>
  <si>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</si>
  <si>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</si>
  <si>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</si>
  <si>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</si>
  <si>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</si>
  <si>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</si>
  <si>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</si>
  <si>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</si>
  <si>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</si>
  <si>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</si>
  <si>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</si>
  <si>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</si>
  <si>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</si>
  <si>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</si>
  <si>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</si>
  <si>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</si>
  <si>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</si>
  <si>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</si>
  <si>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</si>
  <si>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</si>
  <si>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</si>
  <si>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</si>
  <si>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</si>
  <si>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</si>
  <si>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</si>
  <si>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</si>
  <si>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</si>
  <si>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</si>
  <si>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</si>
  <si>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</si>
  <si>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</si>
  <si>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</si>
  <si>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</si>
  <si>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</si>
  <si>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</si>
  <si>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</si>
  <si>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</si>
  <si>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</si>
  <si>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</si>
  <si>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</si>
  <si>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</si>
  <si>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</si>
  <si>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</si>
  <si>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</si>
  <si>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</si>
  <si>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</si>
  <si>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</si>
  <si>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</si>
  <si>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</si>
  <si>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</si>
  <si>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</si>
  <si>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</si>
  <si>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</si>
  <si>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</si>
  <si>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</si>
  <si>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</si>
  <si>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</si>
  <si>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</si>
  <si>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</si>
  <si>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</si>
  <si>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</si>
  <si>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</si>
  <si>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</si>
  <si>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</si>
  <si>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</si>
  <si>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</si>
  <si>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</si>
  <si>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</si>
  <si>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</si>
  <si>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</si>
  <si>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</si>
  <si>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</si>
  <si>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</si>
  <si>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</si>
  <si>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</si>
  <si>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</si>
  <si>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</si>
  <si>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</si>
  <si>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</si>
  <si>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</si>
  <si>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</si>
  <si>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</si>
  <si>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</si>
  <si>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</si>
  <si>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</si>
  <si>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</si>
  <si>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</si>
  <si>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</si>
  <si>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</si>
  <si>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</si>
  <si>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</si>
  <si>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</si>
  <si>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</si>
  <si>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</si>
  <si>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</si>
  <si>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</si>
  <si>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</si>
  <si>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</si>
  <si>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</si>
  <si>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</si>
  <si>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</si>
  <si>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</si>
  <si>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</si>
  <si>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</si>
  <si>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</si>
  <si>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</si>
  <si>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</si>
  <si>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</si>
  <si>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</si>
  <si>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</si>
  <si>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</si>
  <si>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</si>
  <si>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</si>
  <si>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</si>
  <si>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</si>
  <si>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</si>
  <si>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</si>
  <si>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</si>
  <si>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</si>
  <si>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</si>
  <si>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</si>
  <si>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</si>
  <si>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</si>
  <si>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</si>
  <si>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</si>
  <si>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</si>
  <si>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</si>
  <si>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</si>
  <si>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</si>
  <si>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</si>
  <si>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</si>
  <si>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</si>
  <si>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</si>
  <si>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</si>
  <si>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</si>
  <si>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</si>
  <si>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</si>
  <si>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</si>
  <si>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</si>
  <si>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</si>
  <si>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</si>
  <si>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</si>
  <si>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</si>
  <si>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</si>
  <si>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</si>
  <si>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</si>
  <si>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</si>
  <si>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</si>
  <si>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</si>
  <si>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</si>
  <si>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</si>
  <si>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</si>
  <si>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</si>
  <si>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</si>
  <si>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</si>
  <si>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</si>
  <si>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</si>
  <si>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</si>
  <si>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</si>
  <si>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</si>
  <si>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</si>
  <si>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</si>
  <si>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</si>
  <si>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</si>
  <si>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</si>
  <si>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</si>
  <si>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</si>
  <si>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</si>
  <si>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</si>
  <si>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</si>
  <si>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</si>
  <si>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</si>
  <si>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</si>
  <si>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</si>
  <si>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</si>
  <si>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</si>
  <si>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</si>
  <si>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</si>
  <si>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</si>
  <si>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</si>
  <si>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</si>
  <si>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</si>
  <si>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</si>
  <si>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</si>
  <si>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</si>
  <si>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</si>
  <si>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</si>
  <si>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</si>
  <si>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</si>
  <si>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</si>
  <si>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</si>
  <si>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</si>
  <si>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</si>
  <si>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</si>
  <si>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</si>
  <si>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</si>
  <si>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</si>
  <si>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</si>
  <si>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</si>
  <si>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</si>
  <si>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</si>
  <si>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</si>
  <si>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</si>
  <si>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</si>
  <si>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</si>
  <si>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</si>
  <si>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</si>
  <si>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</si>
  <si>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</si>
  <si>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</si>
  <si>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</si>
  <si>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</si>
  <si>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</si>
  <si>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</si>
  <si>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</si>
  <si>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</si>
  <si>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</si>
  <si>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</si>
  <si>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</si>
  <si>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</si>
  <si>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</si>
  <si>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</si>
  <si>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</si>
  <si>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</si>
  <si>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</si>
  <si>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</si>
  <si>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</si>
  <si>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</si>
  <si>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</si>
  <si>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</si>
  <si>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</si>
  <si>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</si>
  <si>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</si>
  <si>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</si>
  <si>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</si>
  <si>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</si>
  <si>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</si>
  <si>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</si>
  <si>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</si>
  <si>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</si>
  <si>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</si>
  <si>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</si>
  <si>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</si>
  <si>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</si>
  <si>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</si>
  <si>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</si>
  <si>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</si>
  <si>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</si>
  <si>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</si>
  <si>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</si>
  <si>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</si>
  <si>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</si>
  <si>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</si>
  <si>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</si>
  <si>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</si>
  <si>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</si>
  <si>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</si>
  <si>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</si>
  <si>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</si>
  <si>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</si>
  <si>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</si>
  <si>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</si>
  <si>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</si>
  <si>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</si>
  <si>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</si>
  <si>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</si>
  <si>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</si>
  <si>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</si>
  <si>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</si>
  <si>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</si>
  <si>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</si>
  <si>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</si>
  <si>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</si>
  <si>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</si>
  <si>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</si>
  <si>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</si>
  <si>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</si>
  <si>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</si>
  <si>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</si>
  <si>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</si>
  <si>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</si>
  <si>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</si>
  <si>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</si>
  <si>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</si>
  <si>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</si>
  <si>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</si>
  <si>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</si>
  <si>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</si>
  <si>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</si>
  <si>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</si>
  <si>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</si>
  <si>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</si>
  <si>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</si>
  <si>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</si>
  <si>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</si>
  <si>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</si>
  <si>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</si>
  <si>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</si>
  <si>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</si>
  <si>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</si>
  <si>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</si>
  <si>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</si>
  <si>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</si>
  <si>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</si>
  <si>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</si>
  <si>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</si>
  <si>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</si>
  <si>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</si>
  <si>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</si>
  <si>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</si>
  <si>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</si>
  <si>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</si>
  <si>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</si>
  <si>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</si>
  <si>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</si>
  <si>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</si>
  <si>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</si>
  <si>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</si>
  <si>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</si>
  <si>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</si>
  <si>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</si>
  <si>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</si>
  <si>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</si>
  <si>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</si>
  <si>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</si>
  <si>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</si>
  <si>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</si>
  <si>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</si>
  <si>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</si>
  <si>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</si>
  <si>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</si>
  <si>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</si>
  <si>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</si>
  <si>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</si>
  <si>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</si>
  <si>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</si>
  <si>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</si>
  <si>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</si>
  <si>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</si>
  <si>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</si>
  <si>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</si>
  <si>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</si>
  <si>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</si>
  <si>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</si>
  <si>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</si>
  <si>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</si>
  <si>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</si>
  <si>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</si>
  <si>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</si>
  <si>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</si>
  <si>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</si>
  <si>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</si>
  <si>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</si>
  <si>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</si>
  <si>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</si>
  <si>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</si>
  <si>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</si>
  <si>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</si>
  <si>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</si>
  <si>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</si>
  <si>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</si>
  <si>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</si>
  <si>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</si>
  <si>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</si>
  <si>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</si>
  <si>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</si>
  <si>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</si>
  <si>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</si>
  <si>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</si>
  <si>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</si>
  <si>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</si>
  <si>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</si>
  <si>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</si>
  <si>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</si>
  <si>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</si>
  <si>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</si>
  <si>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</si>
  <si>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</si>
  <si>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</si>
  <si>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</si>
  <si>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</si>
  <si>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</si>
  <si>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</si>
  <si>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</si>
  <si>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</si>
  <si>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</si>
  <si>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</si>
  <si>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</si>
  <si>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</si>
  <si>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</si>
  <si>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</si>
  <si>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</si>
  <si>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</si>
  <si>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</si>
  <si>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</si>
  <si>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</si>
  <si>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</si>
  <si>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</si>
  <si>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</si>
  <si>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</si>
  <si>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</si>
  <si>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</si>
  <si>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</si>
  <si>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</si>
  <si>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</si>
  <si>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</si>
  <si>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</si>
  <si>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</si>
  <si>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</si>
  <si>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</si>
  <si>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</si>
  <si>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</si>
  <si>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</si>
  <si>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</si>
  <si>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</si>
  <si>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</si>
  <si>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</si>
  <si>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</si>
  <si>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</si>
  <si>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</si>
  <si>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</si>
  <si>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</si>
  <si>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</si>
  <si>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</si>
  <si>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</si>
  <si>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</si>
  <si>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</si>
  <si>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</si>
  <si>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</si>
  <si>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</si>
  <si>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</si>
  <si>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</si>
  <si>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</si>
  <si>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</si>
  <si>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</si>
  <si>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</si>
  <si>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</si>
  <si>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</si>
  <si>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</si>
  <si>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</si>
  <si>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</si>
  <si>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</si>
  <si>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</si>
  <si>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</si>
  <si>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</si>
  <si>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</si>
  <si>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</si>
  <si>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</si>
  <si>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</si>
  <si>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</si>
  <si>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</si>
  <si>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</si>
  <si>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</si>
  <si>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</si>
  <si>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</si>
  <si>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</si>
  <si>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</si>
  <si>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</si>
  <si>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</si>
  <si>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</si>
  <si>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</si>
  <si>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</si>
  <si>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</si>
  <si>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</si>
  <si>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</si>
  <si>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</si>
  <si>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</si>
  <si>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</si>
  <si>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</si>
  <si>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</si>
  <si>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</si>
  <si>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</si>
  <si>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</si>
  <si>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</si>
  <si>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</si>
  <si>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</si>
  <si>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</si>
  <si>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</si>
  <si>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</si>
  <si>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</si>
  <si>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</si>
  <si>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</si>
  <si>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</si>
  <si>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</si>
  <si>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</si>
  <si>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</si>
  <si>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</si>
  <si>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</si>
  <si>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</si>
  <si>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</si>
  <si>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</si>
  <si>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</si>
  <si>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</si>
  <si>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</si>
  <si>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</si>
  <si>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</si>
  <si>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</si>
  <si>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</si>
  <si>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</si>
  <si>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</si>
  <si>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</si>
  <si>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</si>
  <si>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</si>
  <si>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</si>
  <si>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</si>
  <si>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</si>
  <si>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</si>
  <si>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</si>
  <si>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</si>
  <si>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</si>
  <si>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</si>
  <si>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</si>
  <si>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</si>
  <si>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</si>
  <si>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</si>
  <si>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</si>
  <si>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</si>
  <si>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</si>
  <si>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</si>
  <si>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</si>
  <si>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</si>
  <si>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</si>
  <si>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</si>
  <si>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</si>
  <si>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</si>
  <si>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</si>
  <si>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</si>
  <si>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</si>
  <si>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</si>
  <si>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</si>
  <si>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</si>
  <si>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</si>
  <si>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</si>
  <si>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</si>
  <si>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</si>
  <si>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</si>
  <si>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</si>
  <si>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</si>
  <si>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</si>
  <si>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</si>
  <si>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</si>
  <si>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</si>
  <si>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</si>
  <si>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</si>
  <si>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</si>
  <si>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</si>
  <si>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</si>
  <si>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</si>
  <si>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</si>
  <si>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</si>
  <si>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</si>
  <si>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</si>
  <si>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</si>
  <si>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</si>
  <si>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</si>
  <si>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</si>
  <si>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</si>
  <si>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</si>
  <si>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</si>
  <si>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</si>
  <si>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</si>
  <si>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</si>
  <si>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</si>
  <si>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</si>
  <si>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</si>
  <si>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</si>
  <si>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</si>
  <si>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</si>
  <si>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</si>
  <si>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</si>
  <si>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</si>
  <si>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</si>
  <si>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</si>
  <si>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</si>
  <si>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</si>
  <si>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</si>
  <si>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</si>
  <si>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</si>
  <si>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</si>
  <si>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</si>
  <si>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</si>
  <si>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</si>
  <si>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</si>
  <si>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</si>
  <si>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</si>
  <si>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</si>
  <si>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</si>
  <si>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</si>
  <si>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</si>
  <si>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</si>
  <si>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</si>
  <si>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</si>
  <si>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</si>
  <si>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</si>
  <si>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</si>
  <si>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</si>
  <si>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</si>
  <si>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</si>
  <si>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</si>
  <si>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</si>
  <si>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</si>
  <si>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</si>
  <si>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</si>
  <si>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</si>
  <si>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</si>
  <si>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</si>
  <si>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</si>
  <si>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</si>
  <si>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</si>
  <si>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</si>
  <si>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</si>
  <si>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</si>
  <si>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</si>
  <si>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</si>
  <si>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</si>
  <si>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</si>
  <si>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</si>
  <si>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</si>
  <si>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</si>
  <si>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</si>
  <si>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</si>
  <si>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</si>
  <si>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</si>
  <si>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</si>
  <si>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</si>
  <si>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</si>
  <si>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</si>
  <si>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</si>
  <si>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</si>
  <si>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</si>
  <si>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</si>
  <si>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</si>
  <si>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</si>
  <si>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</si>
  <si>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</si>
  <si>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</si>
  <si>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</si>
  <si>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</si>
  <si>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</si>
  <si>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</si>
  <si>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</si>
  <si>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</si>
  <si>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</si>
  <si>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</si>
  <si>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</si>
  <si>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</si>
  <si>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</si>
  <si>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</si>
  <si>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</si>
  <si>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</si>
  <si>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</si>
  <si>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</si>
  <si>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</si>
  <si>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</si>
  <si>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</si>
  <si>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</si>
  <si>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</si>
  <si>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</si>
  <si>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</si>
  <si>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</si>
  <si>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</si>
  <si>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</si>
  <si>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</si>
  <si>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</si>
  <si>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</si>
  <si>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</si>
  <si>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</si>
  <si>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</si>
  <si>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</si>
  <si>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</si>
  <si>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</si>
  <si>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</si>
  <si>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</si>
  <si>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</si>
  <si>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</si>
  <si>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</si>
  <si>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</si>
  <si>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</si>
  <si>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</si>
  <si>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</si>
  <si>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</si>
  <si>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</si>
  <si>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</si>
  <si>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</si>
  <si>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</si>
  <si>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</si>
  <si>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</si>
  <si>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</si>
  <si>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</si>
  <si>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</si>
  <si>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</si>
  <si>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</si>
  <si>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</si>
  <si>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</si>
  <si>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</si>
  <si>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</si>
  <si>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</si>
  <si>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</si>
  <si>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</si>
  <si>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</si>
  <si>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</si>
  <si>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</si>
  <si>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</si>
  <si>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</si>
  <si>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</si>
  <si>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</si>
  <si>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</si>
  <si>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</si>
  <si>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</si>
  <si>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</si>
  <si>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</si>
  <si>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</si>
  <si>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</si>
  <si>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</si>
  <si>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</si>
  <si>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</si>
  <si>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</si>
  <si>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</si>
  <si>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</si>
  <si>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</si>
  <si>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</si>
  <si>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</si>
  <si>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</si>
  <si>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</si>
  <si>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</si>
  <si>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</si>
  <si>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</si>
  <si>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</si>
  <si>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</si>
  <si>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</si>
  <si>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</si>
  <si>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</si>
  <si>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</si>
  <si>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</si>
  <si>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</si>
  <si>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</si>
  <si>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</si>
  <si>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</si>
  <si>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</si>
  <si>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</si>
  <si>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</si>
  <si>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</si>
  <si>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</si>
  <si>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</si>
  <si>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</si>
  <si>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</si>
  <si>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</si>
  <si>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</si>
  <si>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</si>
  <si>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</si>
  <si>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</si>
  <si>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</si>
  <si>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</si>
  <si>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</si>
  <si>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</si>
  <si>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</si>
  <si>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</si>
  <si>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</si>
  <si>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</si>
  <si>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</si>
  <si>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</si>
  <si>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</si>
  <si>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</si>
  <si>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</si>
  <si>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</si>
  <si>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</si>
  <si>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</si>
  <si>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</si>
  <si>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</si>
  <si>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</si>
  <si>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</si>
  <si>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</si>
  <si>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</si>
  <si>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</si>
  <si>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</si>
  <si>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</si>
  <si>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</si>
  <si>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</si>
  <si>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</si>
  <si>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</si>
  <si>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</si>
  <si>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</si>
  <si>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</si>
  <si>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</si>
  <si>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</si>
  <si>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</si>
  <si>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</si>
  <si>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</si>
  <si>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</si>
  <si>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</si>
  <si>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</si>
  <si>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</si>
  <si>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</si>
  <si>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</si>
  <si>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</si>
  <si>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</si>
  <si>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</si>
  <si>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</si>
  <si>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</si>
  <si>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</si>
  <si>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</si>
  <si>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</si>
  <si>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</si>
  <si>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</si>
  <si>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</si>
  <si>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</si>
  <si>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</si>
  <si>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</si>
  <si>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</si>
  <si>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</si>
  <si>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</si>
  <si>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</si>
  <si>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</si>
  <si>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</si>
  <si>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</si>
  <si>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</si>
  <si>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</si>
  <si>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</si>
  <si>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</si>
  <si>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</si>
  <si>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</si>
  <si>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</si>
  <si>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</si>
  <si>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</si>
  <si>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</si>
  <si>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</si>
  <si>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</si>
  <si>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</si>
  <si>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</si>
  <si>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</si>
  <si>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</si>
  <si>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</si>
  <si>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</si>
  <si>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</si>
  <si>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</si>
  <si>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</si>
  <si>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</si>
  <si>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</si>
  <si>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</si>
  <si>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</si>
  <si>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</si>
  <si>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</si>
  <si>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</si>
  <si>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</si>
  <si>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</si>
  <si>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</si>
  <si>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</si>
  <si>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</si>
  <si>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</si>
  <si>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</si>
  <si>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</si>
  <si>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</si>
  <si>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</si>
  <si>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</si>
  <si>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</si>
  <si>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</si>
  <si>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</si>
  <si>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</si>
  <si>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</si>
  <si>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</si>
  <si>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</si>
  <si>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</si>
  <si>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</si>
  <si>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</si>
  <si>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</si>
  <si>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</si>
  <si>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</si>
  <si>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</si>
  <si>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</si>
  <si>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</si>
  <si>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</si>
  <si>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</si>
  <si>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</si>
  <si>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</si>
  <si>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</si>
  <si>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</si>
  <si>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</si>
  <si>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</si>
  <si>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</si>
  <si>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</si>
  <si>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</si>
  <si>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</si>
  <si>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</si>
  <si>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</si>
  <si>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</si>
  <si>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</si>
  <si>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</si>
  <si>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</si>
  <si>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</si>
  <si>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</si>
  <si>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</si>
  <si>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</si>
  <si>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</si>
  <si>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</si>
  <si>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</si>
  <si>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</si>
  <si>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</si>
  <si>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</si>
  <si>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</si>
  <si>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</si>
  <si>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</si>
  <si>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</si>
  <si>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</si>
  <si>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</si>
  <si>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</si>
  <si>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</si>
  <si>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</si>
  <si>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</si>
  <si>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</si>
  <si>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</si>
  <si>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</si>
  <si>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</si>
  <si>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</si>
  <si>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</si>
  <si>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</si>
  <si>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</si>
  <si>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</si>
  <si>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</si>
  <si>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</si>
  <si>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</si>
  <si>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</si>
  <si>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</si>
  <si>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</si>
  <si>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</si>
  <si>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</si>
  <si>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</si>
  <si>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</si>
  <si>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</si>
  <si>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</si>
  <si>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</si>
  <si>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</si>
  <si>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</si>
  <si>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</si>
  <si>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</si>
  <si>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</si>
  <si>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</si>
  <si>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</si>
  <si>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</si>
  <si>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</si>
  <si>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</si>
  <si>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</si>
  <si>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</si>
  <si>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</si>
  <si>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</si>
  <si>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</si>
  <si>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</si>
  <si>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</si>
  <si>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</si>
  <si>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</si>
  <si>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</si>
  <si>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</si>
  <si>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</si>
  <si>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</si>
  <si>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</si>
  <si>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</si>
  <si>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</si>
  <si>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</si>
  <si>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</si>
  <si>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</si>
  <si>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</si>
  <si>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</si>
  <si>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</si>
  <si>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</si>
  <si>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</si>
  <si>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</si>
  <si>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Пос. Верхнеднепровский, пер. Днепровский, д. 6</t>
  </si>
  <si>
    <t>С. Алексино, ул. Центральная, д. 16</t>
  </si>
  <si>
    <t>С. Алексино, ул. Центральная, д. 18</t>
  </si>
  <si>
    <t>С. Алексино, ул. Центральная, д. 20</t>
  </si>
  <si>
    <t>С. Алексино, ул. Центральная, д. 21</t>
  </si>
  <si>
    <t>С. Алексино, ул. Центральная, д. 23</t>
  </si>
  <si>
    <t>КРАТКОСРОЧНЫЙ ПЛАН 
реализации Региональной программы капитального ремонта общего имущества в многоквартирных домах, расположенных на территории Смоленской области, на 2014-2043 годы на 2023-2025 годы</t>
  </si>
  <si>
    <t>4. Вязьма-Брянское сельское поселение Вяземского района Смоленской области</t>
  </si>
  <si>
    <t>5. Новосельское сельское поселение Вяземского района Смоленской области</t>
  </si>
  <si>
    <t>6. Семлевское сельское поселение Вяземского района Смоленской области</t>
  </si>
  <si>
    <t>7. Степаниковское сельское поселение Вяземского района Смоленской области</t>
  </si>
  <si>
    <t>8. Тумановское сельское поселение Вяземского района Смоленской области</t>
  </si>
  <si>
    <t>9. Гагаринское городское поселение Гагаринского района Смоленской области</t>
  </si>
  <si>
    <t>10. Гагаринское сельское поселение Гагаринского района Смоленской области</t>
  </si>
  <si>
    <t>11. Кармановское сельское поселение Гагаринского района Смоленской области</t>
  </si>
  <si>
    <t>12. Никольское сельское поселение Гагаринского района Смоленской области</t>
  </si>
  <si>
    <t>13. Глинковское сельское поселение Глинковского района Смоленской области</t>
  </si>
  <si>
    <t>14. Демидовское городское поселение Демидовского района Смоленской области</t>
  </si>
  <si>
    <t>15. Титовщинское сельское поселение Демидовского района Смоленской области</t>
  </si>
  <si>
    <t>16. Муниципальное образование «город Десногорск» Смоленской области</t>
  </si>
  <si>
    <t>17. Дорогобужское городское поселение Дорогобужского района Смоленской области</t>
  </si>
  <si>
    <t>18. Верхнеднепровское городское поселение Дорогобужского района Смоленской области</t>
  </si>
  <si>
    <t>19. Алексинское сельское поселение Дорогобужского района Смоленской области</t>
  </si>
  <si>
    <t>20. Усвятское сельское поселение Дорогобужского района Смоленской области</t>
  </si>
  <si>
    <t>21. Духовщинское городское поселение Духовщинского района Смоленской области</t>
  </si>
  <si>
    <t>22. Озерненское городское поселение Духовщинского района Смоленской области</t>
  </si>
  <si>
    <t>23. Булгаковское сельское поселение Духовщинского района Смоленской области</t>
  </si>
  <si>
    <t>24. Ельнинское городское поселение Ельнинского района Смоленской области</t>
  </si>
  <si>
    <t>25. Воргинское сельское поселение Ершичского района Смоленской области</t>
  </si>
  <si>
    <t>26. Кардымовское городское поселение Кардымовского района Смоленской области</t>
  </si>
  <si>
    <t>27. Каменское сельское поселение Кардымовского района Смоленской области</t>
  </si>
  <si>
    <t>28. Первомайское сельское поселение Кардымовского района Смоленской области</t>
  </si>
  <si>
    <t>29. Тюшинское сельское поселение Кардымовского района Смоленской области</t>
  </si>
  <si>
    <t>30. Краснинское городское поселение Краснинского района Смоленской области</t>
  </si>
  <si>
    <t>31. Гусинское сельское поселение Краснинского района Смоленской области</t>
  </si>
  <si>
    <t>32. Мерлинское сельское поселение Краснинского района Смоленской области</t>
  </si>
  <si>
    <t>33. Монастырщинское городское поселение Монастырщинского района Смоленской области</t>
  </si>
  <si>
    <t>34. Соболевское сельское поселение Монастырщинского района Смоленской области</t>
  </si>
  <si>
    <t>35. Новодугинское сельское поселение Новодугинского района Смоленской области</t>
  </si>
  <si>
    <t>36. Высоковское сельское поселение Новодугинского района Смоленской области</t>
  </si>
  <si>
    <t>37. Починковское городское поселение Починковского района Смоленской области</t>
  </si>
  <si>
    <t>38. Ленинское сельское поселение Починковского района Смоленской области</t>
  </si>
  <si>
    <t>39. Мурыгинское сельское поселение Починковского района Смоленской области</t>
  </si>
  <si>
    <t>40. Прудковское сельское поселение Починковского района Смоленской области</t>
  </si>
  <si>
    <t>41. Стодолищенское сельское поселение Починковского района Смоленской области</t>
  </si>
  <si>
    <t>42. Шаталовскому сельское поселение Починковского района Смоленской области</t>
  </si>
  <si>
    <t>43. Рославльское городское поселение Рославльского района Смоленской области</t>
  </si>
  <si>
    <t>44. Астапковичское сельское поселение Рославльского района Смоленской области</t>
  </si>
  <si>
    <t>45. Екимовичское сельское поселение Рославльского района Смоленской области</t>
  </si>
  <si>
    <t>46. Остерское сельское поселение Рославльского района Смоленской области</t>
  </si>
  <si>
    <t>47. Кириловское сельское поселение Рославльского района Смоленской области</t>
  </si>
  <si>
    <t>48. Любовское сельское поселение Рославльского района Смоленской области</t>
  </si>
  <si>
    <t>49. Перенское сельское поселение Рославльского района Смоленской области</t>
  </si>
  <si>
    <t>50. Сырокоренское сельское поселение Рославльского района Смоленской области</t>
  </si>
  <si>
    <t>51. Руднянское городское поселение Руднянского района Смоленской области</t>
  </si>
  <si>
    <t>52. Голынковское городское поселение Руднянского района Смоленской области</t>
  </si>
  <si>
    <t>53. Любавичское сельское поселение Руднянского района Смоленской области</t>
  </si>
  <si>
    <t>54. Переволочское сельское поселение Руднянского района Смоленской области</t>
  </si>
  <si>
    <t>55. Чистиковское сельское поселение Руднянского района Смоленской области</t>
  </si>
  <si>
    <t>56. Сафоновское городское поселение Сафоновского района Смоленской области</t>
  </si>
  <si>
    <t>57. Барановское сельское поселение Сафоновского района Смоленской области</t>
  </si>
  <si>
    <t>58. Беленинское сельское поселение Сафоновского района Смоленской области</t>
  </si>
  <si>
    <t>59. Вадинское сельское поселение Сафоновского района Смоленской области</t>
  </si>
  <si>
    <t>60. Вышегорское сельское поселение Сафоновского района Смоленской области</t>
  </si>
  <si>
    <t>61. Издешковское сельское поселение Сафоновского района Смоленской области</t>
  </si>
  <si>
    <t>62. Казулинское сельское поселение Сафоновского района Смоленской области</t>
  </si>
  <si>
    <t>63. Николо-Погореловское сельское поселение Сафоновского района Смоленской области</t>
  </si>
  <si>
    <t>64. Прудковское сельское поселение Сафоновского района Смоленской области</t>
  </si>
  <si>
    <t>65. Город Смоленск</t>
  </si>
  <si>
    <t>66. Волоковское сельское поселение Смоленского района Смоленской области</t>
  </si>
  <si>
    <t>67. Вязгинское сельское поселение Смоленского района Смоленской области</t>
  </si>
  <si>
    <t>68. Дивасовское сельское поселение Смоленского района Смоленской области</t>
  </si>
  <si>
    <t>69. Касплянское сельское поселение Смоленского района Смоленской области</t>
  </si>
  <si>
    <t>70. Катынское сельское поселение Смоленского района Смоленской области</t>
  </si>
  <si>
    <t>70. Козинское сельское поселение Смоленского района Смоленской области</t>
  </si>
  <si>
    <t>72. Корохоткинское сельское поселение Смоленского района Смоленской области</t>
  </si>
  <si>
    <t>73. Михновское сельское поселение Смоленского района Смоленской области</t>
  </si>
  <si>
    <t>74. Новосельское сельское поселение Смоленского района Смоленской области</t>
  </si>
  <si>
    <t>75. Печерское сельское поселение Смоленского района Смоленской области</t>
  </si>
  <si>
    <t>76. Пионерское сельское поселение Смоленского района Смоленской области</t>
  </si>
  <si>
    <t>77. Пригорское сельское поселение Смоленского района Смоленской области</t>
  </si>
  <si>
    <t>78. Сметанинское сельское поселение Смоленского района Смоленской области</t>
  </si>
  <si>
    <t>79. Стабенское сельское поселение Смоленского района Смоленской области</t>
  </si>
  <si>
    <t>80. Талашкинское сельское поселение Смоленского района Смоленской области</t>
  </si>
  <si>
    <t>81. Хохловское сельское поселение Смоленского района Смоленской области</t>
  </si>
  <si>
    <t>82. Сычевское городское поселение Сычевского района Смоленской области</t>
  </si>
  <si>
    <t>83. Дугинское сельское поселение Сычевского района Смоленской области</t>
  </si>
  <si>
    <t>84. Караваевское сельское поселение Сычевского района Смоленской области</t>
  </si>
  <si>
    <t>85. Мальцевское сельское поселение Сычевского района Смоленской области</t>
  </si>
  <si>
    <t>86. Темкинское сельское поселение Темкинского района Смоленской области</t>
  </si>
  <si>
    <t>87. Медведевское сельское поселение Темкинского района Смоленской области</t>
  </si>
  <si>
    <t>88. Угранское сельское поселение Угранского района Смоленской области</t>
  </si>
  <si>
    <t>89. Вешковское сельское поселение Угранского района Смоленской области</t>
  </si>
  <si>
    <t>90. Михалевское сельское поселение Угранского района Смоленской области</t>
  </si>
  <si>
    <t>91. Хиславичское городское поселение Хиславичского района Смоленской области</t>
  </si>
  <si>
    <t>92. Холм-Жирковское городское поселение Холм-Жирковского района Смоленской области</t>
  </si>
  <si>
    <t>93. Первомайское сельское поселение Шумячского района Смоленской области</t>
  </si>
  <si>
    <t>94. Ярцевское городское поселение Ярцевского района Смоленской области</t>
  </si>
  <si>
    <t>95. Капыревщинское сельское поселение Ярцевского района Смоленской области</t>
  </si>
  <si>
    <t>96. Михейковское сельское поселение Ярцевского района Смоленской области</t>
  </si>
  <si>
    <t>97. Суетовское сельское поселение Ярцевского района Смоленской области</t>
  </si>
  <si>
    <t>Приложение                    
к распоряжению Администрации Смоленской области
от 12.05.2022 № 660-р/адм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</si>
</sst>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0_ ;\-#,##0.00\ "/>
    <numFmt numFmtId="166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8" fillId="0" borderId="0"/>
    <xf numFmtId="0" fontId="9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10" fillId="0" borderId="0"/>
    <xf numFmtId="0" fontId="7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</cellStyleXfs>
  <cellXfs count="160">
    <xf numFmtId="0" fontId="0" fillId="0" borderId="0" xfId="0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horizontal="center" vertical="center" readingOrder="1"/>
    </xf>
    <xf numFmtId="1" fontId="6" fillId="0" borderId="0" xfId="0" applyNumberFormat="1" applyFont="1" applyFill="1" applyBorder="1" applyAlignment="1">
      <alignment horizontal="center" vertical="center" readingOrder="1"/>
    </xf>
    <xf numFmtId="1" fontId="6" fillId="0" borderId="0" xfId="0" applyNumberFormat="1" applyFont="1" applyFill="1" applyBorder="1" applyAlignment="1">
      <alignment horizontal="center" vertical="center" wrapText="1" readingOrder="1"/>
    </xf>
    <xf numFmtId="4" fontId="5" fillId="0" borderId="0" xfId="0" applyNumberFormat="1" applyFont="1" applyFill="1" applyBorder="1" applyAlignment="1">
      <alignment horizontal="right" vertical="center" readingOrder="1"/>
    </xf>
    <xf numFmtId="164" fontId="5" fillId="0" borderId="0" xfId="11" applyNumberFormat="1" applyFont="1" applyFill="1" applyBorder="1" applyAlignment="1">
      <alignment horizontal="right" vertical="center" readingOrder="1"/>
    </xf>
    <xf numFmtId="164" fontId="5" fillId="0" borderId="0" xfId="0" applyNumberFormat="1" applyFont="1" applyFill="1" applyBorder="1" applyAlignment="1">
      <alignment horizontal="right" vertical="center" readingOrder="1"/>
    </xf>
    <xf numFmtId="0" fontId="6" fillId="0" borderId="0" xfId="0" applyFont="1" applyFill="1" applyBorder="1" applyAlignment="1">
      <alignment horizontal="right" vertical="center" readingOrder="1"/>
    </xf>
    <xf numFmtId="0" fontId="6" fillId="0" borderId="0" xfId="0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right" vertical="center" readingOrder="1"/>
    </xf>
    <xf numFmtId="4" fontId="6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 readingOrder="1"/>
    </xf>
    <xf numFmtId="4" fontId="5" fillId="0" borderId="0" xfId="11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4" fontId="5" fillId="0" borderId="0" xfId="11" applyNumberFormat="1" applyFont="1" applyFill="1" applyBorder="1" applyAlignment="1">
      <alignment horizontal="right" vertical="center" readingOrder="1"/>
    </xf>
    <xf numFmtId="4" fontId="5" fillId="0" borderId="0" xfId="0" applyNumberFormat="1" applyFont="1" applyFill="1" applyBorder="1" applyAlignment="1">
      <alignment horizontal="right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textRotation="90" wrapText="1" readingOrder="1"/>
    </xf>
    <xf numFmtId="4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readingOrder="1"/>
    </xf>
    <xf numFmtId="3" fontId="5" fillId="0" borderId="1" xfId="0" applyNumberFormat="1" applyFont="1" applyFill="1" applyBorder="1" applyAlignment="1">
      <alignment horizontal="center" vertical="center" readingOrder="1"/>
    </xf>
    <xf numFmtId="1" fontId="6" fillId="0" borderId="1" xfId="0" applyNumberFormat="1" applyFont="1" applyFill="1" applyBorder="1" applyAlignment="1">
      <alignment horizontal="center" vertical="center" wrapText="1" readingOrder="1"/>
    </xf>
    <xf numFmtId="4" fontId="6" fillId="0" borderId="1" xfId="0" applyNumberFormat="1" applyFont="1" applyFill="1" applyBorder="1" applyAlignment="1">
      <alignment horizontal="right" vertical="center" readingOrder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11" applyNumberFormat="1" applyFont="1" applyFill="1" applyBorder="1" applyAlignment="1">
      <alignment horizontal="center" vertical="center"/>
    </xf>
    <xf numFmtId="4" fontId="5" fillId="0" borderId="1" xfId="12" applyNumberFormat="1" applyFont="1" applyFill="1" applyBorder="1" applyAlignment="1">
      <alignment horizontal="right" vertical="center" readingOrder="1"/>
    </xf>
    <xf numFmtId="0" fontId="5" fillId="0" borderId="1" xfId="0" applyFont="1" applyFill="1" applyBorder="1" applyAlignment="1">
      <alignment horizontal="right" vertical="center" wrapText="1"/>
    </xf>
    <xf numFmtId="2" fontId="5" fillId="0" borderId="1" xfId="0" applyNumberFormat="1" applyFont="1" applyFill="1" applyBorder="1" applyAlignment="1">
      <alignment horizontal="right" vertical="center" readingOrder="1"/>
    </xf>
    <xf numFmtId="2" fontId="5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165" fontId="6" fillId="0" borderId="1" xfId="11" applyNumberFormat="1" applyFont="1" applyFill="1" applyBorder="1" applyAlignment="1">
      <alignment horizontal="right" vertical="center" readingOrder="1"/>
    </xf>
    <xf numFmtId="0" fontId="6" fillId="0" borderId="1" xfId="0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left" vertical="center"/>
    </xf>
    <xf numFmtId="4" fontId="5" fillId="0" borderId="0" xfId="0" applyNumberFormat="1" applyFont="1" applyFill="1" applyBorder="1" applyAlignment="1">
      <alignment vertical="center"/>
    </xf>
    <xf numFmtId="1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11" applyNumberFormat="1" applyFont="1" applyFill="1" applyBorder="1" applyAlignment="1">
      <alignment horizontal="right" vertical="center" readingOrder="1"/>
    </xf>
    <xf numFmtId="4" fontId="5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11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 readingOrder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64" fontId="5" fillId="0" borderId="1" xfId="11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Fill="1" applyBorder="1" applyAlignment="1">
      <alignment horizontal="center" vertical="center" wrapText="1" readingOrder="1"/>
    </xf>
    <xf numFmtId="4" fontId="5" fillId="0" borderId="1" xfId="0" applyNumberFormat="1" applyFont="1" applyFill="1" applyBorder="1" applyAlignment="1">
      <alignment vertical="center" readingOrder="1"/>
    </xf>
    <xf numFmtId="0" fontId="5" fillId="0" borderId="1" xfId="0" applyFont="1" applyFill="1" applyBorder="1" applyAlignment="1">
      <alignment vertical="center" wrapText="1"/>
    </xf>
    <xf numFmtId="4" fontId="5" fillId="0" borderId="1" xfId="12" applyNumberFormat="1" applyFont="1" applyFill="1" applyBorder="1" applyAlignment="1">
      <alignment horizontal="right" vertical="center"/>
    </xf>
    <xf numFmtId="49" fontId="5" fillId="0" borderId="1" xfId="12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164" fontId="5" fillId="0" borderId="1" xfId="12" applyNumberFormat="1" applyFont="1" applyFill="1" applyBorder="1" applyAlignment="1">
      <alignment horizontal="right" vertical="center" readingOrder="1"/>
    </xf>
    <xf numFmtId="0" fontId="6" fillId="0" borderId="4" xfId="0" applyFont="1" applyFill="1" applyBorder="1" applyAlignment="1">
      <alignment horizontal="center" vertical="center"/>
    </xf>
    <xf numFmtId="1" fontId="5" fillId="0" borderId="1" xfId="10" applyNumberFormat="1" applyFont="1" applyFill="1" applyBorder="1" applyAlignment="1">
      <alignment horizontal="center" vertical="center" wrapText="1"/>
    </xf>
    <xf numFmtId="1" fontId="5" fillId="0" borderId="1" xfId="10" applyNumberFormat="1" applyFont="1" applyFill="1" applyBorder="1" applyAlignment="1" applyProtection="1">
      <alignment horizontal="center" vertical="center" wrapText="1"/>
      <protection locked="0"/>
    </xf>
    <xf numFmtId="1" fontId="5" fillId="0" borderId="1" xfId="10" applyNumberFormat="1" applyFont="1" applyFill="1" applyBorder="1" applyAlignment="1">
      <alignment horizontal="center" vertical="center"/>
    </xf>
    <xf numFmtId="0" fontId="5" fillId="0" borderId="1" xfId="10" applyNumberFormat="1" applyFont="1" applyFill="1" applyBorder="1" applyAlignment="1">
      <alignment horizontal="center" vertical="center" wrapText="1"/>
    </xf>
    <xf numFmtId="0" fontId="5" fillId="0" borderId="1" xfId="10" applyNumberFormat="1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Fill="1" applyBorder="1" applyAlignment="1">
      <alignment horizontal="right" vertical="center" wrapText="1" readingOrder="1"/>
    </xf>
    <xf numFmtId="4" fontId="5" fillId="0" borderId="1" xfId="0" applyNumberFormat="1" applyFont="1" applyFill="1" applyBorder="1" applyAlignment="1">
      <alignment vertical="center" wrapText="1" readingOrder="1"/>
    </xf>
    <xf numFmtId="1" fontId="5" fillId="0" borderId="1" xfId="0" applyNumberFormat="1" applyFont="1" applyFill="1" applyBorder="1" applyAlignment="1">
      <alignment horizontal="center" vertical="center" wrapText="1" readingOrder="1"/>
    </xf>
    <xf numFmtId="4" fontId="6" fillId="0" borderId="4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/>
    </xf>
    <xf numFmtId="166" fontId="5" fillId="0" borderId="1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readingOrder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12" applyNumberFormat="1" applyFont="1" applyFill="1" applyBorder="1" applyAlignment="1">
      <alignment horizontal="right" vertical="center" wrapText="1"/>
    </xf>
    <xf numFmtId="4" fontId="5" fillId="0" borderId="1" xfId="11" applyNumberFormat="1" applyFont="1" applyFill="1" applyBorder="1" applyAlignment="1">
      <alignment vertical="center"/>
    </xf>
    <xf numFmtId="4" fontId="12" fillId="0" borderId="1" xfId="0" applyNumberFormat="1" applyFont="1" applyFill="1" applyBorder="1" applyAlignment="1">
      <alignment horizontal="right" vertical="center" wrapText="1"/>
    </xf>
    <xf numFmtId="4" fontId="5" fillId="0" borderId="1" xfId="12" applyNumberFormat="1" applyFont="1" applyFill="1" applyBorder="1" applyAlignment="1">
      <alignment vertical="center" readingOrder="1"/>
    </xf>
    <xf numFmtId="1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13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" xfId="0" applyNumberFormat="1" applyFont="1" applyFill="1" applyBorder="1" applyAlignment="1" applyProtection="1">
      <alignment horizontal="right" vertical="center"/>
      <protection locked="0"/>
    </xf>
    <xf numFmtId="4" fontId="5" fillId="0" borderId="1" xfId="13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readingOrder="1"/>
    </xf>
    <xf numFmtId="4" fontId="5" fillId="0" borderId="1" xfId="0" applyNumberFormat="1" applyFont="1" applyFill="1" applyBorder="1" applyAlignment="1">
      <alignment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" fontId="5" fillId="0" borderId="1" xfId="12" applyNumberFormat="1" applyFont="1" applyFill="1" applyBorder="1" applyAlignment="1">
      <alignment vertical="center"/>
    </xf>
    <xf numFmtId="49" fontId="5" fillId="0" borderId="4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right" vertical="center" wrapText="1"/>
    </xf>
    <xf numFmtId="4" fontId="12" fillId="0" borderId="1" xfId="0" applyNumberFormat="1" applyFont="1" applyFill="1" applyBorder="1" applyAlignment="1">
      <alignment horizontal="right" vertical="center"/>
    </xf>
    <xf numFmtId="4" fontId="5" fillId="0" borderId="2" xfId="12" applyNumberFormat="1" applyFont="1" applyFill="1" applyBorder="1" applyAlignment="1">
      <alignment horizontal="right" vertical="center" readingOrder="1"/>
    </xf>
    <xf numFmtId="4" fontId="5" fillId="0" borderId="2" xfId="0" applyNumberFormat="1" applyFont="1" applyFill="1" applyBorder="1" applyAlignment="1">
      <alignment horizontal="right" vertical="center" wrapText="1" readingOrder="1"/>
    </xf>
    <xf numFmtId="1" fontId="5" fillId="0" borderId="2" xfId="1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/>
    </xf>
    <xf numFmtId="0" fontId="6" fillId="0" borderId="0" xfId="0" applyFont="1" applyFill="1" applyBorder="1"/>
    <xf numFmtId="0" fontId="5" fillId="0" borderId="0" xfId="0" applyFont="1" applyFill="1" applyBorder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 wrapText="1" readingOrder="1"/>
    </xf>
    <xf numFmtId="4" fontId="6" fillId="0" borderId="1" xfId="0" applyNumberFormat="1" applyFont="1" applyFill="1" applyBorder="1" applyAlignment="1">
      <alignment horizontal="center" vertical="center" wrapText="1" readingOrder="1"/>
    </xf>
    <xf numFmtId="1" fontId="6" fillId="0" borderId="1" xfId="0" applyNumberFormat="1" applyFont="1" applyFill="1" applyBorder="1" applyAlignment="1">
      <alignment horizontal="center" vertical="center" readingOrder="1"/>
    </xf>
    <xf numFmtId="4" fontId="6" fillId="0" borderId="1" xfId="11" applyNumberFormat="1" applyFont="1" applyFill="1" applyBorder="1" applyAlignment="1">
      <alignment horizontal="right" vertical="center" readingOrder="1"/>
    </xf>
    <xf numFmtId="4" fontId="6" fillId="0" borderId="1" xfId="11" applyNumberFormat="1" applyFont="1" applyFill="1" applyBorder="1" applyAlignment="1">
      <alignment horizontal="center" vertical="center" readingOrder="1"/>
    </xf>
    <xf numFmtId="49" fontId="6" fillId="0" borderId="1" xfId="1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 applyProtection="1">
      <alignment horizontal="left" vertical="center" wrapText="1"/>
      <protection hidden="1"/>
    </xf>
    <xf numFmtId="4" fontId="6" fillId="0" borderId="1" xfId="11" applyNumberFormat="1" applyFont="1" applyFill="1" applyBorder="1" applyAlignment="1">
      <alignment horizontal="right" vertical="center" wrapText="1" readingOrder="1"/>
    </xf>
    <xf numFmtId="4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1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 wrapText="1" readingOrder="1"/>
    </xf>
    <xf numFmtId="0" fontId="5" fillId="0" borderId="0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164" fontId="5" fillId="0" borderId="1" xfId="11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Fill="1" applyBorder="1" applyAlignment="1">
      <alignment horizontal="center" vertical="center" wrapText="1" readingOrder="1"/>
    </xf>
    <xf numFmtId="164" fontId="5" fillId="0" borderId="1" xfId="11" applyNumberFormat="1" applyFont="1" applyFill="1" applyBorder="1" applyAlignment="1">
      <alignment horizontal="center" vertical="center" textRotation="90" wrapText="1" readingOrder="1"/>
    </xf>
    <xf numFmtId="1" fontId="5" fillId="0" borderId="1" xfId="0" applyNumberFormat="1" applyFont="1" applyFill="1" applyBorder="1" applyAlignment="1">
      <alignment horizontal="center" vertical="center" textRotation="90" wrapText="1" readingOrder="1"/>
    </xf>
    <xf numFmtId="49" fontId="5" fillId="0" borderId="1" xfId="0" applyNumberFormat="1" applyFont="1" applyFill="1" applyBorder="1" applyAlignment="1">
      <alignment horizontal="center" vertical="center" textRotation="90" wrapText="1"/>
    </xf>
    <xf numFmtId="4" fontId="5" fillId="0" borderId="1" xfId="0" applyNumberFormat="1" applyFont="1" applyFill="1" applyBorder="1" applyAlignment="1">
      <alignment horizontal="center" vertical="center" textRotation="90" wrapText="1" readingOrder="1"/>
    </xf>
  </cellXfs>
  <cellStyles count="14">
    <cellStyle name="Excel Built-in Normal" xfId="13"/>
    <cellStyle name="Обычный" xfId="0" builtinId="0"/>
    <cellStyle name="Обычный 10" xfId="1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_Перечень жилого фонда не выбравших способ управления" xfId="10"/>
    <cellStyle name="Финансовый" xfId="11" builtinId="3"/>
    <cellStyle name="Финансовый 2" xfId="12"/>
  </cellStyles>
  <dxfs count="1"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GY1238"/>
  <sheetViews>
    <sheetView tabSelected="1" view="pageBreakPreview" topLeftCell="A1226" zoomScale="80" zoomScaleNormal="80" zoomScaleSheetLayoutView="80" zoomScalePageLayoutView="70" workbookViewId="0">
      <selection activeCell="K2" sqref="K2"/>
    </sheetView>
  </sheetViews>
  <sheetFormatPr defaultColWidth="8.85546875" defaultRowHeight="15.75" x14ac:dyDescent="0.25"/>
  <cols>
    <col min="1" max="1" width="6" style="115" customWidth="1"/>
    <col min="2" max="2" width="53.42578125" style="44" customWidth="1"/>
    <col min="3" max="3" width="10.28515625" style="1" customWidth="1"/>
    <col min="4" max="4" width="6.7109375" style="1" customWidth="1"/>
    <col min="5" max="5" width="16.140625" style="1" customWidth="1"/>
    <col min="6" max="7" width="6.7109375" style="3" customWidth="1"/>
    <col min="8" max="8" width="15.28515625" style="7" customWidth="1"/>
    <col min="9" max="10" width="13.7109375" style="7" customWidth="1"/>
    <col min="11" max="11" width="17.140625" style="6" customWidth="1"/>
    <col min="12" max="12" width="8.28515625" style="8" customWidth="1"/>
    <col min="13" max="13" width="7.7109375" style="8" customWidth="1"/>
    <col min="14" max="14" width="8.28515625" style="8" customWidth="1"/>
    <col min="15" max="15" width="20.7109375" style="6" customWidth="1"/>
    <col min="16" max="16" width="14.85546875" style="11" customWidth="1"/>
    <col min="17" max="17" width="12.28515625" style="11" customWidth="1"/>
    <col min="18" max="18" width="12.28515625" style="27" customWidth="1"/>
    <col min="19" max="19" width="17.28515625" style="14" customWidth="1"/>
    <col min="20" max="20" width="18.140625" style="14" customWidth="1"/>
    <col min="21" max="21" width="17.7109375" style="14" customWidth="1"/>
    <col min="22" max="22" width="17.28515625" style="2" bestFit="1" customWidth="1"/>
    <col min="23" max="23" width="15.42578125" style="2" bestFit="1" customWidth="1"/>
    <col min="24" max="16384" width="8.85546875" style="2"/>
  </cols>
  <sheetData>
    <row r="1" spans="1:22" ht="40.15" customHeight="1" x14ac:dyDescent="0.25">
      <c r="O1" s="148" t="s">
        <v>2304</v>
      </c>
      <c r="P1" s="148"/>
      <c r="Q1" s="148"/>
      <c r="R1" s="148"/>
    </row>
    <row r="2" spans="1:22" ht="40.15" customHeight="1" x14ac:dyDescent="0.25">
      <c r="O2" s="148"/>
      <c r="P2" s="148"/>
      <c r="Q2" s="148"/>
      <c r="R2" s="148"/>
    </row>
    <row r="3" spans="1:22" ht="33.75" customHeight="1" x14ac:dyDescent="0.25">
      <c r="A3" s="149" t="s">
        <v>2209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</row>
    <row r="4" spans="1:22" ht="8.4499999999999993" customHeight="1" x14ac:dyDescent="0.25">
      <c r="A4" s="116"/>
      <c r="B4" s="55"/>
      <c r="C4" s="55"/>
      <c r="D4" s="55"/>
      <c r="E4" s="55"/>
      <c r="F4" s="4"/>
      <c r="G4" s="4"/>
      <c r="H4" s="9"/>
      <c r="I4" s="9"/>
      <c r="J4" s="9"/>
      <c r="K4" s="9"/>
      <c r="L4" s="9"/>
      <c r="M4" s="9"/>
      <c r="N4" s="9"/>
      <c r="O4" s="9"/>
      <c r="P4" s="9"/>
      <c r="Q4" s="9"/>
      <c r="R4" s="96"/>
    </row>
    <row r="5" spans="1:22" ht="40.15" customHeight="1" x14ac:dyDescent="0.25">
      <c r="A5" s="149" t="s">
        <v>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</row>
    <row r="6" spans="1:22" ht="9" customHeight="1" x14ac:dyDescent="0.25">
      <c r="A6" s="116"/>
      <c r="B6" s="121"/>
      <c r="C6" s="121"/>
      <c r="D6" s="121"/>
      <c r="E6" s="121"/>
      <c r="F6" s="5"/>
      <c r="G6" s="5"/>
      <c r="H6" s="10"/>
      <c r="I6" s="10"/>
      <c r="J6" s="10"/>
      <c r="K6" s="10"/>
      <c r="L6" s="10"/>
      <c r="M6" s="10"/>
      <c r="N6" s="10"/>
      <c r="O6" s="10"/>
      <c r="P6" s="10"/>
      <c r="Q6" s="10"/>
      <c r="R6" s="13"/>
    </row>
    <row r="7" spans="1:22" ht="33" customHeight="1" x14ac:dyDescent="0.25">
      <c r="A7" s="150" t="s">
        <v>10</v>
      </c>
      <c r="B7" s="151" t="s">
        <v>31</v>
      </c>
      <c r="C7" s="152" t="s">
        <v>11</v>
      </c>
      <c r="D7" s="152"/>
      <c r="E7" s="146" t="s">
        <v>12</v>
      </c>
      <c r="F7" s="157" t="s">
        <v>13</v>
      </c>
      <c r="G7" s="157" t="s">
        <v>14</v>
      </c>
      <c r="H7" s="156" t="s">
        <v>23</v>
      </c>
      <c r="I7" s="154" t="s">
        <v>25</v>
      </c>
      <c r="J7" s="154"/>
      <c r="K7" s="155" t="s">
        <v>15</v>
      </c>
      <c r="L7" s="155"/>
      <c r="M7" s="155"/>
      <c r="N7" s="155"/>
      <c r="O7" s="155"/>
      <c r="P7" s="147" t="s">
        <v>29</v>
      </c>
      <c r="Q7" s="147" t="s">
        <v>28</v>
      </c>
      <c r="R7" s="158" t="s">
        <v>16</v>
      </c>
    </row>
    <row r="8" spans="1:22" ht="15" customHeight="1" x14ac:dyDescent="0.25">
      <c r="A8" s="150"/>
      <c r="B8" s="151"/>
      <c r="C8" s="146" t="s">
        <v>17</v>
      </c>
      <c r="D8" s="146" t="s">
        <v>27</v>
      </c>
      <c r="E8" s="146"/>
      <c r="F8" s="157"/>
      <c r="G8" s="157"/>
      <c r="H8" s="156"/>
      <c r="I8" s="156" t="s">
        <v>8</v>
      </c>
      <c r="J8" s="156" t="s">
        <v>9</v>
      </c>
      <c r="K8" s="159" t="s">
        <v>24</v>
      </c>
      <c r="L8" s="155" t="s">
        <v>26</v>
      </c>
      <c r="M8" s="155"/>
      <c r="N8" s="155"/>
      <c r="O8" s="155"/>
      <c r="P8" s="147"/>
      <c r="Q8" s="147"/>
      <c r="R8" s="158"/>
    </row>
    <row r="9" spans="1:22" ht="201" customHeight="1" x14ac:dyDescent="0.25">
      <c r="A9" s="150"/>
      <c r="B9" s="151"/>
      <c r="C9" s="146"/>
      <c r="D9" s="146"/>
      <c r="E9" s="146"/>
      <c r="F9" s="157"/>
      <c r="G9" s="157"/>
      <c r="H9" s="156"/>
      <c r="I9" s="156"/>
      <c r="J9" s="156"/>
      <c r="K9" s="159"/>
      <c r="L9" s="28" t="s">
        <v>1</v>
      </c>
      <c r="M9" s="28" t="s">
        <v>2</v>
      </c>
      <c r="N9" s="28" t="s">
        <v>7</v>
      </c>
      <c r="O9" s="28" t="s">
        <v>18</v>
      </c>
      <c r="P9" s="147"/>
      <c r="Q9" s="147"/>
      <c r="R9" s="158"/>
    </row>
    <row r="10" spans="1:22" s="1" customFormat="1" ht="23.25" customHeight="1" x14ac:dyDescent="0.25">
      <c r="A10" s="150"/>
      <c r="B10" s="151"/>
      <c r="C10" s="146"/>
      <c r="D10" s="146"/>
      <c r="E10" s="146"/>
      <c r="F10" s="157"/>
      <c r="G10" s="157"/>
      <c r="H10" s="56" t="s">
        <v>32</v>
      </c>
      <c r="I10" s="56" t="s">
        <v>32</v>
      </c>
      <c r="J10" s="56" t="s">
        <v>32</v>
      </c>
      <c r="K10" s="29" t="s">
        <v>19</v>
      </c>
      <c r="L10" s="57" t="s">
        <v>19</v>
      </c>
      <c r="M10" s="57" t="s">
        <v>19</v>
      </c>
      <c r="N10" s="57" t="s">
        <v>19</v>
      </c>
      <c r="O10" s="29" t="s">
        <v>19</v>
      </c>
      <c r="P10" s="30" t="s">
        <v>33</v>
      </c>
      <c r="Q10" s="30" t="s">
        <v>33</v>
      </c>
      <c r="R10" s="158"/>
      <c r="S10" s="55"/>
      <c r="T10" s="55"/>
      <c r="U10" s="55"/>
    </row>
    <row r="11" spans="1:22" s="1" customFormat="1" ht="21" customHeight="1" x14ac:dyDescent="0.25">
      <c r="A11" s="117">
        <v>1</v>
      </c>
      <c r="B11" s="82">
        <v>2</v>
      </c>
      <c r="C11" s="82">
        <v>3</v>
      </c>
      <c r="D11" s="82">
        <v>4</v>
      </c>
      <c r="E11" s="82">
        <v>5</v>
      </c>
      <c r="F11" s="81">
        <v>6</v>
      </c>
      <c r="G11" s="81">
        <v>7</v>
      </c>
      <c r="H11" s="31">
        <v>8</v>
      </c>
      <c r="I11" s="31">
        <v>9</v>
      </c>
      <c r="J11" s="31">
        <v>10</v>
      </c>
      <c r="K11" s="32">
        <v>11</v>
      </c>
      <c r="L11" s="31">
        <v>12</v>
      </c>
      <c r="M11" s="31">
        <v>13</v>
      </c>
      <c r="N11" s="31">
        <v>14</v>
      </c>
      <c r="O11" s="32">
        <v>15</v>
      </c>
      <c r="P11" s="31">
        <v>16</v>
      </c>
      <c r="Q11" s="31">
        <v>17</v>
      </c>
      <c r="R11" s="79">
        <v>18</v>
      </c>
      <c r="S11" s="55"/>
      <c r="T11" s="55"/>
      <c r="U11" s="55"/>
    </row>
    <row r="12" spans="1:22" ht="40.15" customHeight="1" x14ac:dyDescent="0.25">
      <c r="A12" s="153" t="s">
        <v>30</v>
      </c>
      <c r="B12" s="153"/>
      <c r="C12" s="41" t="s">
        <v>21</v>
      </c>
      <c r="D12" s="41" t="s">
        <v>21</v>
      </c>
      <c r="E12" s="41" t="s">
        <v>21</v>
      </c>
      <c r="F12" s="33" t="s">
        <v>21</v>
      </c>
      <c r="G12" s="33" t="s">
        <v>21</v>
      </c>
      <c r="H12" s="42">
        <f t="shared" ref="H12:N12" si="0">H14+H25+H73+H88+H94+H101+H112+H125+H133+H165+H176+H186+H193+H197+H214+H217+H220+H226+H259+H266+H270+H280+H285+H291+H310+H313+H316+H322+H325+H329+H334+H344+H352+H359+H365+H368+H387+H404+H415+H419+H428+H437+H497+H502+H514+H527+H530+H533+H537+H543+H558+H562+H568+H572+H580+H638+H646+H650+H658+H663+H670+H676+H685+H689+H1001+H1007+H1014+H1024+H1027+H1041+H1045+H1053+H1058+H1061+H1065+H1071+H1077+H1084+H1093+H1108+H1114+H1143+H1146+H1149+H1154+H1158+H1162+H1171+H1176+H1180+H1184+H1189+H1192+H1227+H1230+H1234</f>
        <v>2115667.0300000003</v>
      </c>
      <c r="I12" s="42">
        <f t="shared" si="0"/>
        <v>169066.74000000008</v>
      </c>
      <c r="J12" s="42">
        <f t="shared" si="0"/>
        <v>1791341.7200000009</v>
      </c>
      <c r="K12" s="42">
        <v>6222234822.0699997</v>
      </c>
      <c r="L12" s="42">
        <f t="shared" si="0"/>
        <v>0</v>
      </c>
      <c r="M12" s="42">
        <f t="shared" si="0"/>
        <v>0</v>
      </c>
      <c r="N12" s="42">
        <f t="shared" si="0"/>
        <v>0</v>
      </c>
      <c r="O12" s="42">
        <v>6222234822.0699997</v>
      </c>
      <c r="P12" s="34">
        <f>K12/H12</f>
        <v>2941.0274555679957</v>
      </c>
      <c r="Q12" s="43" t="s">
        <v>21</v>
      </c>
      <c r="R12" s="35" t="s">
        <v>21</v>
      </c>
    </row>
    <row r="13" spans="1:22" ht="34.9" customHeight="1" x14ac:dyDescent="0.25">
      <c r="A13" s="142" t="s">
        <v>88</v>
      </c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8" t="e">
        <f>#REF!+R73+S101+#REF!+#REF!+#REF!+S196+S216+#REF!+#REF!+S290+#REF!+S309+#REF!+#REF!+S335+S354+S365+S370+S430+S487+S492+S531+#REF!+S636+S665+#REF!+#REF!+#REF!+#REF!+S1028+#REF!+S1090+#REF!+#REF!+#REF!+#REF!+#REF!+#REF!+#REF!+S1184</f>
        <v>#REF!</v>
      </c>
    </row>
    <row r="14" spans="1:22" ht="34.9" customHeight="1" x14ac:dyDescent="0.25">
      <c r="A14" s="141" t="s">
        <v>89</v>
      </c>
      <c r="B14" s="141"/>
      <c r="C14" s="41" t="s">
        <v>21</v>
      </c>
      <c r="D14" s="41" t="s">
        <v>21</v>
      </c>
      <c r="E14" s="41" t="s">
        <v>21</v>
      </c>
      <c r="F14" s="33" t="s">
        <v>21</v>
      </c>
      <c r="G14" s="33" t="s">
        <v>21</v>
      </c>
      <c r="H14" s="124">
        <f>SUM(H15:H23)</f>
        <v>5806.34</v>
      </c>
      <c r="I14" s="124">
        <f t="shared" ref="I14:O14" si="1">SUM(I15:I23)</f>
        <v>3092.6800000000003</v>
      </c>
      <c r="J14" s="124">
        <f t="shared" si="1"/>
        <v>2302.8200000000002</v>
      </c>
      <c r="K14" s="124">
        <f t="shared" si="1"/>
        <v>31030122</v>
      </c>
      <c r="L14" s="124">
        <f t="shared" si="1"/>
        <v>0</v>
      </c>
      <c r="M14" s="124">
        <f t="shared" si="1"/>
        <v>0</v>
      </c>
      <c r="N14" s="124">
        <f t="shared" si="1"/>
        <v>0</v>
      </c>
      <c r="O14" s="124">
        <f t="shared" si="1"/>
        <v>31030122</v>
      </c>
      <c r="P14" s="34">
        <f>K14/H14</f>
        <v>5344.1792936686452</v>
      </c>
      <c r="Q14" s="125" t="s">
        <v>21</v>
      </c>
      <c r="R14" s="35" t="s">
        <v>21</v>
      </c>
      <c r="S14" s="18"/>
      <c r="T14" s="18"/>
    </row>
    <row r="15" spans="1:22" ht="25.15" customHeight="1" x14ac:dyDescent="0.25">
      <c r="A15" s="118" t="s">
        <v>72</v>
      </c>
      <c r="B15" s="15" t="s">
        <v>833</v>
      </c>
      <c r="C15" s="84">
        <v>1982</v>
      </c>
      <c r="D15" s="84" t="s">
        <v>240</v>
      </c>
      <c r="E15" s="82" t="s">
        <v>20</v>
      </c>
      <c r="F15" s="81">
        <v>3</v>
      </c>
      <c r="G15" s="81">
        <v>1</v>
      </c>
      <c r="H15" s="47">
        <v>1749.56</v>
      </c>
      <c r="I15" s="47">
        <v>887.8</v>
      </c>
      <c r="J15" s="47">
        <v>600.79999999999995</v>
      </c>
      <c r="K15" s="47">
        <f>SUM(L15:O15)</f>
        <v>4648856</v>
      </c>
      <c r="L15" s="47">
        <v>0</v>
      </c>
      <c r="M15" s="47">
        <v>0</v>
      </c>
      <c r="N15" s="47">
        <v>0</v>
      </c>
      <c r="O15" s="47">
        <v>4648856</v>
      </c>
      <c r="P15" s="47">
        <v>2050</v>
      </c>
      <c r="Q15" s="53">
        <v>9673</v>
      </c>
      <c r="R15" s="79" t="s">
        <v>96</v>
      </c>
      <c r="S15" s="18"/>
      <c r="T15" s="18"/>
      <c r="U15" s="18"/>
      <c r="V15" s="45"/>
    </row>
    <row r="16" spans="1:22" ht="25.15" customHeight="1" x14ac:dyDescent="0.25">
      <c r="A16" s="118" t="s">
        <v>1181</v>
      </c>
      <c r="B16" s="15" t="s">
        <v>840</v>
      </c>
      <c r="C16" s="84">
        <v>1966</v>
      </c>
      <c r="D16" s="84">
        <v>2006</v>
      </c>
      <c r="E16" s="82" t="s">
        <v>20</v>
      </c>
      <c r="F16" s="81">
        <v>2</v>
      </c>
      <c r="G16" s="81">
        <v>3</v>
      </c>
      <c r="H16" s="47">
        <v>474.54</v>
      </c>
      <c r="I16" s="47">
        <v>297.31</v>
      </c>
      <c r="J16" s="47">
        <v>152.36000000000001</v>
      </c>
      <c r="K16" s="47">
        <f t="shared" ref="K16:K23" si="2">SUM(L16:O16)</f>
        <v>3619978</v>
      </c>
      <c r="L16" s="47">
        <v>0</v>
      </c>
      <c r="M16" s="47">
        <v>0</v>
      </c>
      <c r="N16" s="47">
        <v>0</v>
      </c>
      <c r="O16" s="47">
        <v>3619978</v>
      </c>
      <c r="P16" s="47">
        <v>5948.05</v>
      </c>
      <c r="Q16" s="53">
        <v>9673</v>
      </c>
      <c r="R16" s="79" t="s">
        <v>96</v>
      </c>
      <c r="S16" s="18"/>
      <c r="T16" s="18"/>
      <c r="U16" s="18"/>
      <c r="V16" s="45"/>
    </row>
    <row r="17" spans="1:22" ht="25.15" customHeight="1" x14ac:dyDescent="0.25">
      <c r="A17" s="118" t="s">
        <v>1182</v>
      </c>
      <c r="B17" s="15" t="s">
        <v>841</v>
      </c>
      <c r="C17" s="84">
        <v>1988</v>
      </c>
      <c r="D17" s="84" t="s">
        <v>240</v>
      </c>
      <c r="E17" s="84" t="s">
        <v>95</v>
      </c>
      <c r="F17" s="81">
        <v>3</v>
      </c>
      <c r="G17" s="81">
        <v>2</v>
      </c>
      <c r="H17" s="47">
        <v>733.3</v>
      </c>
      <c r="I17" s="47">
        <v>431</v>
      </c>
      <c r="J17" s="47">
        <v>302.3</v>
      </c>
      <c r="K17" s="47">
        <f t="shared" si="2"/>
        <v>1526350</v>
      </c>
      <c r="L17" s="47">
        <v>0</v>
      </c>
      <c r="M17" s="47">
        <v>0</v>
      </c>
      <c r="N17" s="47">
        <v>0</v>
      </c>
      <c r="O17" s="47">
        <v>1526350</v>
      </c>
      <c r="P17" s="47">
        <v>1403.25</v>
      </c>
      <c r="Q17" s="53">
        <v>9673</v>
      </c>
      <c r="R17" s="79" t="s">
        <v>96</v>
      </c>
      <c r="S17" s="18"/>
      <c r="T17" s="18"/>
      <c r="U17" s="18"/>
      <c r="V17" s="45"/>
    </row>
    <row r="18" spans="1:22" ht="25.15" customHeight="1" x14ac:dyDescent="0.25">
      <c r="A18" s="118" t="s">
        <v>1183</v>
      </c>
      <c r="B18" s="15" t="s">
        <v>834</v>
      </c>
      <c r="C18" s="84">
        <v>1967</v>
      </c>
      <c r="D18" s="84" t="s">
        <v>240</v>
      </c>
      <c r="E18" s="82" t="s">
        <v>20</v>
      </c>
      <c r="F18" s="81">
        <v>2</v>
      </c>
      <c r="G18" s="81">
        <v>2</v>
      </c>
      <c r="H18" s="47">
        <v>392.9</v>
      </c>
      <c r="I18" s="47">
        <v>259.32</v>
      </c>
      <c r="J18" s="47">
        <v>120.27</v>
      </c>
      <c r="K18" s="47">
        <f t="shared" si="2"/>
        <v>2669290</v>
      </c>
      <c r="L18" s="47">
        <v>0</v>
      </c>
      <c r="M18" s="47">
        <v>0</v>
      </c>
      <c r="N18" s="47">
        <v>0</v>
      </c>
      <c r="O18" s="47">
        <v>2669290</v>
      </c>
      <c r="P18" s="47">
        <v>5467.1</v>
      </c>
      <c r="Q18" s="53">
        <v>9673</v>
      </c>
      <c r="R18" s="79" t="s">
        <v>97</v>
      </c>
      <c r="S18" s="18"/>
      <c r="T18" s="18"/>
      <c r="U18" s="18"/>
      <c r="V18" s="45"/>
    </row>
    <row r="19" spans="1:22" ht="25.15" customHeight="1" x14ac:dyDescent="0.25">
      <c r="A19" s="118" t="s">
        <v>1184</v>
      </c>
      <c r="B19" s="15" t="s">
        <v>835</v>
      </c>
      <c r="C19" s="84">
        <v>1970</v>
      </c>
      <c r="D19" s="84" t="s">
        <v>240</v>
      </c>
      <c r="E19" s="82" t="s">
        <v>20</v>
      </c>
      <c r="F19" s="81">
        <v>2</v>
      </c>
      <c r="G19" s="81">
        <v>1</v>
      </c>
      <c r="H19" s="47">
        <v>305.24</v>
      </c>
      <c r="I19" s="47">
        <v>186.05</v>
      </c>
      <c r="J19" s="47">
        <v>101.17</v>
      </c>
      <c r="K19" s="47">
        <f t="shared" si="2"/>
        <v>2097840</v>
      </c>
      <c r="L19" s="47">
        <v>0</v>
      </c>
      <c r="M19" s="47">
        <v>0</v>
      </c>
      <c r="N19" s="47">
        <v>0</v>
      </c>
      <c r="O19" s="47">
        <v>2097840</v>
      </c>
      <c r="P19" s="47">
        <v>6203.1</v>
      </c>
      <c r="Q19" s="53">
        <v>9673</v>
      </c>
      <c r="R19" s="79" t="s">
        <v>97</v>
      </c>
      <c r="S19" s="18"/>
      <c r="T19" s="18"/>
      <c r="U19" s="18"/>
      <c r="V19" s="45"/>
    </row>
    <row r="20" spans="1:22" ht="25.15" customHeight="1" x14ac:dyDescent="0.25">
      <c r="A20" s="118" t="s">
        <v>1185</v>
      </c>
      <c r="B20" s="15" t="s">
        <v>836</v>
      </c>
      <c r="C20" s="84">
        <v>2001</v>
      </c>
      <c r="D20" s="84" t="s">
        <v>240</v>
      </c>
      <c r="E20" s="82" t="s">
        <v>20</v>
      </c>
      <c r="F20" s="81">
        <v>3</v>
      </c>
      <c r="G20" s="81">
        <v>2</v>
      </c>
      <c r="H20" s="47">
        <v>599</v>
      </c>
      <c r="I20" s="47">
        <v>341.8</v>
      </c>
      <c r="J20" s="47">
        <v>257.2</v>
      </c>
      <c r="K20" s="47">
        <f t="shared" si="2"/>
        <v>4022170</v>
      </c>
      <c r="L20" s="47">
        <v>0</v>
      </c>
      <c r="M20" s="47">
        <v>0</v>
      </c>
      <c r="N20" s="47">
        <v>0</v>
      </c>
      <c r="O20" s="47">
        <v>4022170</v>
      </c>
      <c r="P20" s="47">
        <v>6972.85</v>
      </c>
      <c r="Q20" s="53">
        <v>9673</v>
      </c>
      <c r="R20" s="79" t="s">
        <v>97</v>
      </c>
      <c r="S20" s="18"/>
      <c r="T20" s="18"/>
      <c r="U20" s="18"/>
      <c r="V20" s="45"/>
    </row>
    <row r="21" spans="1:22" ht="24.6" customHeight="1" x14ac:dyDescent="0.25">
      <c r="A21" s="118" t="s">
        <v>1186</v>
      </c>
      <c r="B21" s="15" t="s">
        <v>837</v>
      </c>
      <c r="C21" s="84">
        <v>1975</v>
      </c>
      <c r="D21" s="84" t="s">
        <v>240</v>
      </c>
      <c r="E21" s="82" t="s">
        <v>20</v>
      </c>
      <c r="F21" s="81">
        <v>3</v>
      </c>
      <c r="G21" s="81">
        <v>2</v>
      </c>
      <c r="H21" s="47">
        <v>520.1</v>
      </c>
      <c r="I21" s="47">
        <v>261.8</v>
      </c>
      <c r="J21" s="47">
        <v>236.42</v>
      </c>
      <c r="K21" s="47">
        <f t="shared" si="2"/>
        <v>4038840</v>
      </c>
      <c r="L21" s="47">
        <v>0</v>
      </c>
      <c r="M21" s="47">
        <v>0</v>
      </c>
      <c r="N21" s="47">
        <v>0</v>
      </c>
      <c r="O21" s="47">
        <v>4038840</v>
      </c>
      <c r="P21" s="47">
        <v>6594.12</v>
      </c>
      <c r="Q21" s="53">
        <v>9673</v>
      </c>
      <c r="R21" s="79" t="s">
        <v>98</v>
      </c>
      <c r="S21" s="18"/>
      <c r="T21" s="18"/>
      <c r="U21" s="18"/>
      <c r="V21" s="45"/>
    </row>
    <row r="22" spans="1:22" ht="25.15" customHeight="1" x14ac:dyDescent="0.25">
      <c r="A22" s="118" t="s">
        <v>1187</v>
      </c>
      <c r="B22" s="15" t="s">
        <v>842</v>
      </c>
      <c r="C22" s="84">
        <v>1984</v>
      </c>
      <c r="D22" s="84" t="s">
        <v>240</v>
      </c>
      <c r="E22" s="82" t="s">
        <v>20</v>
      </c>
      <c r="F22" s="81">
        <v>2</v>
      </c>
      <c r="G22" s="81">
        <v>1</v>
      </c>
      <c r="H22" s="47">
        <v>647.20000000000005</v>
      </c>
      <c r="I22" s="47">
        <v>231.6</v>
      </c>
      <c r="J22" s="47">
        <v>343.8</v>
      </c>
      <c r="K22" s="47">
        <f t="shared" si="2"/>
        <v>3315180</v>
      </c>
      <c r="L22" s="47">
        <v>0</v>
      </c>
      <c r="M22" s="47">
        <v>0</v>
      </c>
      <c r="N22" s="47">
        <v>0</v>
      </c>
      <c r="O22" s="47">
        <v>3315180</v>
      </c>
      <c r="P22" s="47">
        <v>4268.62</v>
      </c>
      <c r="Q22" s="53">
        <v>9673</v>
      </c>
      <c r="R22" s="79" t="s">
        <v>98</v>
      </c>
      <c r="S22" s="18"/>
    </row>
    <row r="23" spans="1:22" s="15" customFormat="1" ht="25.15" customHeight="1" x14ac:dyDescent="0.25">
      <c r="A23" s="118" t="s">
        <v>1188</v>
      </c>
      <c r="B23" s="15" t="s">
        <v>838</v>
      </c>
      <c r="C23" s="84">
        <v>1970</v>
      </c>
      <c r="D23" s="84" t="s">
        <v>240</v>
      </c>
      <c r="E23" s="82" t="s">
        <v>20</v>
      </c>
      <c r="F23" s="81">
        <v>2</v>
      </c>
      <c r="G23" s="81">
        <v>1</v>
      </c>
      <c r="H23" s="47">
        <v>384.5</v>
      </c>
      <c r="I23" s="47">
        <v>196</v>
      </c>
      <c r="J23" s="47">
        <v>188.5</v>
      </c>
      <c r="K23" s="47">
        <f t="shared" si="2"/>
        <v>5091618</v>
      </c>
      <c r="L23" s="47">
        <v>0</v>
      </c>
      <c r="M23" s="47">
        <v>0</v>
      </c>
      <c r="N23" s="47">
        <v>0</v>
      </c>
      <c r="O23" s="47">
        <v>5091618</v>
      </c>
      <c r="P23" s="47">
        <v>4100</v>
      </c>
      <c r="Q23" s="53">
        <v>9673</v>
      </c>
      <c r="R23" s="79" t="s">
        <v>98</v>
      </c>
      <c r="S23" s="62"/>
      <c r="T23" s="16"/>
      <c r="U23" s="16"/>
    </row>
    <row r="24" spans="1:22" ht="34.9" customHeight="1" x14ac:dyDescent="0.25">
      <c r="A24" s="142" t="s">
        <v>3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</row>
    <row r="25" spans="1:22" ht="34.9" customHeight="1" x14ac:dyDescent="0.25">
      <c r="A25" s="141" t="s">
        <v>69</v>
      </c>
      <c r="B25" s="141"/>
      <c r="C25" s="120" t="s">
        <v>21</v>
      </c>
      <c r="D25" s="120" t="s">
        <v>21</v>
      </c>
      <c r="E25" s="120" t="s">
        <v>21</v>
      </c>
      <c r="F25" s="126" t="s">
        <v>21</v>
      </c>
      <c r="G25" s="126" t="s">
        <v>21</v>
      </c>
      <c r="H25" s="127">
        <f>SUM(H26:H71)</f>
        <v>117052.01999999996</v>
      </c>
      <c r="I25" s="127">
        <f t="shared" ref="I25:O25" si="3">SUM(I26:I71)</f>
        <v>5965.4099999999989</v>
      </c>
      <c r="J25" s="127">
        <f t="shared" si="3"/>
        <v>91102.529999999984</v>
      </c>
      <c r="K25" s="127">
        <f t="shared" si="3"/>
        <v>456283026</v>
      </c>
      <c r="L25" s="127">
        <f t="shared" si="3"/>
        <v>0</v>
      </c>
      <c r="M25" s="127">
        <f t="shared" si="3"/>
        <v>0</v>
      </c>
      <c r="N25" s="127">
        <f t="shared" si="3"/>
        <v>0</v>
      </c>
      <c r="O25" s="127">
        <f t="shared" si="3"/>
        <v>456283026</v>
      </c>
      <c r="P25" s="34">
        <f>K25/H25</f>
        <v>3898.1217581721371</v>
      </c>
      <c r="Q25" s="128" t="s">
        <v>21</v>
      </c>
      <c r="R25" s="129" t="s">
        <v>21</v>
      </c>
    </row>
    <row r="26" spans="1:22" s="59" customFormat="1" ht="25.15" customHeight="1" x14ac:dyDescent="0.25">
      <c r="A26" s="118" t="s">
        <v>1189</v>
      </c>
      <c r="B26" s="59" t="s">
        <v>99</v>
      </c>
      <c r="C26" s="84">
        <v>1994</v>
      </c>
      <c r="D26" s="84"/>
      <c r="E26" s="84" t="s">
        <v>20</v>
      </c>
      <c r="F26" s="84">
        <v>5</v>
      </c>
      <c r="G26" s="84">
        <v>6</v>
      </c>
      <c r="H26" s="100">
        <v>6002.1</v>
      </c>
      <c r="I26" s="100">
        <v>143.1</v>
      </c>
      <c r="J26" s="100">
        <v>4377.1000000000004</v>
      </c>
      <c r="K26" s="100">
        <f t="shared" ref="K26:K71" si="4">SUM(L26:O26)</f>
        <v>6799600</v>
      </c>
      <c r="L26" s="100">
        <v>0</v>
      </c>
      <c r="M26" s="100">
        <v>0</v>
      </c>
      <c r="N26" s="100">
        <v>0</v>
      </c>
      <c r="O26" s="100">
        <v>6799600</v>
      </c>
      <c r="P26" s="100">
        <f t="shared" ref="P26:P44" si="5">O26/H26</f>
        <v>1132.8701621099281</v>
      </c>
      <c r="Q26" s="100">
        <v>9673</v>
      </c>
      <c r="R26" s="101" t="s">
        <v>96</v>
      </c>
    </row>
    <row r="27" spans="1:22" s="59" customFormat="1" ht="25.15" customHeight="1" x14ac:dyDescent="0.25">
      <c r="A27" s="118" t="s">
        <v>1190</v>
      </c>
      <c r="B27" s="59" t="s">
        <v>100</v>
      </c>
      <c r="C27" s="84">
        <v>1983</v>
      </c>
      <c r="D27" s="84"/>
      <c r="E27" s="84" t="s">
        <v>20</v>
      </c>
      <c r="F27" s="84">
        <v>5</v>
      </c>
      <c r="G27" s="84">
        <v>2</v>
      </c>
      <c r="H27" s="100">
        <v>4803.68</v>
      </c>
      <c r="I27" s="100">
        <v>324.5</v>
      </c>
      <c r="J27" s="100">
        <v>3538.15</v>
      </c>
      <c r="K27" s="100">
        <f t="shared" si="4"/>
        <v>14511040</v>
      </c>
      <c r="L27" s="100">
        <v>0</v>
      </c>
      <c r="M27" s="100">
        <v>0</v>
      </c>
      <c r="N27" s="100">
        <v>0</v>
      </c>
      <c r="O27" s="100">
        <v>14511040</v>
      </c>
      <c r="P27" s="100">
        <f t="shared" si="5"/>
        <v>3020.8173733471003</v>
      </c>
      <c r="Q27" s="100">
        <v>9673</v>
      </c>
      <c r="R27" s="101" t="s">
        <v>96</v>
      </c>
    </row>
    <row r="28" spans="1:22" s="59" customFormat="1" ht="25.15" customHeight="1" x14ac:dyDescent="0.25">
      <c r="A28" s="118" t="s">
        <v>1191</v>
      </c>
      <c r="B28" s="59" t="s">
        <v>101</v>
      </c>
      <c r="C28" s="84">
        <v>1964</v>
      </c>
      <c r="D28" s="84"/>
      <c r="E28" s="84" t="s">
        <v>20</v>
      </c>
      <c r="F28" s="84">
        <v>4</v>
      </c>
      <c r="G28" s="84">
        <v>3</v>
      </c>
      <c r="H28" s="100">
        <v>2266.96</v>
      </c>
      <c r="I28" s="100">
        <v>0</v>
      </c>
      <c r="J28" s="100">
        <v>2037.15</v>
      </c>
      <c r="K28" s="100">
        <f t="shared" si="4"/>
        <v>4752000</v>
      </c>
      <c r="L28" s="100">
        <v>0</v>
      </c>
      <c r="M28" s="100">
        <v>0</v>
      </c>
      <c r="N28" s="100">
        <v>0</v>
      </c>
      <c r="O28" s="100">
        <v>4752000</v>
      </c>
      <c r="P28" s="100">
        <f t="shared" si="5"/>
        <v>2096.1993153827152</v>
      </c>
      <c r="Q28" s="100">
        <v>9673</v>
      </c>
      <c r="R28" s="101" t="s">
        <v>96</v>
      </c>
    </row>
    <row r="29" spans="1:22" s="59" customFormat="1" ht="25.15" customHeight="1" x14ac:dyDescent="0.25">
      <c r="A29" s="118" t="s">
        <v>1192</v>
      </c>
      <c r="B29" s="59" t="s">
        <v>102</v>
      </c>
      <c r="C29" s="84">
        <v>1963</v>
      </c>
      <c r="D29" s="84"/>
      <c r="E29" s="84" t="s">
        <v>20</v>
      </c>
      <c r="F29" s="84">
        <v>4</v>
      </c>
      <c r="G29" s="84">
        <v>3</v>
      </c>
      <c r="H29" s="100">
        <v>2554.4</v>
      </c>
      <c r="I29" s="100">
        <v>296.60000000000002</v>
      </c>
      <c r="J29" s="100">
        <v>1606.98</v>
      </c>
      <c r="K29" s="100">
        <f t="shared" si="4"/>
        <v>4752000</v>
      </c>
      <c r="L29" s="100">
        <v>0</v>
      </c>
      <c r="M29" s="100">
        <v>0</v>
      </c>
      <c r="N29" s="100">
        <v>0</v>
      </c>
      <c r="O29" s="100">
        <v>4752000</v>
      </c>
      <c r="P29" s="100">
        <f t="shared" si="5"/>
        <v>1860.3194487942374</v>
      </c>
      <c r="Q29" s="100">
        <v>9673</v>
      </c>
      <c r="R29" s="101" t="s">
        <v>97</v>
      </c>
    </row>
    <row r="30" spans="1:22" s="59" customFormat="1" ht="25.15" customHeight="1" x14ac:dyDescent="0.25">
      <c r="A30" s="118" t="s">
        <v>1193</v>
      </c>
      <c r="B30" s="59" t="s">
        <v>103</v>
      </c>
      <c r="C30" s="84">
        <v>1964</v>
      </c>
      <c r="D30" s="84"/>
      <c r="E30" s="84" t="s">
        <v>20</v>
      </c>
      <c r="F30" s="84">
        <v>4</v>
      </c>
      <c r="G30" s="84">
        <v>3</v>
      </c>
      <c r="H30" s="100">
        <v>2820.83</v>
      </c>
      <c r="I30" s="100">
        <v>0</v>
      </c>
      <c r="J30" s="100">
        <v>2033.19</v>
      </c>
      <c r="K30" s="100">
        <f t="shared" si="4"/>
        <v>4752000</v>
      </c>
      <c r="L30" s="100">
        <v>0</v>
      </c>
      <c r="M30" s="100">
        <v>0</v>
      </c>
      <c r="N30" s="100">
        <v>0</v>
      </c>
      <c r="O30" s="100">
        <v>4752000</v>
      </c>
      <c r="P30" s="100">
        <f t="shared" si="5"/>
        <v>1684.6105578854451</v>
      </c>
      <c r="Q30" s="100">
        <v>9673</v>
      </c>
      <c r="R30" s="101" t="s">
        <v>97</v>
      </c>
    </row>
    <row r="31" spans="1:22" s="59" customFormat="1" ht="25.15" customHeight="1" x14ac:dyDescent="0.25">
      <c r="A31" s="118" t="s">
        <v>1194</v>
      </c>
      <c r="B31" s="59" t="s">
        <v>104</v>
      </c>
      <c r="C31" s="84">
        <v>1965</v>
      </c>
      <c r="D31" s="84"/>
      <c r="E31" s="84" t="s">
        <v>20</v>
      </c>
      <c r="F31" s="84">
        <v>4</v>
      </c>
      <c r="G31" s="84">
        <v>2</v>
      </c>
      <c r="H31" s="100">
        <v>1778.04</v>
      </c>
      <c r="I31" s="100">
        <v>0</v>
      </c>
      <c r="J31" s="100">
        <v>1275.6500000000001</v>
      </c>
      <c r="K31" s="100">
        <f t="shared" si="4"/>
        <v>33266044</v>
      </c>
      <c r="L31" s="100">
        <v>0</v>
      </c>
      <c r="M31" s="100">
        <v>0</v>
      </c>
      <c r="N31" s="100">
        <v>0</v>
      </c>
      <c r="O31" s="100">
        <v>33266044</v>
      </c>
      <c r="P31" s="100">
        <f t="shared" si="5"/>
        <v>18709.390114958045</v>
      </c>
      <c r="Q31" s="100">
        <v>9673</v>
      </c>
      <c r="R31" s="101" t="s">
        <v>96</v>
      </c>
    </row>
    <row r="32" spans="1:22" s="59" customFormat="1" ht="25.15" customHeight="1" x14ac:dyDescent="0.25">
      <c r="A32" s="118" t="s">
        <v>1195</v>
      </c>
      <c r="B32" s="59" t="s">
        <v>105</v>
      </c>
      <c r="C32" s="84">
        <v>1966</v>
      </c>
      <c r="D32" s="84"/>
      <c r="E32" s="84" t="s">
        <v>20</v>
      </c>
      <c r="F32" s="84">
        <v>4</v>
      </c>
      <c r="G32" s="84">
        <v>3</v>
      </c>
      <c r="H32" s="100">
        <v>2546.58</v>
      </c>
      <c r="I32" s="100">
        <v>183</v>
      </c>
      <c r="J32" s="100">
        <v>1823.84</v>
      </c>
      <c r="K32" s="100">
        <f t="shared" si="4"/>
        <v>16942276</v>
      </c>
      <c r="L32" s="100">
        <v>0</v>
      </c>
      <c r="M32" s="100">
        <v>0</v>
      </c>
      <c r="N32" s="100">
        <v>0</v>
      </c>
      <c r="O32" s="100">
        <v>16942276</v>
      </c>
      <c r="P32" s="100">
        <f t="shared" si="5"/>
        <v>6652.9525873917173</v>
      </c>
      <c r="Q32" s="100">
        <v>9673</v>
      </c>
      <c r="R32" s="101" t="s">
        <v>96</v>
      </c>
    </row>
    <row r="33" spans="1:18" s="59" customFormat="1" ht="25.15" customHeight="1" x14ac:dyDescent="0.25">
      <c r="A33" s="118" t="s">
        <v>1196</v>
      </c>
      <c r="B33" s="59" t="s">
        <v>106</v>
      </c>
      <c r="C33" s="84">
        <v>1962</v>
      </c>
      <c r="D33" s="84"/>
      <c r="E33" s="84" t="s">
        <v>20</v>
      </c>
      <c r="F33" s="84">
        <v>4</v>
      </c>
      <c r="G33" s="84">
        <v>2</v>
      </c>
      <c r="H33" s="100">
        <v>1791.76</v>
      </c>
      <c r="I33" s="100">
        <v>0</v>
      </c>
      <c r="J33" s="100">
        <v>1288.6500000000001</v>
      </c>
      <c r="K33" s="100">
        <f t="shared" si="4"/>
        <v>13534576</v>
      </c>
      <c r="L33" s="100">
        <v>0</v>
      </c>
      <c r="M33" s="100">
        <v>0</v>
      </c>
      <c r="N33" s="100">
        <v>0</v>
      </c>
      <c r="O33" s="100">
        <v>13534576</v>
      </c>
      <c r="P33" s="100">
        <f t="shared" si="5"/>
        <v>7553.7884538107783</v>
      </c>
      <c r="Q33" s="100">
        <v>9673</v>
      </c>
      <c r="R33" s="101" t="s">
        <v>96</v>
      </c>
    </row>
    <row r="34" spans="1:18" s="59" customFormat="1" ht="25.15" customHeight="1" x14ac:dyDescent="0.25">
      <c r="A34" s="118" t="s">
        <v>1197</v>
      </c>
      <c r="B34" s="59" t="s">
        <v>107</v>
      </c>
      <c r="C34" s="118">
        <v>1949</v>
      </c>
      <c r="D34" s="84">
        <v>2012</v>
      </c>
      <c r="E34" s="84" t="s">
        <v>20</v>
      </c>
      <c r="F34" s="84">
        <v>2</v>
      </c>
      <c r="G34" s="84">
        <v>3</v>
      </c>
      <c r="H34" s="100">
        <v>950.6</v>
      </c>
      <c r="I34" s="100">
        <v>260.2</v>
      </c>
      <c r="J34" s="100">
        <v>603.4</v>
      </c>
      <c r="K34" s="100">
        <f t="shared" si="4"/>
        <v>2571560</v>
      </c>
      <c r="L34" s="100">
        <v>0</v>
      </c>
      <c r="M34" s="100">
        <v>0</v>
      </c>
      <c r="N34" s="100">
        <v>0</v>
      </c>
      <c r="O34" s="100">
        <v>2571560</v>
      </c>
      <c r="P34" s="100">
        <f t="shared" si="5"/>
        <v>2705.1967178624027</v>
      </c>
      <c r="Q34" s="100">
        <v>9673</v>
      </c>
      <c r="R34" s="101" t="s">
        <v>96</v>
      </c>
    </row>
    <row r="35" spans="1:18" s="59" customFormat="1" ht="25.15" customHeight="1" x14ac:dyDescent="0.25">
      <c r="A35" s="118" t="s">
        <v>1198</v>
      </c>
      <c r="B35" s="48" t="s">
        <v>108</v>
      </c>
      <c r="C35" s="84">
        <v>1964</v>
      </c>
      <c r="D35" s="84"/>
      <c r="E35" s="84" t="s">
        <v>20</v>
      </c>
      <c r="F35" s="84">
        <v>4</v>
      </c>
      <c r="G35" s="84">
        <v>3</v>
      </c>
      <c r="H35" s="100">
        <v>2802.05</v>
      </c>
      <c r="I35" s="100">
        <v>825.8</v>
      </c>
      <c r="J35" s="100">
        <v>1515.92</v>
      </c>
      <c r="K35" s="100">
        <f t="shared" si="4"/>
        <v>21172050</v>
      </c>
      <c r="L35" s="100">
        <v>0</v>
      </c>
      <c r="M35" s="100">
        <v>0</v>
      </c>
      <c r="N35" s="100">
        <v>0</v>
      </c>
      <c r="O35" s="100">
        <v>21172050</v>
      </c>
      <c r="P35" s="100">
        <f t="shared" si="5"/>
        <v>7555.9144197997894</v>
      </c>
      <c r="Q35" s="100">
        <v>9673</v>
      </c>
      <c r="R35" s="101" t="s">
        <v>97</v>
      </c>
    </row>
    <row r="36" spans="1:18" s="59" customFormat="1" ht="25.15" customHeight="1" x14ac:dyDescent="0.25">
      <c r="A36" s="118" t="s">
        <v>1199</v>
      </c>
      <c r="B36" s="48" t="s">
        <v>109</v>
      </c>
      <c r="C36" s="84">
        <v>1963</v>
      </c>
      <c r="D36" s="84"/>
      <c r="E36" s="84" t="s">
        <v>20</v>
      </c>
      <c r="F36" s="84">
        <v>4</v>
      </c>
      <c r="G36" s="84">
        <v>2</v>
      </c>
      <c r="H36" s="100">
        <v>1433.47</v>
      </c>
      <c r="I36" s="100">
        <v>0</v>
      </c>
      <c r="J36" s="100">
        <v>1130.04</v>
      </c>
      <c r="K36" s="100">
        <f t="shared" si="4"/>
        <v>14335422</v>
      </c>
      <c r="L36" s="100">
        <v>0</v>
      </c>
      <c r="M36" s="100">
        <v>0</v>
      </c>
      <c r="N36" s="100">
        <v>0</v>
      </c>
      <c r="O36" s="100">
        <v>14335422</v>
      </c>
      <c r="P36" s="100">
        <f t="shared" si="5"/>
        <v>10000.503672905606</v>
      </c>
      <c r="Q36" s="100">
        <v>9673</v>
      </c>
      <c r="R36" s="101" t="s">
        <v>97</v>
      </c>
    </row>
    <row r="37" spans="1:18" s="59" customFormat="1" ht="25.15" customHeight="1" x14ac:dyDescent="0.25">
      <c r="A37" s="118" t="s">
        <v>1200</v>
      </c>
      <c r="B37" s="48" t="s">
        <v>110</v>
      </c>
      <c r="C37" s="84">
        <v>1963</v>
      </c>
      <c r="D37" s="84"/>
      <c r="E37" s="84" t="s">
        <v>20</v>
      </c>
      <c r="F37" s="84">
        <v>5</v>
      </c>
      <c r="G37" s="84">
        <v>2</v>
      </c>
      <c r="H37" s="100">
        <v>2530.6999999999998</v>
      </c>
      <c r="I37" s="100">
        <v>556</v>
      </c>
      <c r="J37" s="100">
        <v>1494.1</v>
      </c>
      <c r="K37" s="100">
        <f t="shared" si="4"/>
        <v>13166060</v>
      </c>
      <c r="L37" s="100">
        <v>0</v>
      </c>
      <c r="M37" s="100">
        <v>0</v>
      </c>
      <c r="N37" s="100">
        <v>0</v>
      </c>
      <c r="O37" s="100">
        <v>13166060</v>
      </c>
      <c r="P37" s="100">
        <f t="shared" si="5"/>
        <v>5202.536847512546</v>
      </c>
      <c r="Q37" s="100">
        <v>9673</v>
      </c>
      <c r="R37" s="101" t="s">
        <v>97</v>
      </c>
    </row>
    <row r="38" spans="1:18" s="59" customFormat="1" ht="25.15" customHeight="1" x14ac:dyDescent="0.25">
      <c r="A38" s="118" t="s">
        <v>1201</v>
      </c>
      <c r="B38" s="48" t="s">
        <v>111</v>
      </c>
      <c r="C38" s="84">
        <v>1962</v>
      </c>
      <c r="D38" s="84"/>
      <c r="E38" s="84" t="s">
        <v>20</v>
      </c>
      <c r="F38" s="84">
        <v>4</v>
      </c>
      <c r="G38" s="84">
        <v>3</v>
      </c>
      <c r="H38" s="100">
        <v>2799.14</v>
      </c>
      <c r="I38" s="100">
        <v>433.2</v>
      </c>
      <c r="J38" s="100">
        <v>1509.5</v>
      </c>
      <c r="K38" s="100">
        <f t="shared" si="4"/>
        <v>18471364</v>
      </c>
      <c r="L38" s="100">
        <v>0</v>
      </c>
      <c r="M38" s="100">
        <v>0</v>
      </c>
      <c r="N38" s="100">
        <v>0</v>
      </c>
      <c r="O38" s="100">
        <v>18471364</v>
      </c>
      <c r="P38" s="100">
        <f t="shared" si="5"/>
        <v>6598.9425323492214</v>
      </c>
      <c r="Q38" s="100">
        <v>9673</v>
      </c>
      <c r="R38" s="101" t="s">
        <v>98</v>
      </c>
    </row>
    <row r="39" spans="1:18" s="59" customFormat="1" ht="25.15" customHeight="1" x14ac:dyDescent="0.25">
      <c r="A39" s="118" t="s">
        <v>1202</v>
      </c>
      <c r="B39" s="48" t="s">
        <v>112</v>
      </c>
      <c r="C39" s="84">
        <v>1973</v>
      </c>
      <c r="D39" s="84"/>
      <c r="E39" s="84" t="s">
        <v>20</v>
      </c>
      <c r="F39" s="84">
        <v>5</v>
      </c>
      <c r="G39" s="84">
        <v>6</v>
      </c>
      <c r="H39" s="100">
        <v>5925.77</v>
      </c>
      <c r="I39" s="100">
        <v>0</v>
      </c>
      <c r="J39" s="100">
        <v>4385.8</v>
      </c>
      <c r="K39" s="100">
        <f t="shared" si="4"/>
        <v>8250000</v>
      </c>
      <c r="L39" s="100">
        <v>0</v>
      </c>
      <c r="M39" s="100">
        <v>0</v>
      </c>
      <c r="N39" s="100">
        <v>0</v>
      </c>
      <c r="O39" s="100">
        <v>8250000</v>
      </c>
      <c r="P39" s="100">
        <f t="shared" si="5"/>
        <v>1392.2241328974967</v>
      </c>
      <c r="Q39" s="100">
        <v>9673</v>
      </c>
      <c r="R39" s="101" t="s">
        <v>96</v>
      </c>
    </row>
    <row r="40" spans="1:18" s="59" customFormat="1" ht="25.15" customHeight="1" x14ac:dyDescent="0.25">
      <c r="A40" s="118" t="s">
        <v>1203</v>
      </c>
      <c r="B40" s="48" t="s">
        <v>34</v>
      </c>
      <c r="C40" s="84">
        <v>1965</v>
      </c>
      <c r="D40" s="84"/>
      <c r="E40" s="84" t="s">
        <v>20</v>
      </c>
      <c r="F40" s="84">
        <v>4</v>
      </c>
      <c r="G40" s="84">
        <v>3</v>
      </c>
      <c r="H40" s="100">
        <v>2776.68</v>
      </c>
      <c r="I40" s="100">
        <v>298.18</v>
      </c>
      <c r="J40" s="100">
        <v>1787.78</v>
      </c>
      <c r="K40" s="100">
        <f t="shared" si="4"/>
        <v>7778716</v>
      </c>
      <c r="L40" s="100">
        <v>0</v>
      </c>
      <c r="M40" s="100">
        <v>0</v>
      </c>
      <c r="N40" s="100">
        <v>0</v>
      </c>
      <c r="O40" s="100">
        <v>7778716</v>
      </c>
      <c r="P40" s="100">
        <f t="shared" si="5"/>
        <v>2801.4448910209317</v>
      </c>
      <c r="Q40" s="100">
        <v>9673</v>
      </c>
      <c r="R40" s="101" t="s">
        <v>98</v>
      </c>
    </row>
    <row r="41" spans="1:18" s="59" customFormat="1" ht="25.15" customHeight="1" x14ac:dyDescent="0.25">
      <c r="A41" s="118" t="s">
        <v>1204</v>
      </c>
      <c r="B41" s="48" t="s">
        <v>113</v>
      </c>
      <c r="C41" s="84">
        <v>1965</v>
      </c>
      <c r="D41" s="84"/>
      <c r="E41" s="84" t="s">
        <v>20</v>
      </c>
      <c r="F41" s="84">
        <v>4</v>
      </c>
      <c r="G41" s="84">
        <v>2</v>
      </c>
      <c r="H41" s="100">
        <v>1727.89</v>
      </c>
      <c r="I41" s="100">
        <v>236</v>
      </c>
      <c r="J41" s="100">
        <v>1048.69</v>
      </c>
      <c r="K41" s="100">
        <f t="shared" si="4"/>
        <v>12135702</v>
      </c>
      <c r="L41" s="100">
        <v>0</v>
      </c>
      <c r="M41" s="100">
        <v>0</v>
      </c>
      <c r="N41" s="100">
        <v>0</v>
      </c>
      <c r="O41" s="100">
        <v>12135702</v>
      </c>
      <c r="P41" s="100">
        <f t="shared" si="5"/>
        <v>7023.4227873302116</v>
      </c>
      <c r="Q41" s="100">
        <v>9673</v>
      </c>
      <c r="R41" s="101" t="s">
        <v>98</v>
      </c>
    </row>
    <row r="42" spans="1:18" s="59" customFormat="1" ht="25.15" customHeight="1" x14ac:dyDescent="0.25">
      <c r="A42" s="118" t="s">
        <v>1205</v>
      </c>
      <c r="B42" s="48" t="s">
        <v>114</v>
      </c>
      <c r="C42" s="118">
        <v>1945</v>
      </c>
      <c r="D42" s="84"/>
      <c r="E42" s="84" t="s">
        <v>20</v>
      </c>
      <c r="F42" s="84">
        <v>2</v>
      </c>
      <c r="G42" s="84">
        <v>1</v>
      </c>
      <c r="H42" s="100">
        <v>353.17</v>
      </c>
      <c r="I42" s="100">
        <v>129.01</v>
      </c>
      <c r="J42" s="100">
        <v>200.71</v>
      </c>
      <c r="K42" s="100">
        <f t="shared" si="4"/>
        <v>1018242</v>
      </c>
      <c r="L42" s="100">
        <v>0</v>
      </c>
      <c r="M42" s="100">
        <v>0</v>
      </c>
      <c r="N42" s="100">
        <v>0</v>
      </c>
      <c r="O42" s="100">
        <v>1018242</v>
      </c>
      <c r="P42" s="100">
        <f t="shared" si="5"/>
        <v>2883.1497579069569</v>
      </c>
      <c r="Q42" s="100">
        <v>9673</v>
      </c>
      <c r="R42" s="101" t="s">
        <v>96</v>
      </c>
    </row>
    <row r="43" spans="1:18" s="59" customFormat="1" ht="25.15" customHeight="1" x14ac:dyDescent="0.25">
      <c r="A43" s="118" t="s">
        <v>1206</v>
      </c>
      <c r="B43" s="48" t="s">
        <v>115</v>
      </c>
      <c r="C43" s="84">
        <v>1964</v>
      </c>
      <c r="D43" s="84"/>
      <c r="E43" s="84" t="s">
        <v>20</v>
      </c>
      <c r="F43" s="84">
        <v>4</v>
      </c>
      <c r="G43" s="84">
        <v>2</v>
      </c>
      <c r="H43" s="100">
        <v>1645.37</v>
      </c>
      <c r="I43" s="100">
        <v>155.5</v>
      </c>
      <c r="J43" s="100">
        <v>1126.54</v>
      </c>
      <c r="K43" s="100">
        <f t="shared" si="4"/>
        <v>11690226</v>
      </c>
      <c r="L43" s="100">
        <v>0</v>
      </c>
      <c r="M43" s="100">
        <v>0</v>
      </c>
      <c r="N43" s="100">
        <v>0</v>
      </c>
      <c r="O43" s="100">
        <v>11690226</v>
      </c>
      <c r="P43" s="100">
        <f t="shared" si="5"/>
        <v>7104.9222971125037</v>
      </c>
      <c r="Q43" s="100">
        <v>9673</v>
      </c>
      <c r="R43" s="101" t="s">
        <v>97</v>
      </c>
    </row>
    <row r="44" spans="1:18" s="59" customFormat="1" ht="25.15" customHeight="1" x14ac:dyDescent="0.25">
      <c r="A44" s="118" t="s">
        <v>1207</v>
      </c>
      <c r="B44" s="48" t="s">
        <v>116</v>
      </c>
      <c r="C44" s="84">
        <v>1962</v>
      </c>
      <c r="D44" s="84"/>
      <c r="E44" s="84" t="s">
        <v>20</v>
      </c>
      <c r="F44" s="84">
        <v>2</v>
      </c>
      <c r="G44" s="84">
        <v>2</v>
      </c>
      <c r="H44" s="100">
        <v>1324.21</v>
      </c>
      <c r="I44" s="100">
        <v>96.8</v>
      </c>
      <c r="J44" s="100">
        <v>460.47</v>
      </c>
      <c r="K44" s="100">
        <f t="shared" si="4"/>
        <v>7814058</v>
      </c>
      <c r="L44" s="100">
        <v>0</v>
      </c>
      <c r="M44" s="100">
        <v>0</v>
      </c>
      <c r="N44" s="100">
        <v>0</v>
      </c>
      <c r="O44" s="100">
        <v>7814058</v>
      </c>
      <c r="P44" s="100">
        <f t="shared" si="5"/>
        <v>5900.9205488555435</v>
      </c>
      <c r="Q44" s="100">
        <v>9673</v>
      </c>
      <c r="R44" s="101" t="s">
        <v>96</v>
      </c>
    </row>
    <row r="45" spans="1:18" s="59" customFormat="1" ht="25.15" customHeight="1" x14ac:dyDescent="0.25">
      <c r="A45" s="118" t="s">
        <v>1208</v>
      </c>
      <c r="B45" s="48" t="s">
        <v>843</v>
      </c>
      <c r="C45" s="84">
        <v>1967</v>
      </c>
      <c r="D45" s="84"/>
      <c r="E45" s="84" t="s">
        <v>20</v>
      </c>
      <c r="F45" s="84">
        <v>4</v>
      </c>
      <c r="G45" s="84">
        <v>4</v>
      </c>
      <c r="H45" s="100">
        <v>4190.7700000000004</v>
      </c>
      <c r="I45" s="100">
        <v>0</v>
      </c>
      <c r="J45" s="100">
        <v>4190.7700000000004</v>
      </c>
      <c r="K45" s="100">
        <f t="shared" si="4"/>
        <v>4960896</v>
      </c>
      <c r="L45" s="100">
        <v>0</v>
      </c>
      <c r="M45" s="100">
        <v>0</v>
      </c>
      <c r="N45" s="100">
        <v>0</v>
      </c>
      <c r="O45" s="100">
        <v>4960896</v>
      </c>
      <c r="P45" s="100"/>
      <c r="Q45" s="100"/>
      <c r="R45" s="101" t="s">
        <v>98</v>
      </c>
    </row>
    <row r="46" spans="1:18" s="59" customFormat="1" ht="25.15" customHeight="1" x14ac:dyDescent="0.25">
      <c r="A46" s="118" t="s">
        <v>1209</v>
      </c>
      <c r="B46" s="48" t="s">
        <v>94</v>
      </c>
      <c r="C46" s="84">
        <v>1964</v>
      </c>
      <c r="D46" s="84"/>
      <c r="E46" s="84" t="s">
        <v>20</v>
      </c>
      <c r="F46" s="84">
        <v>4</v>
      </c>
      <c r="G46" s="84">
        <v>2</v>
      </c>
      <c r="H46" s="100">
        <v>1748.74</v>
      </c>
      <c r="I46" s="100">
        <v>139.1</v>
      </c>
      <c r="J46" s="100">
        <v>1231.8</v>
      </c>
      <c r="K46" s="100">
        <f t="shared" si="4"/>
        <v>14989084</v>
      </c>
      <c r="L46" s="100">
        <v>0</v>
      </c>
      <c r="M46" s="100">
        <v>0</v>
      </c>
      <c r="N46" s="100">
        <v>0</v>
      </c>
      <c r="O46" s="100">
        <v>14989084</v>
      </c>
      <c r="P46" s="100">
        <f t="shared" ref="P46:P59" si="6">O46/H46</f>
        <v>8571.3622379541848</v>
      </c>
      <c r="Q46" s="100">
        <v>9673</v>
      </c>
      <c r="R46" s="101" t="s">
        <v>96</v>
      </c>
    </row>
    <row r="47" spans="1:18" s="59" customFormat="1" ht="25.15" customHeight="1" x14ac:dyDescent="0.25">
      <c r="A47" s="118" t="s">
        <v>1210</v>
      </c>
      <c r="B47" s="48" t="s">
        <v>117</v>
      </c>
      <c r="C47" s="118">
        <v>1966</v>
      </c>
      <c r="D47" s="84"/>
      <c r="E47" s="84" t="s">
        <v>20</v>
      </c>
      <c r="F47" s="84">
        <v>4</v>
      </c>
      <c r="G47" s="84">
        <v>3</v>
      </c>
      <c r="H47" s="100">
        <v>2283.54</v>
      </c>
      <c r="I47" s="100">
        <v>0</v>
      </c>
      <c r="J47" s="100">
        <v>2206.7399999999998</v>
      </c>
      <c r="K47" s="100">
        <f t="shared" si="4"/>
        <v>6404244</v>
      </c>
      <c r="L47" s="100">
        <v>0</v>
      </c>
      <c r="M47" s="100">
        <v>0</v>
      </c>
      <c r="N47" s="100">
        <v>0</v>
      </c>
      <c r="O47" s="100">
        <v>6404244</v>
      </c>
      <c r="P47" s="100">
        <f t="shared" si="6"/>
        <v>2804.5245539819753</v>
      </c>
      <c r="Q47" s="100">
        <v>9673</v>
      </c>
      <c r="R47" s="101" t="s">
        <v>96</v>
      </c>
    </row>
    <row r="48" spans="1:18" s="59" customFormat="1" ht="25.15" customHeight="1" x14ac:dyDescent="0.25">
      <c r="A48" s="118" t="s">
        <v>1211</v>
      </c>
      <c r="B48" s="48" t="s">
        <v>118</v>
      </c>
      <c r="C48" s="84">
        <v>1962</v>
      </c>
      <c r="D48" s="84"/>
      <c r="E48" s="84" t="s">
        <v>20</v>
      </c>
      <c r="F48" s="84">
        <v>2</v>
      </c>
      <c r="G48" s="84">
        <v>3</v>
      </c>
      <c r="H48" s="100">
        <v>537.80999999999995</v>
      </c>
      <c r="I48" s="100">
        <v>0</v>
      </c>
      <c r="J48" s="100">
        <v>473.66</v>
      </c>
      <c r="K48" s="100">
        <f t="shared" si="4"/>
        <v>6888730</v>
      </c>
      <c r="L48" s="100">
        <v>0</v>
      </c>
      <c r="M48" s="100">
        <v>0</v>
      </c>
      <c r="N48" s="100">
        <v>0</v>
      </c>
      <c r="O48" s="100">
        <v>6888730</v>
      </c>
      <c r="P48" s="100">
        <f t="shared" si="6"/>
        <v>12808.85442814377</v>
      </c>
      <c r="Q48" s="100">
        <v>9673</v>
      </c>
      <c r="R48" s="101" t="s">
        <v>97</v>
      </c>
    </row>
    <row r="49" spans="1:18" s="59" customFormat="1" ht="25.15" customHeight="1" x14ac:dyDescent="0.25">
      <c r="A49" s="118" t="s">
        <v>1212</v>
      </c>
      <c r="B49" s="48" t="s">
        <v>119</v>
      </c>
      <c r="C49" s="84">
        <v>1967</v>
      </c>
      <c r="D49" s="84"/>
      <c r="E49" s="84" t="s">
        <v>20</v>
      </c>
      <c r="F49" s="84">
        <v>2</v>
      </c>
      <c r="G49" s="84">
        <v>3</v>
      </c>
      <c r="H49" s="100">
        <v>540.20000000000005</v>
      </c>
      <c r="I49" s="100">
        <v>0</v>
      </c>
      <c r="J49" s="100">
        <v>476.69</v>
      </c>
      <c r="K49" s="100">
        <f t="shared" si="4"/>
        <v>6884560</v>
      </c>
      <c r="L49" s="100">
        <v>0</v>
      </c>
      <c r="M49" s="100">
        <v>0</v>
      </c>
      <c r="N49" s="100">
        <v>0</v>
      </c>
      <c r="O49" s="100">
        <v>6884560</v>
      </c>
      <c r="P49" s="100">
        <f t="shared" si="6"/>
        <v>12744.465012958162</v>
      </c>
      <c r="Q49" s="100">
        <v>9673</v>
      </c>
      <c r="R49" s="101" t="s">
        <v>98</v>
      </c>
    </row>
    <row r="50" spans="1:18" s="59" customFormat="1" ht="25.15" customHeight="1" x14ac:dyDescent="0.25">
      <c r="A50" s="118" t="s">
        <v>1213</v>
      </c>
      <c r="B50" s="48" t="s">
        <v>120</v>
      </c>
      <c r="C50" s="84">
        <v>1967</v>
      </c>
      <c r="D50" s="84"/>
      <c r="E50" s="84" t="s">
        <v>20</v>
      </c>
      <c r="F50" s="84">
        <v>2</v>
      </c>
      <c r="G50" s="84">
        <v>2</v>
      </c>
      <c r="H50" s="100">
        <v>503.34</v>
      </c>
      <c r="I50" s="100">
        <v>0</v>
      </c>
      <c r="J50" s="100">
        <v>451.02</v>
      </c>
      <c r="K50" s="100">
        <f t="shared" si="4"/>
        <v>5886260</v>
      </c>
      <c r="L50" s="100">
        <v>0</v>
      </c>
      <c r="M50" s="100">
        <v>0</v>
      </c>
      <c r="N50" s="100">
        <v>0</v>
      </c>
      <c r="O50" s="100">
        <v>5886260</v>
      </c>
      <c r="P50" s="100">
        <f t="shared" si="6"/>
        <v>11694.401398656972</v>
      </c>
      <c r="Q50" s="100">
        <v>9673</v>
      </c>
      <c r="R50" s="101" t="s">
        <v>96</v>
      </c>
    </row>
    <row r="51" spans="1:18" s="59" customFormat="1" ht="25.15" customHeight="1" x14ac:dyDescent="0.25">
      <c r="A51" s="118" t="s">
        <v>1214</v>
      </c>
      <c r="B51" s="48" t="s">
        <v>121</v>
      </c>
      <c r="C51" s="84">
        <v>1964</v>
      </c>
      <c r="D51" s="84"/>
      <c r="E51" s="84" t="s">
        <v>20</v>
      </c>
      <c r="F51" s="84">
        <v>2</v>
      </c>
      <c r="G51" s="84">
        <v>3</v>
      </c>
      <c r="H51" s="100">
        <v>547.77</v>
      </c>
      <c r="I51" s="100">
        <v>0</v>
      </c>
      <c r="J51" s="100">
        <v>482.82</v>
      </c>
      <c r="K51" s="100">
        <f t="shared" si="4"/>
        <v>6982930</v>
      </c>
      <c r="L51" s="100">
        <v>0</v>
      </c>
      <c r="M51" s="100">
        <v>0</v>
      </c>
      <c r="N51" s="100">
        <v>0</v>
      </c>
      <c r="O51" s="100">
        <v>6982930</v>
      </c>
      <c r="P51" s="100">
        <f t="shared" si="6"/>
        <v>12747.923398506673</v>
      </c>
      <c r="Q51" s="100">
        <v>9673</v>
      </c>
      <c r="R51" s="101" t="s">
        <v>96</v>
      </c>
    </row>
    <row r="52" spans="1:18" s="59" customFormat="1" ht="25.15" customHeight="1" x14ac:dyDescent="0.25">
      <c r="A52" s="118" t="s">
        <v>1215</v>
      </c>
      <c r="B52" s="48" t="s">
        <v>122</v>
      </c>
      <c r="C52" s="84">
        <v>1967</v>
      </c>
      <c r="D52" s="84"/>
      <c r="E52" s="84" t="s">
        <v>20</v>
      </c>
      <c r="F52" s="84">
        <v>2</v>
      </c>
      <c r="G52" s="84">
        <v>3</v>
      </c>
      <c r="H52" s="100">
        <v>552.89</v>
      </c>
      <c r="I52" s="100">
        <v>0</v>
      </c>
      <c r="J52" s="100">
        <v>488.8</v>
      </c>
      <c r="K52" s="100">
        <f t="shared" si="4"/>
        <v>6977030</v>
      </c>
      <c r="L52" s="100">
        <v>0</v>
      </c>
      <c r="M52" s="100">
        <v>0</v>
      </c>
      <c r="N52" s="100">
        <v>0</v>
      </c>
      <c r="O52" s="100">
        <v>6977030</v>
      </c>
      <c r="P52" s="100">
        <f t="shared" si="6"/>
        <v>12619.200926043155</v>
      </c>
      <c r="Q52" s="100">
        <v>9673</v>
      </c>
      <c r="R52" s="101" t="s">
        <v>98</v>
      </c>
    </row>
    <row r="53" spans="1:18" s="59" customFormat="1" ht="25.15" customHeight="1" x14ac:dyDescent="0.25">
      <c r="A53" s="118" t="s">
        <v>1216</v>
      </c>
      <c r="B53" s="48" t="s">
        <v>123</v>
      </c>
      <c r="C53" s="84">
        <v>1963</v>
      </c>
      <c r="D53" s="84"/>
      <c r="E53" s="84" t="s">
        <v>20</v>
      </c>
      <c r="F53" s="84">
        <v>2</v>
      </c>
      <c r="G53" s="84">
        <v>3</v>
      </c>
      <c r="H53" s="100">
        <v>550.19000000000005</v>
      </c>
      <c r="I53" s="100">
        <v>0</v>
      </c>
      <c r="J53" s="100">
        <v>486.68</v>
      </c>
      <c r="K53" s="100">
        <f t="shared" si="4"/>
        <v>7055920</v>
      </c>
      <c r="L53" s="100">
        <v>0</v>
      </c>
      <c r="M53" s="100">
        <v>0</v>
      </c>
      <c r="N53" s="100">
        <v>0</v>
      </c>
      <c r="O53" s="100">
        <v>7055920</v>
      </c>
      <c r="P53" s="100">
        <f t="shared" si="6"/>
        <v>12824.515167487594</v>
      </c>
      <c r="Q53" s="100">
        <v>9673</v>
      </c>
      <c r="R53" s="101" t="s">
        <v>97</v>
      </c>
    </row>
    <row r="54" spans="1:18" s="59" customFormat="1" ht="25.15" customHeight="1" x14ac:dyDescent="0.25">
      <c r="A54" s="118" t="s">
        <v>1217</v>
      </c>
      <c r="B54" s="48" t="s">
        <v>125</v>
      </c>
      <c r="C54" s="84">
        <v>1981</v>
      </c>
      <c r="D54" s="84"/>
      <c r="E54" s="84" t="s">
        <v>22</v>
      </c>
      <c r="F54" s="84">
        <v>5</v>
      </c>
      <c r="G54" s="84">
        <v>3</v>
      </c>
      <c r="H54" s="100">
        <v>3276.43</v>
      </c>
      <c r="I54" s="100">
        <v>0</v>
      </c>
      <c r="J54" s="100">
        <v>2533.5500000000002</v>
      </c>
      <c r="K54" s="100">
        <f t="shared" si="4"/>
        <v>21394594</v>
      </c>
      <c r="L54" s="100">
        <v>0</v>
      </c>
      <c r="M54" s="100">
        <v>0</v>
      </c>
      <c r="N54" s="100">
        <v>0</v>
      </c>
      <c r="O54" s="100">
        <v>21394594</v>
      </c>
      <c r="P54" s="100">
        <f t="shared" si="6"/>
        <v>6529.8492566604509</v>
      </c>
      <c r="Q54" s="100">
        <v>9673</v>
      </c>
      <c r="R54" s="101" t="s">
        <v>97</v>
      </c>
    </row>
    <row r="55" spans="1:18" s="59" customFormat="1" ht="25.15" customHeight="1" x14ac:dyDescent="0.25">
      <c r="A55" s="118" t="s">
        <v>1218</v>
      </c>
      <c r="B55" s="48" t="s">
        <v>124</v>
      </c>
      <c r="C55" s="84">
        <v>1966</v>
      </c>
      <c r="D55" s="84"/>
      <c r="E55" s="84" t="s">
        <v>20</v>
      </c>
      <c r="F55" s="84">
        <v>9</v>
      </c>
      <c r="G55" s="84">
        <v>6</v>
      </c>
      <c r="H55" s="100">
        <v>13010.21</v>
      </c>
      <c r="I55" s="100">
        <v>0</v>
      </c>
      <c r="J55" s="100">
        <v>10694.95</v>
      </c>
      <c r="K55" s="100">
        <f t="shared" si="4"/>
        <v>3369300</v>
      </c>
      <c r="L55" s="100">
        <v>0</v>
      </c>
      <c r="M55" s="100">
        <v>0</v>
      </c>
      <c r="N55" s="100">
        <v>0</v>
      </c>
      <c r="O55" s="100">
        <v>3369300</v>
      </c>
      <c r="P55" s="100">
        <f t="shared" si="6"/>
        <v>258.97352925125728</v>
      </c>
      <c r="Q55" s="100">
        <v>9673</v>
      </c>
      <c r="R55" s="101" t="s">
        <v>96</v>
      </c>
    </row>
    <row r="56" spans="1:18" s="59" customFormat="1" ht="25.15" customHeight="1" x14ac:dyDescent="0.25">
      <c r="A56" s="118" t="s">
        <v>1219</v>
      </c>
      <c r="B56" s="48" t="s">
        <v>126</v>
      </c>
      <c r="C56" s="84">
        <v>1957</v>
      </c>
      <c r="D56" s="84"/>
      <c r="E56" s="84" t="s">
        <v>20</v>
      </c>
      <c r="F56" s="84">
        <v>3</v>
      </c>
      <c r="G56" s="84">
        <v>3</v>
      </c>
      <c r="H56" s="100">
        <v>2859.56</v>
      </c>
      <c r="I56" s="100">
        <v>714.1</v>
      </c>
      <c r="J56" s="100">
        <v>1304.99</v>
      </c>
      <c r="K56" s="100">
        <f t="shared" si="4"/>
        <v>12224380</v>
      </c>
      <c r="L56" s="100">
        <v>0</v>
      </c>
      <c r="M56" s="100">
        <v>0</v>
      </c>
      <c r="N56" s="100">
        <v>0</v>
      </c>
      <c r="O56" s="100">
        <v>12224380</v>
      </c>
      <c r="P56" s="100">
        <f t="shared" si="6"/>
        <v>4274.9164207080812</v>
      </c>
      <c r="Q56" s="100">
        <v>9673</v>
      </c>
      <c r="R56" s="101" t="s">
        <v>98</v>
      </c>
    </row>
    <row r="57" spans="1:18" s="59" customFormat="1" ht="25.15" customHeight="1" x14ac:dyDescent="0.25">
      <c r="A57" s="118" t="s">
        <v>1220</v>
      </c>
      <c r="B57" s="48" t="s">
        <v>127</v>
      </c>
      <c r="C57" s="118">
        <v>1959</v>
      </c>
      <c r="D57" s="84"/>
      <c r="E57" s="84" t="s">
        <v>20</v>
      </c>
      <c r="F57" s="84">
        <v>3</v>
      </c>
      <c r="G57" s="84">
        <v>3</v>
      </c>
      <c r="H57" s="100">
        <v>2005.94</v>
      </c>
      <c r="I57" s="100">
        <v>260.77999999999997</v>
      </c>
      <c r="J57" s="100">
        <v>1315.97</v>
      </c>
      <c r="K57" s="100">
        <f t="shared" si="4"/>
        <v>10169284</v>
      </c>
      <c r="L57" s="100">
        <v>0</v>
      </c>
      <c r="M57" s="100">
        <v>0</v>
      </c>
      <c r="N57" s="100">
        <v>0</v>
      </c>
      <c r="O57" s="100">
        <v>10169284</v>
      </c>
      <c r="P57" s="100">
        <f t="shared" si="6"/>
        <v>5069.5853315652512</v>
      </c>
      <c r="Q57" s="100">
        <v>9673</v>
      </c>
      <c r="R57" s="101" t="s">
        <v>98</v>
      </c>
    </row>
    <row r="58" spans="1:18" s="59" customFormat="1" ht="25.15" customHeight="1" x14ac:dyDescent="0.25">
      <c r="A58" s="118" t="s">
        <v>1221</v>
      </c>
      <c r="B58" s="48" t="s">
        <v>35</v>
      </c>
      <c r="C58" s="84">
        <v>1966</v>
      </c>
      <c r="D58" s="84"/>
      <c r="E58" s="84" t="s">
        <v>20</v>
      </c>
      <c r="F58" s="84">
        <v>5</v>
      </c>
      <c r="G58" s="84">
        <v>3</v>
      </c>
      <c r="H58" s="100">
        <v>3073.86</v>
      </c>
      <c r="I58" s="100">
        <v>506.6</v>
      </c>
      <c r="J58" s="100">
        <v>2023.02</v>
      </c>
      <c r="K58" s="100">
        <f t="shared" si="4"/>
        <v>15048808</v>
      </c>
      <c r="L58" s="100">
        <v>0</v>
      </c>
      <c r="M58" s="100">
        <v>0</v>
      </c>
      <c r="N58" s="100">
        <v>0</v>
      </c>
      <c r="O58" s="100">
        <v>15048808</v>
      </c>
      <c r="P58" s="100">
        <f t="shared" si="6"/>
        <v>4895.736305492117</v>
      </c>
      <c r="Q58" s="100">
        <v>9673</v>
      </c>
      <c r="R58" s="101" t="s">
        <v>98</v>
      </c>
    </row>
    <row r="59" spans="1:18" s="59" customFormat="1" ht="25.15" customHeight="1" x14ac:dyDescent="0.25">
      <c r="A59" s="118" t="s">
        <v>1222</v>
      </c>
      <c r="B59" s="48" t="s">
        <v>128</v>
      </c>
      <c r="C59" s="84">
        <v>1966</v>
      </c>
      <c r="D59" s="84"/>
      <c r="E59" s="84" t="s">
        <v>20</v>
      </c>
      <c r="F59" s="84">
        <v>4</v>
      </c>
      <c r="G59" s="84">
        <v>3</v>
      </c>
      <c r="H59" s="100">
        <v>2032.08</v>
      </c>
      <c r="I59" s="100">
        <v>0</v>
      </c>
      <c r="J59" s="100">
        <v>1438.52</v>
      </c>
      <c r="K59" s="100">
        <f t="shared" si="4"/>
        <v>15631192</v>
      </c>
      <c r="L59" s="100">
        <v>0</v>
      </c>
      <c r="M59" s="100">
        <v>0</v>
      </c>
      <c r="N59" s="100">
        <v>0</v>
      </c>
      <c r="O59" s="100">
        <v>15631192</v>
      </c>
      <c r="P59" s="100">
        <f t="shared" si="6"/>
        <v>7692.2129050037402</v>
      </c>
      <c r="Q59" s="100">
        <v>9673</v>
      </c>
      <c r="R59" s="101" t="s">
        <v>98</v>
      </c>
    </row>
    <row r="60" spans="1:18" s="59" customFormat="1" ht="25.15" customHeight="1" x14ac:dyDescent="0.25">
      <c r="A60" s="118" t="s">
        <v>1223</v>
      </c>
      <c r="B60" s="48" t="s">
        <v>844</v>
      </c>
      <c r="C60" s="84">
        <v>1989</v>
      </c>
      <c r="D60" s="84"/>
      <c r="E60" s="84" t="s">
        <v>22</v>
      </c>
      <c r="F60" s="84">
        <v>9</v>
      </c>
      <c r="G60" s="84">
        <v>8</v>
      </c>
      <c r="H60" s="100">
        <v>16122.6</v>
      </c>
      <c r="I60" s="100">
        <v>0</v>
      </c>
      <c r="J60" s="100">
        <v>16122.6</v>
      </c>
      <c r="K60" s="100">
        <f t="shared" si="4"/>
        <v>8010000</v>
      </c>
      <c r="L60" s="100">
        <v>0</v>
      </c>
      <c r="M60" s="100">
        <v>0</v>
      </c>
      <c r="N60" s="100">
        <v>0</v>
      </c>
      <c r="O60" s="100">
        <v>8010000</v>
      </c>
      <c r="P60" s="100"/>
      <c r="Q60" s="100"/>
      <c r="R60" s="101" t="s">
        <v>97</v>
      </c>
    </row>
    <row r="61" spans="1:18" s="59" customFormat="1" ht="25.15" customHeight="1" x14ac:dyDescent="0.25">
      <c r="A61" s="118" t="s">
        <v>1224</v>
      </c>
      <c r="B61" s="48" t="s">
        <v>129</v>
      </c>
      <c r="C61" s="84">
        <v>1965</v>
      </c>
      <c r="D61" s="84"/>
      <c r="E61" s="84" t="s">
        <v>20</v>
      </c>
      <c r="F61" s="84">
        <v>4</v>
      </c>
      <c r="G61" s="84">
        <v>3</v>
      </c>
      <c r="H61" s="100">
        <v>2764.89</v>
      </c>
      <c r="I61" s="100">
        <v>0</v>
      </c>
      <c r="J61" s="100">
        <v>2091.63</v>
      </c>
      <c r="K61" s="100">
        <f t="shared" si="4"/>
        <v>22544962</v>
      </c>
      <c r="L61" s="100">
        <v>0</v>
      </c>
      <c r="M61" s="100">
        <v>0</v>
      </c>
      <c r="N61" s="100">
        <v>0</v>
      </c>
      <c r="O61" s="100">
        <v>22544962</v>
      </c>
      <c r="P61" s="100">
        <f t="shared" ref="P61:P71" si="7">O61/H61</f>
        <v>8154.0177005233481</v>
      </c>
      <c r="Q61" s="100">
        <v>9673</v>
      </c>
      <c r="R61" s="101" t="s">
        <v>97</v>
      </c>
    </row>
    <row r="62" spans="1:18" s="59" customFormat="1" ht="25.15" customHeight="1" x14ac:dyDescent="0.25">
      <c r="A62" s="118" t="s">
        <v>1225</v>
      </c>
      <c r="B62" s="48" t="s">
        <v>130</v>
      </c>
      <c r="C62" s="84">
        <v>1962</v>
      </c>
      <c r="D62" s="84"/>
      <c r="E62" s="84" t="s">
        <v>20</v>
      </c>
      <c r="F62" s="84">
        <v>2</v>
      </c>
      <c r="G62" s="84">
        <v>2</v>
      </c>
      <c r="H62" s="100">
        <v>411.09</v>
      </c>
      <c r="I62" s="100">
        <v>0</v>
      </c>
      <c r="J62" s="100">
        <v>371</v>
      </c>
      <c r="K62" s="100">
        <f t="shared" si="4"/>
        <v>5339654</v>
      </c>
      <c r="L62" s="100">
        <v>0</v>
      </c>
      <c r="M62" s="100">
        <v>0</v>
      </c>
      <c r="N62" s="100">
        <v>0</v>
      </c>
      <c r="O62" s="100">
        <v>5339654</v>
      </c>
      <c r="P62" s="100">
        <f t="shared" si="7"/>
        <v>12989.014571018513</v>
      </c>
      <c r="Q62" s="100">
        <v>9673</v>
      </c>
      <c r="R62" s="101" t="s">
        <v>98</v>
      </c>
    </row>
    <row r="63" spans="1:18" s="59" customFormat="1" ht="25.15" customHeight="1" x14ac:dyDescent="0.25">
      <c r="A63" s="118" t="s">
        <v>1226</v>
      </c>
      <c r="B63" s="48" t="s">
        <v>131</v>
      </c>
      <c r="C63" s="84">
        <v>1964</v>
      </c>
      <c r="D63" s="84"/>
      <c r="E63" s="84" t="s">
        <v>20</v>
      </c>
      <c r="F63" s="84">
        <v>4</v>
      </c>
      <c r="G63" s="84">
        <v>2</v>
      </c>
      <c r="H63" s="100">
        <v>1626.06</v>
      </c>
      <c r="I63" s="100">
        <v>0</v>
      </c>
      <c r="J63" s="100">
        <v>1266.6600000000001</v>
      </c>
      <c r="K63" s="100">
        <f t="shared" si="4"/>
        <v>10756668</v>
      </c>
      <c r="L63" s="100">
        <v>0</v>
      </c>
      <c r="M63" s="100">
        <v>0</v>
      </c>
      <c r="N63" s="100">
        <v>0</v>
      </c>
      <c r="O63" s="100">
        <v>10756668</v>
      </c>
      <c r="P63" s="100">
        <f t="shared" si="7"/>
        <v>6615.172871849747</v>
      </c>
      <c r="Q63" s="100">
        <v>9673</v>
      </c>
      <c r="R63" s="101" t="s">
        <v>97</v>
      </c>
    </row>
    <row r="64" spans="1:18" s="59" customFormat="1" ht="25.15" customHeight="1" x14ac:dyDescent="0.25">
      <c r="A64" s="118" t="s">
        <v>1227</v>
      </c>
      <c r="B64" s="48" t="s">
        <v>132</v>
      </c>
      <c r="C64" s="84">
        <v>1955</v>
      </c>
      <c r="D64" s="84"/>
      <c r="E64" s="84" t="s">
        <v>20</v>
      </c>
      <c r="F64" s="84">
        <v>2</v>
      </c>
      <c r="G64" s="84">
        <v>2</v>
      </c>
      <c r="H64" s="100">
        <v>849.84</v>
      </c>
      <c r="I64" s="100">
        <v>0</v>
      </c>
      <c r="J64" s="100">
        <v>792.38</v>
      </c>
      <c r="K64" s="100">
        <f t="shared" si="4"/>
        <v>1204792</v>
      </c>
      <c r="L64" s="100">
        <v>0</v>
      </c>
      <c r="M64" s="100">
        <v>0</v>
      </c>
      <c r="N64" s="100">
        <v>0</v>
      </c>
      <c r="O64" s="100">
        <v>1204792</v>
      </c>
      <c r="P64" s="100">
        <f t="shared" si="7"/>
        <v>1417.6692083215664</v>
      </c>
      <c r="Q64" s="100">
        <v>9673</v>
      </c>
      <c r="R64" s="101" t="s">
        <v>98</v>
      </c>
    </row>
    <row r="65" spans="1:21" s="59" customFormat="1" ht="25.15" customHeight="1" x14ac:dyDescent="0.25">
      <c r="A65" s="118" t="s">
        <v>1228</v>
      </c>
      <c r="B65" s="48" t="s">
        <v>133</v>
      </c>
      <c r="C65" s="84">
        <v>1959</v>
      </c>
      <c r="D65" s="84"/>
      <c r="E65" s="84" t="s">
        <v>20</v>
      </c>
      <c r="F65" s="84">
        <v>2</v>
      </c>
      <c r="G65" s="84">
        <v>3</v>
      </c>
      <c r="H65" s="100">
        <v>937.4</v>
      </c>
      <c r="I65" s="100">
        <v>59.4</v>
      </c>
      <c r="J65" s="100">
        <v>804.9</v>
      </c>
      <c r="K65" s="100">
        <f t="shared" si="4"/>
        <v>1318620</v>
      </c>
      <c r="L65" s="100">
        <v>0</v>
      </c>
      <c r="M65" s="100">
        <v>0</v>
      </c>
      <c r="N65" s="100">
        <v>0</v>
      </c>
      <c r="O65" s="100">
        <v>1318620</v>
      </c>
      <c r="P65" s="100">
        <f t="shared" si="7"/>
        <v>1406.6780456582035</v>
      </c>
      <c r="Q65" s="100">
        <v>9673</v>
      </c>
      <c r="R65" s="101" t="s">
        <v>98</v>
      </c>
    </row>
    <row r="66" spans="1:21" s="59" customFormat="1" ht="25.15" customHeight="1" x14ac:dyDescent="0.25">
      <c r="A66" s="118" t="s">
        <v>1229</v>
      </c>
      <c r="B66" s="48" t="s">
        <v>134</v>
      </c>
      <c r="C66" s="84">
        <v>1959</v>
      </c>
      <c r="D66" s="84"/>
      <c r="E66" s="84" t="s">
        <v>20</v>
      </c>
      <c r="F66" s="84">
        <v>2</v>
      </c>
      <c r="G66" s="84">
        <v>3</v>
      </c>
      <c r="H66" s="100">
        <v>934.1</v>
      </c>
      <c r="I66" s="100">
        <v>59.54</v>
      </c>
      <c r="J66" s="100">
        <v>801.65</v>
      </c>
      <c r="K66" s="100">
        <f t="shared" si="4"/>
        <v>1314358</v>
      </c>
      <c r="L66" s="100">
        <v>0</v>
      </c>
      <c r="M66" s="100">
        <v>0</v>
      </c>
      <c r="N66" s="100">
        <v>0</v>
      </c>
      <c r="O66" s="100">
        <v>1314358</v>
      </c>
      <c r="P66" s="100">
        <f t="shared" si="7"/>
        <v>1407.0848945509047</v>
      </c>
      <c r="Q66" s="100">
        <v>9673</v>
      </c>
      <c r="R66" s="101" t="s">
        <v>98</v>
      </c>
    </row>
    <row r="67" spans="1:21" s="59" customFormat="1" ht="25.15" customHeight="1" x14ac:dyDescent="0.25">
      <c r="A67" s="118" t="s">
        <v>1230</v>
      </c>
      <c r="B67" s="48" t="s">
        <v>135</v>
      </c>
      <c r="C67" s="84">
        <v>1963</v>
      </c>
      <c r="D67" s="84"/>
      <c r="E67" s="84" t="s">
        <v>20</v>
      </c>
      <c r="F67" s="84">
        <v>2</v>
      </c>
      <c r="G67" s="84">
        <v>1</v>
      </c>
      <c r="H67" s="100">
        <v>292.62</v>
      </c>
      <c r="I67" s="100">
        <v>0</v>
      </c>
      <c r="J67" s="100">
        <v>271.25</v>
      </c>
      <c r="K67" s="100">
        <f t="shared" si="4"/>
        <v>4060440</v>
      </c>
      <c r="L67" s="100">
        <v>0</v>
      </c>
      <c r="M67" s="100">
        <v>0</v>
      </c>
      <c r="N67" s="100">
        <v>0</v>
      </c>
      <c r="O67" s="100">
        <v>4060440</v>
      </c>
      <c r="P67" s="100">
        <f t="shared" si="7"/>
        <v>13876.15337297519</v>
      </c>
      <c r="Q67" s="100">
        <v>9673</v>
      </c>
      <c r="R67" s="101" t="s">
        <v>97</v>
      </c>
    </row>
    <row r="68" spans="1:21" s="59" customFormat="1" ht="25.15" customHeight="1" x14ac:dyDescent="0.25">
      <c r="A68" s="118" t="s">
        <v>1231</v>
      </c>
      <c r="B68" s="48" t="s">
        <v>136</v>
      </c>
      <c r="C68" s="84">
        <v>1956</v>
      </c>
      <c r="D68" s="84"/>
      <c r="E68" s="84" t="s">
        <v>20</v>
      </c>
      <c r="F68" s="84">
        <v>2</v>
      </c>
      <c r="G68" s="84">
        <v>3</v>
      </c>
      <c r="H68" s="100">
        <v>1229.06</v>
      </c>
      <c r="I68" s="100">
        <v>248</v>
      </c>
      <c r="J68" s="100">
        <v>885.68</v>
      </c>
      <c r="K68" s="100">
        <f t="shared" si="4"/>
        <v>1697778</v>
      </c>
      <c r="L68" s="100">
        <v>0</v>
      </c>
      <c r="M68" s="100">
        <v>0</v>
      </c>
      <c r="N68" s="100">
        <v>0</v>
      </c>
      <c r="O68" s="100">
        <v>1697778</v>
      </c>
      <c r="P68" s="100">
        <f t="shared" si="7"/>
        <v>1381.3629928563294</v>
      </c>
      <c r="Q68" s="100">
        <v>9673</v>
      </c>
      <c r="R68" s="101" t="s">
        <v>98</v>
      </c>
    </row>
    <row r="69" spans="1:21" s="59" customFormat="1" ht="25.15" customHeight="1" x14ac:dyDescent="0.25">
      <c r="A69" s="118" t="s">
        <v>1232</v>
      </c>
      <c r="B69" s="48" t="s">
        <v>137</v>
      </c>
      <c r="C69" s="84">
        <v>1982</v>
      </c>
      <c r="D69" s="84"/>
      <c r="E69" s="84" t="s">
        <v>22</v>
      </c>
      <c r="F69" s="84">
        <v>5</v>
      </c>
      <c r="G69" s="84">
        <v>4</v>
      </c>
      <c r="H69" s="100">
        <v>3734.7</v>
      </c>
      <c r="I69" s="100">
        <v>40</v>
      </c>
      <c r="J69" s="100">
        <v>3337</v>
      </c>
      <c r="K69" s="100">
        <f t="shared" si="4"/>
        <v>19387600</v>
      </c>
      <c r="L69" s="100">
        <v>0</v>
      </c>
      <c r="M69" s="100">
        <v>0</v>
      </c>
      <c r="N69" s="100">
        <v>0</v>
      </c>
      <c r="O69" s="100">
        <v>19387600</v>
      </c>
      <c r="P69" s="100">
        <f t="shared" si="7"/>
        <v>5191.2067903713823</v>
      </c>
      <c r="Q69" s="100">
        <v>9673</v>
      </c>
      <c r="R69" s="101" t="s">
        <v>97</v>
      </c>
    </row>
    <row r="70" spans="1:21" s="59" customFormat="1" ht="25.15" customHeight="1" x14ac:dyDescent="0.25">
      <c r="A70" s="118" t="s">
        <v>1233</v>
      </c>
      <c r="B70" s="48" t="s">
        <v>138</v>
      </c>
      <c r="C70" s="84">
        <v>1962</v>
      </c>
      <c r="D70" s="84"/>
      <c r="E70" s="84" t="s">
        <v>20</v>
      </c>
      <c r="F70" s="84">
        <v>2</v>
      </c>
      <c r="G70" s="84">
        <v>2</v>
      </c>
      <c r="H70" s="100">
        <v>359.4</v>
      </c>
      <c r="I70" s="100">
        <v>0</v>
      </c>
      <c r="J70" s="100">
        <v>359.4</v>
      </c>
      <c r="K70" s="100">
        <f t="shared" si="4"/>
        <v>4507680</v>
      </c>
      <c r="L70" s="100">
        <v>0</v>
      </c>
      <c r="M70" s="100">
        <v>0</v>
      </c>
      <c r="N70" s="100">
        <v>0</v>
      </c>
      <c r="O70" s="100">
        <v>4507680</v>
      </c>
      <c r="P70" s="100">
        <f t="shared" si="7"/>
        <v>12542.237061769616</v>
      </c>
      <c r="Q70" s="100">
        <v>9673</v>
      </c>
      <c r="R70" s="101" t="s">
        <v>97</v>
      </c>
    </row>
    <row r="71" spans="1:21" s="59" customFormat="1" ht="25.15" customHeight="1" x14ac:dyDescent="0.25">
      <c r="A71" s="118" t="s">
        <v>1234</v>
      </c>
      <c r="B71" s="48" t="s">
        <v>139</v>
      </c>
      <c r="C71" s="84">
        <v>1967</v>
      </c>
      <c r="D71" s="84"/>
      <c r="E71" s="84" t="s">
        <v>20</v>
      </c>
      <c r="F71" s="84">
        <v>3</v>
      </c>
      <c r="G71" s="84">
        <v>2</v>
      </c>
      <c r="H71" s="100">
        <v>1243.53</v>
      </c>
      <c r="I71" s="100">
        <v>0</v>
      </c>
      <c r="J71" s="100">
        <v>954.74</v>
      </c>
      <c r="K71" s="100">
        <f t="shared" si="4"/>
        <v>13560326</v>
      </c>
      <c r="L71" s="100">
        <v>0</v>
      </c>
      <c r="M71" s="100">
        <v>0</v>
      </c>
      <c r="N71" s="100">
        <v>0</v>
      </c>
      <c r="O71" s="100">
        <v>13560326</v>
      </c>
      <c r="P71" s="100">
        <f t="shared" si="7"/>
        <v>10904.703545551776</v>
      </c>
      <c r="Q71" s="100">
        <v>9673</v>
      </c>
      <c r="R71" s="101" t="s">
        <v>98</v>
      </c>
    </row>
    <row r="72" spans="1:21" ht="34.9" customHeight="1" x14ac:dyDescent="0.25">
      <c r="A72" s="142" t="s">
        <v>82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42"/>
    </row>
    <row r="73" spans="1:21" ht="34.9" customHeight="1" x14ac:dyDescent="0.25">
      <c r="A73" s="141" t="s">
        <v>75</v>
      </c>
      <c r="B73" s="141"/>
      <c r="C73" s="120" t="s">
        <v>21</v>
      </c>
      <c r="D73" s="120" t="s">
        <v>21</v>
      </c>
      <c r="E73" s="120" t="s">
        <v>21</v>
      </c>
      <c r="F73" s="126" t="s">
        <v>21</v>
      </c>
      <c r="G73" s="126" t="s">
        <v>21</v>
      </c>
      <c r="H73" s="127">
        <f>SUM(H74:H86)</f>
        <v>9450</v>
      </c>
      <c r="I73" s="127">
        <f t="shared" ref="I73:O73" si="8">SUM(I74:I86)</f>
        <v>0</v>
      </c>
      <c r="J73" s="127">
        <f t="shared" si="8"/>
        <v>7354.8</v>
      </c>
      <c r="K73" s="127">
        <f t="shared" si="8"/>
        <v>61431109</v>
      </c>
      <c r="L73" s="127">
        <f t="shared" si="8"/>
        <v>0</v>
      </c>
      <c r="M73" s="127">
        <f t="shared" si="8"/>
        <v>0</v>
      </c>
      <c r="N73" s="127">
        <f t="shared" si="8"/>
        <v>0</v>
      </c>
      <c r="O73" s="127">
        <f t="shared" si="8"/>
        <v>61431109</v>
      </c>
      <c r="P73" s="127">
        <f>K73/H73</f>
        <v>6500.6464550264554</v>
      </c>
      <c r="Q73" s="129" t="s">
        <v>21</v>
      </c>
      <c r="R73" s="129" t="s">
        <v>21</v>
      </c>
      <c r="U73" s="2"/>
    </row>
    <row r="74" spans="1:21" s="102" customFormat="1" ht="25.9" customHeight="1" x14ac:dyDescent="0.25">
      <c r="A74" s="117" t="s">
        <v>1235</v>
      </c>
      <c r="B74" s="48" t="s">
        <v>140</v>
      </c>
      <c r="C74" s="84">
        <v>1966</v>
      </c>
      <c r="D74" s="82"/>
      <c r="E74" s="84" t="s">
        <v>20</v>
      </c>
      <c r="F74" s="82">
        <v>2</v>
      </c>
      <c r="G74" s="82">
        <v>2</v>
      </c>
      <c r="H74" s="19">
        <v>650</v>
      </c>
      <c r="I74" s="19">
        <v>0</v>
      </c>
      <c r="J74" s="19">
        <v>569.70000000000005</v>
      </c>
      <c r="K74" s="100">
        <f t="shared" ref="K74:K86" si="9">SUM(L74:O74)</f>
        <v>5973000</v>
      </c>
      <c r="L74" s="19">
        <v>0</v>
      </c>
      <c r="M74" s="19">
        <v>0</v>
      </c>
      <c r="N74" s="19">
        <v>0</v>
      </c>
      <c r="O74" s="19">
        <v>5973000</v>
      </c>
      <c r="P74" s="19">
        <f t="shared" ref="P74:P86" si="10">O74/H74</f>
        <v>9189.2307692307695</v>
      </c>
      <c r="Q74" s="19">
        <v>9673</v>
      </c>
      <c r="R74" s="79" t="s">
        <v>96</v>
      </c>
    </row>
    <row r="75" spans="1:21" s="102" customFormat="1" ht="25.9" customHeight="1" x14ac:dyDescent="0.25">
      <c r="A75" s="117" t="s">
        <v>1236</v>
      </c>
      <c r="B75" s="59" t="s">
        <v>141</v>
      </c>
      <c r="C75" s="84">
        <v>1965</v>
      </c>
      <c r="D75" s="84"/>
      <c r="E75" s="84" t="s">
        <v>20</v>
      </c>
      <c r="F75" s="82">
        <v>2</v>
      </c>
      <c r="G75" s="82">
        <v>2</v>
      </c>
      <c r="H75" s="19">
        <v>615</v>
      </c>
      <c r="I75" s="19">
        <v>0</v>
      </c>
      <c r="J75" s="19">
        <v>575.9</v>
      </c>
      <c r="K75" s="100">
        <f t="shared" si="9"/>
        <v>6604059</v>
      </c>
      <c r="L75" s="19">
        <v>0</v>
      </c>
      <c r="M75" s="19">
        <v>0</v>
      </c>
      <c r="N75" s="19">
        <v>0</v>
      </c>
      <c r="O75" s="19">
        <v>6604059</v>
      </c>
      <c r="P75" s="19">
        <f t="shared" si="10"/>
        <v>10738.307317073171</v>
      </c>
      <c r="Q75" s="19">
        <v>9673</v>
      </c>
      <c r="R75" s="79" t="s">
        <v>98</v>
      </c>
    </row>
    <row r="76" spans="1:21" s="102" customFormat="1" ht="25.9" customHeight="1" x14ac:dyDescent="0.25">
      <c r="A76" s="117" t="s">
        <v>1237</v>
      </c>
      <c r="B76" s="59" t="s">
        <v>142</v>
      </c>
      <c r="C76" s="84">
        <v>1964</v>
      </c>
      <c r="D76" s="84"/>
      <c r="E76" s="84" t="s">
        <v>20</v>
      </c>
      <c r="F76" s="82">
        <v>2</v>
      </c>
      <c r="G76" s="82">
        <v>2</v>
      </c>
      <c r="H76" s="19">
        <v>409</v>
      </c>
      <c r="I76" s="19">
        <v>0</v>
      </c>
      <c r="J76" s="19">
        <v>367.7</v>
      </c>
      <c r="K76" s="100">
        <f t="shared" si="9"/>
        <v>4065700</v>
      </c>
      <c r="L76" s="19">
        <v>0</v>
      </c>
      <c r="M76" s="19">
        <v>0</v>
      </c>
      <c r="N76" s="19">
        <v>0</v>
      </c>
      <c r="O76" s="19">
        <v>4065700</v>
      </c>
      <c r="P76" s="19">
        <f t="shared" si="10"/>
        <v>9940.5867970660147</v>
      </c>
      <c r="Q76" s="19">
        <v>9673</v>
      </c>
      <c r="R76" s="79" t="s">
        <v>96</v>
      </c>
    </row>
    <row r="77" spans="1:21" s="102" customFormat="1" ht="25.9" customHeight="1" x14ac:dyDescent="0.25">
      <c r="A77" s="117" t="s">
        <v>1238</v>
      </c>
      <c r="B77" s="59" t="s">
        <v>143</v>
      </c>
      <c r="C77" s="84">
        <v>1964</v>
      </c>
      <c r="D77" s="84"/>
      <c r="E77" s="84" t="s">
        <v>20</v>
      </c>
      <c r="F77" s="82">
        <v>2</v>
      </c>
      <c r="G77" s="82">
        <v>2</v>
      </c>
      <c r="H77" s="19">
        <v>409</v>
      </c>
      <c r="I77" s="19">
        <v>0</v>
      </c>
      <c r="J77" s="19">
        <v>367.7</v>
      </c>
      <c r="K77" s="100">
        <f t="shared" si="9"/>
        <v>4065700</v>
      </c>
      <c r="L77" s="19">
        <v>0</v>
      </c>
      <c r="M77" s="19">
        <v>0</v>
      </c>
      <c r="N77" s="19">
        <v>0</v>
      </c>
      <c r="O77" s="19">
        <v>4065700</v>
      </c>
      <c r="P77" s="19">
        <f t="shared" si="10"/>
        <v>9940.5867970660147</v>
      </c>
      <c r="Q77" s="19">
        <v>9673</v>
      </c>
      <c r="R77" s="79" t="s">
        <v>97</v>
      </c>
    </row>
    <row r="78" spans="1:21" s="102" customFormat="1" ht="25.9" customHeight="1" x14ac:dyDescent="0.25">
      <c r="A78" s="117" t="s">
        <v>1239</v>
      </c>
      <c r="B78" s="59" t="s">
        <v>144</v>
      </c>
      <c r="C78" s="84">
        <v>1967</v>
      </c>
      <c r="D78" s="84"/>
      <c r="E78" s="84" t="s">
        <v>20</v>
      </c>
      <c r="F78" s="82">
        <v>2</v>
      </c>
      <c r="G78" s="82">
        <v>2</v>
      </c>
      <c r="H78" s="19">
        <v>625</v>
      </c>
      <c r="I78" s="19">
        <v>0</v>
      </c>
      <c r="J78" s="19">
        <v>587.9</v>
      </c>
      <c r="K78" s="100">
        <f t="shared" si="9"/>
        <v>6428500</v>
      </c>
      <c r="L78" s="19">
        <v>0</v>
      </c>
      <c r="M78" s="19">
        <v>0</v>
      </c>
      <c r="N78" s="19">
        <v>0</v>
      </c>
      <c r="O78" s="19">
        <v>6428500</v>
      </c>
      <c r="P78" s="19">
        <f t="shared" si="10"/>
        <v>10285.6</v>
      </c>
      <c r="Q78" s="19">
        <v>9673</v>
      </c>
      <c r="R78" s="79" t="s">
        <v>97</v>
      </c>
    </row>
    <row r="79" spans="1:21" s="102" customFormat="1" ht="25.9" customHeight="1" x14ac:dyDescent="0.25">
      <c r="A79" s="117" t="s">
        <v>1240</v>
      </c>
      <c r="B79" s="59" t="s">
        <v>145</v>
      </c>
      <c r="C79" s="84">
        <v>1965</v>
      </c>
      <c r="D79" s="82"/>
      <c r="E79" s="84" t="s">
        <v>20</v>
      </c>
      <c r="F79" s="82">
        <v>2</v>
      </c>
      <c r="G79" s="82">
        <v>2</v>
      </c>
      <c r="H79" s="19">
        <v>426</v>
      </c>
      <c r="I79" s="19">
        <v>0</v>
      </c>
      <c r="J79" s="19">
        <v>381.3</v>
      </c>
      <c r="K79" s="100">
        <f t="shared" si="9"/>
        <v>3960000</v>
      </c>
      <c r="L79" s="19">
        <v>0</v>
      </c>
      <c r="M79" s="19">
        <v>0</v>
      </c>
      <c r="N79" s="19">
        <v>0</v>
      </c>
      <c r="O79" s="19">
        <v>3960000</v>
      </c>
      <c r="P79" s="19">
        <f t="shared" si="10"/>
        <v>9295.7746478873232</v>
      </c>
      <c r="Q79" s="19">
        <v>9673</v>
      </c>
      <c r="R79" s="79" t="s">
        <v>97</v>
      </c>
    </row>
    <row r="80" spans="1:21" s="102" customFormat="1" ht="25.9" customHeight="1" x14ac:dyDescent="0.25">
      <c r="A80" s="117" t="s">
        <v>1241</v>
      </c>
      <c r="B80" s="59" t="s">
        <v>146</v>
      </c>
      <c r="C80" s="84">
        <v>1965</v>
      </c>
      <c r="D80" s="82"/>
      <c r="E80" s="84" t="s">
        <v>20</v>
      </c>
      <c r="F80" s="82">
        <v>2</v>
      </c>
      <c r="G80" s="82">
        <v>2</v>
      </c>
      <c r="H80" s="19">
        <v>426</v>
      </c>
      <c r="I80" s="19">
        <v>0</v>
      </c>
      <c r="J80" s="19">
        <v>381.3</v>
      </c>
      <c r="K80" s="100">
        <f t="shared" si="9"/>
        <v>3960000</v>
      </c>
      <c r="L80" s="19">
        <v>0</v>
      </c>
      <c r="M80" s="19">
        <v>0</v>
      </c>
      <c r="N80" s="19">
        <v>0</v>
      </c>
      <c r="O80" s="19">
        <v>3960000</v>
      </c>
      <c r="P80" s="19">
        <f t="shared" si="10"/>
        <v>9295.7746478873232</v>
      </c>
      <c r="Q80" s="19">
        <v>9673</v>
      </c>
      <c r="R80" s="79" t="s">
        <v>97</v>
      </c>
    </row>
    <row r="81" spans="1:19" s="102" customFormat="1" ht="25.9" customHeight="1" x14ac:dyDescent="0.25">
      <c r="A81" s="117" t="s">
        <v>1242</v>
      </c>
      <c r="B81" s="48" t="s">
        <v>147</v>
      </c>
      <c r="C81" s="84">
        <v>1984</v>
      </c>
      <c r="D81" s="82"/>
      <c r="E81" s="84" t="s">
        <v>20</v>
      </c>
      <c r="F81" s="82">
        <v>2</v>
      </c>
      <c r="G81" s="82">
        <v>3</v>
      </c>
      <c r="H81" s="19">
        <v>1054</v>
      </c>
      <c r="I81" s="19">
        <v>0</v>
      </c>
      <c r="J81" s="19">
        <v>849</v>
      </c>
      <c r="K81" s="100">
        <f t="shared" si="9"/>
        <v>4732200</v>
      </c>
      <c r="L81" s="19">
        <v>0</v>
      </c>
      <c r="M81" s="19">
        <v>0</v>
      </c>
      <c r="N81" s="19">
        <v>0</v>
      </c>
      <c r="O81" s="19">
        <v>4732200</v>
      </c>
      <c r="P81" s="19">
        <f t="shared" si="10"/>
        <v>4489.7533206831122</v>
      </c>
      <c r="Q81" s="19">
        <v>9673</v>
      </c>
      <c r="R81" s="79" t="s">
        <v>96</v>
      </c>
    </row>
    <row r="82" spans="1:19" s="102" customFormat="1" ht="25.9" customHeight="1" x14ac:dyDescent="0.25">
      <c r="A82" s="117" t="s">
        <v>1243</v>
      </c>
      <c r="B82" s="48" t="s">
        <v>148</v>
      </c>
      <c r="C82" s="84">
        <v>1966</v>
      </c>
      <c r="D82" s="82"/>
      <c r="E82" s="84" t="s">
        <v>20</v>
      </c>
      <c r="F82" s="82">
        <v>3</v>
      </c>
      <c r="G82" s="82">
        <v>3</v>
      </c>
      <c r="H82" s="19">
        <v>2255</v>
      </c>
      <c r="I82" s="19">
        <v>0</v>
      </c>
      <c r="J82" s="19">
        <v>1546.6</v>
      </c>
      <c r="K82" s="100">
        <f t="shared" si="9"/>
        <v>6313500</v>
      </c>
      <c r="L82" s="19">
        <v>0</v>
      </c>
      <c r="M82" s="19">
        <v>0</v>
      </c>
      <c r="N82" s="19">
        <v>0</v>
      </c>
      <c r="O82" s="19">
        <v>6313500</v>
      </c>
      <c r="P82" s="19">
        <f t="shared" si="10"/>
        <v>2799.778270509978</v>
      </c>
      <c r="Q82" s="19">
        <v>9673</v>
      </c>
      <c r="R82" s="79" t="s">
        <v>98</v>
      </c>
    </row>
    <row r="83" spans="1:19" s="102" customFormat="1" ht="25.9" customHeight="1" x14ac:dyDescent="0.25">
      <c r="A83" s="117" t="s">
        <v>1244</v>
      </c>
      <c r="B83" s="48" t="s">
        <v>149</v>
      </c>
      <c r="C83" s="84">
        <v>1985</v>
      </c>
      <c r="D83" s="82"/>
      <c r="E83" s="84" t="s">
        <v>22</v>
      </c>
      <c r="F83" s="82">
        <v>2</v>
      </c>
      <c r="G83" s="82">
        <v>2</v>
      </c>
      <c r="H83" s="19">
        <v>859</v>
      </c>
      <c r="I83" s="19">
        <v>0</v>
      </c>
      <c r="J83" s="19">
        <v>494.5</v>
      </c>
      <c r="K83" s="100">
        <f t="shared" si="9"/>
        <v>3822550</v>
      </c>
      <c r="L83" s="19">
        <v>0</v>
      </c>
      <c r="M83" s="19">
        <v>0</v>
      </c>
      <c r="N83" s="19">
        <v>0</v>
      </c>
      <c r="O83" s="19">
        <v>3822550</v>
      </c>
      <c r="P83" s="19">
        <f t="shared" si="10"/>
        <v>4450</v>
      </c>
      <c r="Q83" s="19">
        <v>9673</v>
      </c>
      <c r="R83" s="79" t="s">
        <v>96</v>
      </c>
    </row>
    <row r="84" spans="1:19" s="102" customFormat="1" ht="25.9" customHeight="1" x14ac:dyDescent="0.25">
      <c r="A84" s="117" t="s">
        <v>1245</v>
      </c>
      <c r="B84" s="48" t="s">
        <v>150</v>
      </c>
      <c r="C84" s="84">
        <v>1986</v>
      </c>
      <c r="D84" s="82"/>
      <c r="E84" s="84" t="s">
        <v>22</v>
      </c>
      <c r="F84" s="82">
        <v>2</v>
      </c>
      <c r="G84" s="82">
        <v>2</v>
      </c>
      <c r="H84" s="19">
        <v>862</v>
      </c>
      <c r="I84" s="19">
        <v>0</v>
      </c>
      <c r="J84" s="19">
        <v>498.2</v>
      </c>
      <c r="K84" s="100">
        <f t="shared" si="9"/>
        <v>3835900</v>
      </c>
      <c r="L84" s="19">
        <v>0</v>
      </c>
      <c r="M84" s="19">
        <v>0</v>
      </c>
      <c r="N84" s="19">
        <v>0</v>
      </c>
      <c r="O84" s="19">
        <v>3835900</v>
      </c>
      <c r="P84" s="19">
        <f t="shared" si="10"/>
        <v>4450</v>
      </c>
      <c r="Q84" s="19">
        <v>9673</v>
      </c>
      <c r="R84" s="79" t="s">
        <v>96</v>
      </c>
    </row>
    <row r="85" spans="1:19" s="102" customFormat="1" ht="25.9" customHeight="1" x14ac:dyDescent="0.25">
      <c r="A85" s="117" t="s">
        <v>1246</v>
      </c>
      <c r="B85" s="59" t="s">
        <v>151</v>
      </c>
      <c r="C85" s="84">
        <v>1964</v>
      </c>
      <c r="D85" s="82"/>
      <c r="E85" s="84" t="s">
        <v>20</v>
      </c>
      <c r="F85" s="82">
        <v>2</v>
      </c>
      <c r="G85" s="82">
        <v>2</v>
      </c>
      <c r="H85" s="19">
        <v>430</v>
      </c>
      <c r="I85" s="19">
        <v>0</v>
      </c>
      <c r="J85" s="19">
        <v>373.4</v>
      </c>
      <c r="K85" s="100">
        <f t="shared" si="9"/>
        <v>3835000</v>
      </c>
      <c r="L85" s="19">
        <v>0</v>
      </c>
      <c r="M85" s="19">
        <v>0</v>
      </c>
      <c r="N85" s="19">
        <v>0</v>
      </c>
      <c r="O85" s="19">
        <v>3835000</v>
      </c>
      <c r="P85" s="19">
        <f t="shared" si="10"/>
        <v>8918.6046511627901</v>
      </c>
      <c r="Q85" s="19">
        <v>9673</v>
      </c>
      <c r="R85" s="79" t="s">
        <v>98</v>
      </c>
    </row>
    <row r="86" spans="1:19" s="102" customFormat="1" ht="25.9" customHeight="1" x14ac:dyDescent="0.25">
      <c r="A86" s="117" t="s">
        <v>1247</v>
      </c>
      <c r="B86" s="59" t="s">
        <v>152</v>
      </c>
      <c r="C86" s="84">
        <v>1963</v>
      </c>
      <c r="D86" s="82"/>
      <c r="E86" s="84" t="s">
        <v>20</v>
      </c>
      <c r="F86" s="82">
        <v>2</v>
      </c>
      <c r="G86" s="82">
        <v>2</v>
      </c>
      <c r="H86" s="19">
        <v>430</v>
      </c>
      <c r="I86" s="19">
        <v>0</v>
      </c>
      <c r="J86" s="19">
        <v>361.6</v>
      </c>
      <c r="K86" s="100">
        <f t="shared" si="9"/>
        <v>3835000</v>
      </c>
      <c r="L86" s="19">
        <v>0</v>
      </c>
      <c r="M86" s="19">
        <v>0</v>
      </c>
      <c r="N86" s="19">
        <v>0</v>
      </c>
      <c r="O86" s="19">
        <v>3835000</v>
      </c>
      <c r="P86" s="19">
        <f t="shared" si="10"/>
        <v>8918.6046511627901</v>
      </c>
      <c r="Q86" s="19">
        <v>9673</v>
      </c>
      <c r="R86" s="79" t="s">
        <v>98</v>
      </c>
    </row>
    <row r="87" spans="1:19" ht="34.9" customHeight="1" x14ac:dyDescent="0.25">
      <c r="A87" s="142" t="s">
        <v>2210</v>
      </c>
      <c r="B87" s="142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</row>
    <row r="88" spans="1:19" ht="34.9" customHeight="1" x14ac:dyDescent="0.25">
      <c r="A88" s="141" t="s">
        <v>184</v>
      </c>
      <c r="B88" s="141"/>
      <c r="C88" s="120" t="s">
        <v>21</v>
      </c>
      <c r="D88" s="120" t="s">
        <v>21</v>
      </c>
      <c r="E88" s="120" t="s">
        <v>21</v>
      </c>
      <c r="F88" s="126" t="s">
        <v>21</v>
      </c>
      <c r="G88" s="126" t="s">
        <v>21</v>
      </c>
      <c r="H88" s="127">
        <f>SUM(H89:H92)</f>
        <v>3407.76</v>
      </c>
      <c r="I88" s="127">
        <f t="shared" ref="I88:P88" si="11">SUM(I89:I92)</f>
        <v>0</v>
      </c>
      <c r="J88" s="127">
        <f t="shared" si="11"/>
        <v>2910.2</v>
      </c>
      <c r="K88" s="127">
        <f t="shared" si="11"/>
        <v>7357308</v>
      </c>
      <c r="L88" s="127">
        <f t="shared" si="11"/>
        <v>0</v>
      </c>
      <c r="M88" s="127">
        <f t="shared" si="11"/>
        <v>0</v>
      </c>
      <c r="N88" s="127">
        <f t="shared" si="11"/>
        <v>0</v>
      </c>
      <c r="O88" s="127">
        <f t="shared" si="11"/>
        <v>7357308</v>
      </c>
      <c r="P88" s="127">
        <f t="shared" si="11"/>
        <v>6283.6774653852954</v>
      </c>
      <c r="Q88" s="128" t="s">
        <v>21</v>
      </c>
      <c r="R88" s="129" t="s">
        <v>21</v>
      </c>
    </row>
    <row r="89" spans="1:19" ht="25.9" customHeight="1" x14ac:dyDescent="0.25">
      <c r="A89" s="118" t="s">
        <v>1248</v>
      </c>
      <c r="B89" s="48" t="s">
        <v>180</v>
      </c>
      <c r="C89" s="103">
        <v>1948</v>
      </c>
      <c r="D89" s="82">
        <v>2009</v>
      </c>
      <c r="E89" s="104" t="s">
        <v>20</v>
      </c>
      <c r="F89" s="82">
        <v>2</v>
      </c>
      <c r="G89" s="82">
        <v>2</v>
      </c>
      <c r="H89" s="19">
        <v>564.12</v>
      </c>
      <c r="I89" s="19">
        <v>0</v>
      </c>
      <c r="J89" s="19">
        <v>524.1</v>
      </c>
      <c r="K89" s="100">
        <f t="shared" ref="K89:K92" si="12">SUM(L89:O89)</f>
        <v>554884</v>
      </c>
      <c r="L89" s="19">
        <v>0</v>
      </c>
      <c r="M89" s="19">
        <v>0</v>
      </c>
      <c r="N89" s="19">
        <v>0</v>
      </c>
      <c r="O89" s="19">
        <v>554884</v>
      </c>
      <c r="P89" s="19">
        <f>O89/H89</f>
        <v>983.62759696518469</v>
      </c>
      <c r="Q89" s="19">
        <v>9673</v>
      </c>
      <c r="R89" s="79" t="s">
        <v>96</v>
      </c>
    </row>
    <row r="90" spans="1:19" ht="25.9" customHeight="1" x14ac:dyDescent="0.25">
      <c r="A90" s="118" t="s">
        <v>1249</v>
      </c>
      <c r="B90" s="48" t="s">
        <v>181</v>
      </c>
      <c r="C90" s="103">
        <v>1955</v>
      </c>
      <c r="D90" s="82">
        <v>2009</v>
      </c>
      <c r="E90" s="104" t="s">
        <v>20</v>
      </c>
      <c r="F90" s="82">
        <v>2</v>
      </c>
      <c r="G90" s="82">
        <v>2</v>
      </c>
      <c r="H90" s="19">
        <v>929.12</v>
      </c>
      <c r="I90" s="19">
        <v>0</v>
      </c>
      <c r="J90" s="19">
        <v>853.6</v>
      </c>
      <c r="K90" s="100">
        <f t="shared" si="12"/>
        <v>810384</v>
      </c>
      <c r="L90" s="19">
        <v>0</v>
      </c>
      <c r="M90" s="19">
        <v>0</v>
      </c>
      <c r="N90" s="19">
        <v>0</v>
      </c>
      <c r="O90" s="19">
        <v>810384</v>
      </c>
      <c r="P90" s="19">
        <f>O90/H90</f>
        <v>872.20595832615811</v>
      </c>
      <c r="Q90" s="19">
        <v>9673</v>
      </c>
      <c r="R90" s="79" t="s">
        <v>96</v>
      </c>
    </row>
    <row r="91" spans="1:19" ht="25.9" customHeight="1" x14ac:dyDescent="0.25">
      <c r="A91" s="118" t="s">
        <v>1250</v>
      </c>
      <c r="B91" s="48" t="s">
        <v>182</v>
      </c>
      <c r="C91" s="118">
        <v>1952</v>
      </c>
      <c r="D91" s="82">
        <v>2009</v>
      </c>
      <c r="E91" s="104" t="s">
        <v>20</v>
      </c>
      <c r="F91" s="82">
        <v>2</v>
      </c>
      <c r="G91" s="82">
        <v>1</v>
      </c>
      <c r="H91" s="19">
        <v>308.8</v>
      </c>
      <c r="I91" s="19">
        <v>0</v>
      </c>
      <c r="J91" s="19">
        <v>234.7</v>
      </c>
      <c r="K91" s="100">
        <f t="shared" si="12"/>
        <v>266160</v>
      </c>
      <c r="L91" s="19">
        <v>0</v>
      </c>
      <c r="M91" s="19">
        <v>0</v>
      </c>
      <c r="N91" s="19">
        <v>0</v>
      </c>
      <c r="O91" s="19">
        <v>266160</v>
      </c>
      <c r="P91" s="19">
        <f>O91/H91</f>
        <v>861.9170984455958</v>
      </c>
      <c r="Q91" s="19">
        <v>9673</v>
      </c>
      <c r="R91" s="79" t="s">
        <v>98</v>
      </c>
    </row>
    <row r="92" spans="1:19" ht="25.9" customHeight="1" x14ac:dyDescent="0.25">
      <c r="A92" s="118" t="s">
        <v>1251</v>
      </c>
      <c r="B92" s="48" t="s">
        <v>183</v>
      </c>
      <c r="C92" s="118">
        <v>1987</v>
      </c>
      <c r="D92" s="82">
        <v>2009</v>
      </c>
      <c r="E92" s="104" t="s">
        <v>20</v>
      </c>
      <c r="F92" s="82">
        <v>3</v>
      </c>
      <c r="G92" s="82">
        <v>3</v>
      </c>
      <c r="H92" s="19">
        <v>1605.72</v>
      </c>
      <c r="I92" s="19">
        <v>0</v>
      </c>
      <c r="J92" s="19">
        <v>1297.8</v>
      </c>
      <c r="K92" s="100">
        <f t="shared" si="12"/>
        <v>5725880</v>
      </c>
      <c r="L92" s="19">
        <v>0</v>
      </c>
      <c r="M92" s="19">
        <v>0</v>
      </c>
      <c r="N92" s="19">
        <v>0</v>
      </c>
      <c r="O92" s="19">
        <v>5725880</v>
      </c>
      <c r="P92" s="19">
        <f>O92/H92</f>
        <v>3565.9268116483572</v>
      </c>
      <c r="Q92" s="19">
        <v>9673</v>
      </c>
      <c r="R92" s="79" t="s">
        <v>97</v>
      </c>
    </row>
    <row r="93" spans="1:19" ht="34.9" customHeight="1" x14ac:dyDescent="0.25">
      <c r="A93" s="142" t="s">
        <v>2211</v>
      </c>
      <c r="B93" s="142"/>
      <c r="C93" s="142"/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42"/>
      <c r="Q93" s="142"/>
      <c r="R93" s="142"/>
    </row>
    <row r="94" spans="1:19" ht="34.9" customHeight="1" x14ac:dyDescent="0.25">
      <c r="A94" s="141" t="s">
        <v>839</v>
      </c>
      <c r="B94" s="141"/>
      <c r="C94" s="120" t="s">
        <v>21</v>
      </c>
      <c r="D94" s="120" t="s">
        <v>21</v>
      </c>
      <c r="E94" s="120" t="s">
        <v>21</v>
      </c>
      <c r="F94" s="126" t="s">
        <v>21</v>
      </c>
      <c r="G94" s="126" t="s">
        <v>21</v>
      </c>
      <c r="H94" s="127">
        <f>SUM(H95:H99)</f>
        <v>2304.1</v>
      </c>
      <c r="I94" s="127">
        <f t="shared" ref="I94:O94" si="13">SUM(I95:I99)</f>
        <v>0</v>
      </c>
      <c r="J94" s="127">
        <f t="shared" si="13"/>
        <v>1765.3000000000002</v>
      </c>
      <c r="K94" s="127">
        <f t="shared" si="13"/>
        <v>24216924</v>
      </c>
      <c r="L94" s="127">
        <f t="shared" si="13"/>
        <v>0</v>
      </c>
      <c r="M94" s="127">
        <f t="shared" si="13"/>
        <v>0</v>
      </c>
      <c r="N94" s="127">
        <f t="shared" si="13"/>
        <v>0</v>
      </c>
      <c r="O94" s="127">
        <f t="shared" si="13"/>
        <v>24216924</v>
      </c>
      <c r="P94" s="34">
        <f>K94/H94</f>
        <v>10510.361529447508</v>
      </c>
      <c r="Q94" s="128" t="s">
        <v>21</v>
      </c>
      <c r="R94" s="129" t="s">
        <v>21</v>
      </c>
      <c r="S94" s="18">
        <f>O94</f>
        <v>24216924</v>
      </c>
    </row>
    <row r="95" spans="1:19" ht="25.9" customHeight="1" x14ac:dyDescent="0.25">
      <c r="A95" s="118" t="s">
        <v>1252</v>
      </c>
      <c r="B95" s="48" t="s">
        <v>159</v>
      </c>
      <c r="C95" s="84">
        <v>1966</v>
      </c>
      <c r="D95" s="82"/>
      <c r="E95" s="84" t="s">
        <v>20</v>
      </c>
      <c r="F95" s="82">
        <v>2</v>
      </c>
      <c r="G95" s="82">
        <v>2</v>
      </c>
      <c r="H95" s="50">
        <v>593.6</v>
      </c>
      <c r="I95" s="50">
        <v>0</v>
      </c>
      <c r="J95" s="50">
        <v>555.6</v>
      </c>
      <c r="K95" s="100">
        <f>SUM(L95:O95)</f>
        <v>6017440</v>
      </c>
      <c r="L95" s="50">
        <v>0</v>
      </c>
      <c r="M95" s="50">
        <v>0</v>
      </c>
      <c r="N95" s="50">
        <v>0</v>
      </c>
      <c r="O95" s="50">
        <v>6017440</v>
      </c>
      <c r="P95" s="50">
        <f>O95/H95</f>
        <v>10137.196765498651</v>
      </c>
      <c r="Q95" s="50">
        <v>9673</v>
      </c>
      <c r="R95" s="79" t="s">
        <v>98</v>
      </c>
      <c r="S95" s="18"/>
    </row>
    <row r="96" spans="1:19" ht="25.9" customHeight="1" x14ac:dyDescent="0.25">
      <c r="A96" s="118" t="s">
        <v>1253</v>
      </c>
      <c r="B96" s="48" t="s">
        <v>160</v>
      </c>
      <c r="C96" s="84">
        <v>1966</v>
      </c>
      <c r="D96" s="82"/>
      <c r="E96" s="84" t="s">
        <v>20</v>
      </c>
      <c r="F96" s="82">
        <v>2</v>
      </c>
      <c r="G96" s="82">
        <v>2</v>
      </c>
      <c r="H96" s="50">
        <v>405.2</v>
      </c>
      <c r="I96" s="50">
        <v>0</v>
      </c>
      <c r="J96" s="50">
        <v>364.8</v>
      </c>
      <c r="K96" s="100">
        <f t="shared" ref="K96:K99" si="14">SUM(L96:O96)</f>
        <v>4431170</v>
      </c>
      <c r="L96" s="50">
        <v>0</v>
      </c>
      <c r="M96" s="50">
        <v>0</v>
      </c>
      <c r="N96" s="50">
        <v>0</v>
      </c>
      <c r="O96" s="50">
        <v>4431170</v>
      </c>
      <c r="P96" s="50">
        <f>O96/H96</f>
        <v>10935.760118460021</v>
      </c>
      <c r="Q96" s="50">
        <v>9673</v>
      </c>
      <c r="R96" s="79" t="s">
        <v>97</v>
      </c>
      <c r="S96" s="18"/>
    </row>
    <row r="97" spans="1:19" ht="25.9" customHeight="1" x14ac:dyDescent="0.25">
      <c r="A97" s="118" t="s">
        <v>1254</v>
      </c>
      <c r="B97" s="48" t="s">
        <v>161</v>
      </c>
      <c r="C97" s="84">
        <v>1966</v>
      </c>
      <c r="D97" s="82"/>
      <c r="E97" s="84" t="s">
        <v>20</v>
      </c>
      <c r="F97" s="82">
        <v>2</v>
      </c>
      <c r="G97" s="82">
        <v>2</v>
      </c>
      <c r="H97" s="50">
        <v>406.2</v>
      </c>
      <c r="I97" s="50">
        <v>0</v>
      </c>
      <c r="J97" s="50">
        <v>40.1</v>
      </c>
      <c r="K97" s="100">
        <f t="shared" si="14"/>
        <v>4492300</v>
      </c>
      <c r="L97" s="50">
        <v>0</v>
      </c>
      <c r="M97" s="50">
        <v>0</v>
      </c>
      <c r="N97" s="50">
        <v>0</v>
      </c>
      <c r="O97" s="50">
        <v>4492300</v>
      </c>
      <c r="P97" s="50">
        <f>O97/H97</f>
        <v>11059.330379123585</v>
      </c>
      <c r="Q97" s="50">
        <v>9673</v>
      </c>
      <c r="R97" s="79" t="s">
        <v>97</v>
      </c>
      <c r="S97" s="18"/>
    </row>
    <row r="98" spans="1:19" ht="25.9" customHeight="1" x14ac:dyDescent="0.25">
      <c r="A98" s="118" t="s">
        <v>1255</v>
      </c>
      <c r="B98" s="48" t="s">
        <v>162</v>
      </c>
      <c r="C98" s="84">
        <v>1964</v>
      </c>
      <c r="D98" s="82"/>
      <c r="E98" s="84" t="s">
        <v>20</v>
      </c>
      <c r="F98" s="82">
        <v>2</v>
      </c>
      <c r="G98" s="82">
        <v>2</v>
      </c>
      <c r="H98" s="50">
        <v>448.2</v>
      </c>
      <c r="I98" s="50">
        <v>0</v>
      </c>
      <c r="J98" s="50">
        <v>399.9</v>
      </c>
      <c r="K98" s="100">
        <f t="shared" si="14"/>
        <v>4588700</v>
      </c>
      <c r="L98" s="50">
        <v>0</v>
      </c>
      <c r="M98" s="50">
        <v>0</v>
      </c>
      <c r="N98" s="50">
        <v>0</v>
      </c>
      <c r="O98" s="50">
        <v>4588700</v>
      </c>
      <c r="P98" s="50">
        <f>O98/H98</f>
        <v>10238.063364569389</v>
      </c>
      <c r="Q98" s="50">
        <v>9673</v>
      </c>
      <c r="R98" s="79" t="s">
        <v>96</v>
      </c>
      <c r="S98" s="18"/>
    </row>
    <row r="99" spans="1:19" ht="25.9" customHeight="1" x14ac:dyDescent="0.25">
      <c r="A99" s="118" t="s">
        <v>1256</v>
      </c>
      <c r="B99" s="48" t="s">
        <v>163</v>
      </c>
      <c r="C99" s="84">
        <v>1964</v>
      </c>
      <c r="D99" s="82"/>
      <c r="E99" s="84" t="s">
        <v>20</v>
      </c>
      <c r="F99" s="82">
        <v>2</v>
      </c>
      <c r="G99" s="82">
        <v>2</v>
      </c>
      <c r="H99" s="50">
        <v>450.9</v>
      </c>
      <c r="I99" s="50">
        <v>0</v>
      </c>
      <c r="J99" s="50">
        <v>404.9</v>
      </c>
      <c r="K99" s="100">
        <f t="shared" si="14"/>
        <v>4687314</v>
      </c>
      <c r="L99" s="50">
        <v>0</v>
      </c>
      <c r="M99" s="50">
        <v>0</v>
      </c>
      <c r="N99" s="50">
        <v>0</v>
      </c>
      <c r="O99" s="50">
        <v>4687314</v>
      </c>
      <c r="P99" s="50">
        <f>O99/H99</f>
        <v>10395.462408516301</v>
      </c>
      <c r="Q99" s="50">
        <v>9673</v>
      </c>
      <c r="R99" s="79" t="s">
        <v>96</v>
      </c>
      <c r="S99" s="18"/>
    </row>
    <row r="100" spans="1:19" ht="34.9" customHeight="1" x14ac:dyDescent="0.25">
      <c r="A100" s="142" t="s">
        <v>2212</v>
      </c>
      <c r="B100" s="142"/>
      <c r="C100" s="142"/>
      <c r="D100" s="142"/>
      <c r="E100" s="142"/>
      <c r="F100" s="142"/>
      <c r="G100" s="142"/>
      <c r="H100" s="142"/>
      <c r="I100" s="142"/>
      <c r="J100" s="142"/>
      <c r="K100" s="142"/>
      <c r="L100" s="142"/>
      <c r="M100" s="142"/>
      <c r="N100" s="142"/>
      <c r="O100" s="142"/>
      <c r="P100" s="142"/>
      <c r="Q100" s="142"/>
      <c r="R100" s="142"/>
    </row>
    <row r="101" spans="1:19" ht="34.9" customHeight="1" x14ac:dyDescent="0.25">
      <c r="A101" s="141" t="s">
        <v>70</v>
      </c>
      <c r="B101" s="141"/>
      <c r="C101" s="120" t="s">
        <v>21</v>
      </c>
      <c r="D101" s="120" t="s">
        <v>21</v>
      </c>
      <c r="E101" s="120" t="s">
        <v>21</v>
      </c>
      <c r="F101" s="126" t="s">
        <v>21</v>
      </c>
      <c r="G101" s="126" t="s">
        <v>21</v>
      </c>
      <c r="H101" s="127">
        <f>SUM(H102:H110)</f>
        <v>3790.7000000000007</v>
      </c>
      <c r="I101" s="127">
        <f t="shared" ref="I101:O101" si="15">SUM(I102:I110)</f>
        <v>0</v>
      </c>
      <c r="J101" s="127">
        <f t="shared" si="15"/>
        <v>3250.2700000000004</v>
      </c>
      <c r="K101" s="127">
        <f t="shared" si="15"/>
        <v>39984580</v>
      </c>
      <c r="L101" s="127">
        <f t="shared" si="15"/>
        <v>0</v>
      </c>
      <c r="M101" s="127">
        <f t="shared" si="15"/>
        <v>0</v>
      </c>
      <c r="N101" s="127">
        <f t="shared" si="15"/>
        <v>0</v>
      </c>
      <c r="O101" s="127">
        <f t="shared" si="15"/>
        <v>39984580</v>
      </c>
      <c r="P101" s="34">
        <f>K101/H101</f>
        <v>10548.072915292689</v>
      </c>
      <c r="Q101" s="128" t="s">
        <v>21</v>
      </c>
      <c r="R101" s="129" t="s">
        <v>21</v>
      </c>
      <c r="S101" s="18"/>
    </row>
    <row r="102" spans="1:19" ht="25.15" customHeight="1" x14ac:dyDescent="0.25">
      <c r="A102" s="118" t="s">
        <v>1257</v>
      </c>
      <c r="B102" s="48" t="s">
        <v>153</v>
      </c>
      <c r="C102" s="84">
        <v>1966</v>
      </c>
      <c r="D102" s="82"/>
      <c r="E102" s="84" t="s">
        <v>20</v>
      </c>
      <c r="F102" s="82">
        <v>2</v>
      </c>
      <c r="G102" s="82">
        <v>2</v>
      </c>
      <c r="H102" s="19">
        <v>635.4</v>
      </c>
      <c r="I102" s="19">
        <v>0</v>
      </c>
      <c r="J102" s="19">
        <v>597</v>
      </c>
      <c r="K102" s="100">
        <f t="shared" ref="K102:K110" si="16">SUM(L102:O102)</f>
        <v>250000</v>
      </c>
      <c r="L102" s="19">
        <v>0</v>
      </c>
      <c r="M102" s="19">
        <v>0</v>
      </c>
      <c r="N102" s="19">
        <v>0</v>
      </c>
      <c r="O102" s="19">
        <v>250000</v>
      </c>
      <c r="P102" s="19">
        <f t="shared" ref="P102:P110" si="17">O102/H102</f>
        <v>393.45294302801386</v>
      </c>
      <c r="Q102" s="19">
        <v>9673</v>
      </c>
      <c r="R102" s="79" t="s">
        <v>96</v>
      </c>
      <c r="S102" s="18"/>
    </row>
    <row r="103" spans="1:19" ht="25.15" customHeight="1" x14ac:dyDescent="0.25">
      <c r="A103" s="118" t="s">
        <v>1258</v>
      </c>
      <c r="B103" s="48" t="s">
        <v>154</v>
      </c>
      <c r="C103" s="84">
        <v>1964</v>
      </c>
      <c r="D103" s="82"/>
      <c r="E103" s="84" t="s">
        <v>20</v>
      </c>
      <c r="F103" s="82">
        <v>2</v>
      </c>
      <c r="G103" s="82">
        <v>2</v>
      </c>
      <c r="H103" s="19">
        <v>440.1</v>
      </c>
      <c r="I103" s="19">
        <v>0</v>
      </c>
      <c r="J103" s="19">
        <v>389.7</v>
      </c>
      <c r="K103" s="100">
        <f t="shared" si="16"/>
        <v>7344700</v>
      </c>
      <c r="L103" s="19">
        <v>0</v>
      </c>
      <c r="M103" s="19">
        <v>0</v>
      </c>
      <c r="N103" s="19">
        <v>0</v>
      </c>
      <c r="O103" s="19">
        <v>7344700</v>
      </c>
      <c r="P103" s="19">
        <f t="shared" si="17"/>
        <v>16688.707112019994</v>
      </c>
      <c r="Q103" s="19">
        <v>9673</v>
      </c>
      <c r="R103" s="79" t="s">
        <v>96</v>
      </c>
      <c r="S103" s="18"/>
    </row>
    <row r="104" spans="1:19" ht="25.15" customHeight="1" x14ac:dyDescent="0.25">
      <c r="A104" s="118" t="s">
        <v>1259</v>
      </c>
      <c r="B104" s="48" t="s">
        <v>155</v>
      </c>
      <c r="C104" s="84">
        <v>1963</v>
      </c>
      <c r="D104" s="82"/>
      <c r="E104" s="84" t="s">
        <v>20</v>
      </c>
      <c r="F104" s="82">
        <v>2</v>
      </c>
      <c r="G104" s="82">
        <v>2</v>
      </c>
      <c r="H104" s="19">
        <v>438.9</v>
      </c>
      <c r="I104" s="19">
        <v>0</v>
      </c>
      <c r="J104" s="19">
        <v>389.67</v>
      </c>
      <c r="K104" s="100">
        <f t="shared" si="16"/>
        <v>7342100</v>
      </c>
      <c r="L104" s="19">
        <v>0</v>
      </c>
      <c r="M104" s="19">
        <v>0</v>
      </c>
      <c r="N104" s="19">
        <v>0</v>
      </c>
      <c r="O104" s="19">
        <v>7342100</v>
      </c>
      <c r="P104" s="19">
        <f t="shared" si="17"/>
        <v>16728.411938938254</v>
      </c>
      <c r="Q104" s="19">
        <v>9673</v>
      </c>
      <c r="R104" s="79" t="s">
        <v>96</v>
      </c>
      <c r="S104" s="18"/>
    </row>
    <row r="105" spans="1:19" ht="25.15" customHeight="1" x14ac:dyDescent="0.25">
      <c r="A105" s="118" t="s">
        <v>1260</v>
      </c>
      <c r="B105" s="48" t="s">
        <v>156</v>
      </c>
      <c r="C105" s="84">
        <v>1966</v>
      </c>
      <c r="D105" s="82"/>
      <c r="E105" s="84" t="s">
        <v>20</v>
      </c>
      <c r="F105" s="82">
        <v>2</v>
      </c>
      <c r="G105" s="82">
        <v>3</v>
      </c>
      <c r="H105" s="105">
        <v>495.4</v>
      </c>
      <c r="I105" s="19">
        <v>0</v>
      </c>
      <c r="J105" s="19">
        <v>321.10000000000002</v>
      </c>
      <c r="K105" s="100">
        <f t="shared" si="16"/>
        <v>7303180</v>
      </c>
      <c r="L105" s="19">
        <v>0</v>
      </c>
      <c r="M105" s="19">
        <v>0</v>
      </c>
      <c r="N105" s="19">
        <v>0</v>
      </c>
      <c r="O105" s="19">
        <v>7303180</v>
      </c>
      <c r="P105" s="19">
        <f t="shared" si="17"/>
        <v>14741.986273718208</v>
      </c>
      <c r="Q105" s="19">
        <v>9673</v>
      </c>
      <c r="R105" s="79" t="s">
        <v>97</v>
      </c>
      <c r="S105" s="18"/>
    </row>
    <row r="106" spans="1:19" ht="25.15" customHeight="1" x14ac:dyDescent="0.25">
      <c r="A106" s="118" t="s">
        <v>1261</v>
      </c>
      <c r="B106" s="48" t="s">
        <v>157</v>
      </c>
      <c r="C106" s="84">
        <v>1963</v>
      </c>
      <c r="D106" s="82"/>
      <c r="E106" s="84" t="s">
        <v>20</v>
      </c>
      <c r="F106" s="82">
        <v>2</v>
      </c>
      <c r="G106" s="82">
        <v>2</v>
      </c>
      <c r="H106" s="19">
        <v>357.9</v>
      </c>
      <c r="I106" s="19">
        <v>0</v>
      </c>
      <c r="J106" s="19">
        <v>242.4</v>
      </c>
      <c r="K106" s="100">
        <f t="shared" si="16"/>
        <v>5548830</v>
      </c>
      <c r="L106" s="19">
        <v>0</v>
      </c>
      <c r="M106" s="19">
        <v>0</v>
      </c>
      <c r="N106" s="19">
        <v>0</v>
      </c>
      <c r="O106" s="19">
        <v>5548830</v>
      </c>
      <c r="P106" s="19">
        <f t="shared" si="17"/>
        <v>15503.855825649624</v>
      </c>
      <c r="Q106" s="19">
        <v>9673</v>
      </c>
      <c r="R106" s="79" t="s">
        <v>97</v>
      </c>
      <c r="S106" s="18"/>
    </row>
    <row r="107" spans="1:19" ht="25.15" customHeight="1" x14ac:dyDescent="0.25">
      <c r="A107" s="118" t="s">
        <v>1262</v>
      </c>
      <c r="B107" s="48" t="s">
        <v>158</v>
      </c>
      <c r="C107" s="84">
        <v>1963</v>
      </c>
      <c r="D107" s="82"/>
      <c r="E107" s="84" t="s">
        <v>20</v>
      </c>
      <c r="F107" s="82">
        <v>2</v>
      </c>
      <c r="G107" s="82">
        <v>2</v>
      </c>
      <c r="H107" s="19">
        <v>359.3</v>
      </c>
      <c r="I107" s="19">
        <v>0</v>
      </c>
      <c r="J107" s="19">
        <v>246.7</v>
      </c>
      <c r="K107" s="100">
        <f t="shared" si="16"/>
        <v>5569550</v>
      </c>
      <c r="L107" s="19">
        <v>0</v>
      </c>
      <c r="M107" s="19">
        <v>0</v>
      </c>
      <c r="N107" s="19">
        <v>0</v>
      </c>
      <c r="O107" s="19">
        <v>5569550</v>
      </c>
      <c r="P107" s="19">
        <f t="shared" si="17"/>
        <v>15501.113275814083</v>
      </c>
      <c r="Q107" s="19">
        <v>9673</v>
      </c>
      <c r="R107" s="79" t="s">
        <v>97</v>
      </c>
      <c r="S107" s="18"/>
    </row>
    <row r="108" spans="1:19" ht="25.15" customHeight="1" x14ac:dyDescent="0.25">
      <c r="A108" s="118" t="s">
        <v>1263</v>
      </c>
      <c r="B108" s="48" t="s">
        <v>845</v>
      </c>
      <c r="C108" s="84">
        <v>1963</v>
      </c>
      <c r="D108" s="82"/>
      <c r="E108" s="84" t="s">
        <v>20</v>
      </c>
      <c r="F108" s="82">
        <v>2</v>
      </c>
      <c r="G108" s="82">
        <v>2</v>
      </c>
      <c r="H108" s="19">
        <v>242</v>
      </c>
      <c r="I108" s="19">
        <v>0</v>
      </c>
      <c r="J108" s="19">
        <v>242</v>
      </c>
      <c r="K108" s="100">
        <f t="shared" si="16"/>
        <v>2501400</v>
      </c>
      <c r="L108" s="19">
        <v>0</v>
      </c>
      <c r="M108" s="19">
        <v>0</v>
      </c>
      <c r="N108" s="19">
        <v>0</v>
      </c>
      <c r="O108" s="19">
        <v>2501400</v>
      </c>
      <c r="P108" s="19">
        <f t="shared" si="17"/>
        <v>10336.363636363636</v>
      </c>
      <c r="Q108" s="19">
        <v>9673</v>
      </c>
      <c r="R108" s="79" t="s">
        <v>98</v>
      </c>
      <c r="S108" s="18"/>
    </row>
    <row r="109" spans="1:19" ht="25.15" customHeight="1" x14ac:dyDescent="0.25">
      <c r="A109" s="118" t="s">
        <v>1264</v>
      </c>
      <c r="B109" s="48" t="s">
        <v>846</v>
      </c>
      <c r="C109" s="84">
        <v>1962</v>
      </c>
      <c r="D109" s="82"/>
      <c r="E109" s="84" t="s">
        <v>20</v>
      </c>
      <c r="F109" s="82">
        <v>2</v>
      </c>
      <c r="G109" s="82">
        <v>2</v>
      </c>
      <c r="H109" s="19">
        <v>244</v>
      </c>
      <c r="I109" s="19">
        <v>0</v>
      </c>
      <c r="J109" s="19">
        <v>244</v>
      </c>
      <c r="K109" s="100">
        <f>SUM(L109:O109)</f>
        <v>2372800</v>
      </c>
      <c r="L109" s="19">
        <v>0</v>
      </c>
      <c r="M109" s="19">
        <v>0</v>
      </c>
      <c r="N109" s="19">
        <v>0</v>
      </c>
      <c r="O109" s="19">
        <v>2372800</v>
      </c>
      <c r="P109" s="19">
        <f t="shared" si="17"/>
        <v>9724.5901639344265</v>
      </c>
      <c r="Q109" s="19">
        <v>9673</v>
      </c>
      <c r="R109" s="79" t="s">
        <v>98</v>
      </c>
      <c r="S109" s="18"/>
    </row>
    <row r="110" spans="1:19" ht="25.15" customHeight="1" x14ac:dyDescent="0.25">
      <c r="A110" s="118" t="s">
        <v>1265</v>
      </c>
      <c r="B110" s="48" t="s">
        <v>847</v>
      </c>
      <c r="C110" s="84">
        <v>1965</v>
      </c>
      <c r="D110" s="82"/>
      <c r="E110" s="84" t="s">
        <v>20</v>
      </c>
      <c r="F110" s="82">
        <v>2</v>
      </c>
      <c r="G110" s="82">
        <v>2</v>
      </c>
      <c r="H110" s="19">
        <v>577.70000000000005</v>
      </c>
      <c r="I110" s="19">
        <v>0</v>
      </c>
      <c r="J110" s="19">
        <v>577.70000000000005</v>
      </c>
      <c r="K110" s="100">
        <f t="shared" si="16"/>
        <v>1752020</v>
      </c>
      <c r="L110" s="19">
        <f>-N110</f>
        <v>0</v>
      </c>
      <c r="M110" s="19">
        <v>0</v>
      </c>
      <c r="N110" s="19">
        <v>0</v>
      </c>
      <c r="O110" s="19">
        <v>1752020</v>
      </c>
      <c r="P110" s="19">
        <f t="shared" si="17"/>
        <v>3032.7505625757312</v>
      </c>
      <c r="Q110" s="19">
        <v>9673</v>
      </c>
      <c r="R110" s="79" t="s">
        <v>98</v>
      </c>
      <c r="S110" s="18"/>
    </row>
    <row r="111" spans="1:19" ht="34.9" customHeight="1" x14ac:dyDescent="0.25">
      <c r="A111" s="142" t="s">
        <v>2213</v>
      </c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</row>
    <row r="112" spans="1:19" ht="34.9" customHeight="1" x14ac:dyDescent="0.25">
      <c r="A112" s="141" t="s">
        <v>71</v>
      </c>
      <c r="B112" s="141"/>
      <c r="C112" s="120" t="s">
        <v>21</v>
      </c>
      <c r="D112" s="120" t="s">
        <v>21</v>
      </c>
      <c r="E112" s="120" t="s">
        <v>21</v>
      </c>
      <c r="F112" s="126" t="s">
        <v>21</v>
      </c>
      <c r="G112" s="126" t="s">
        <v>21</v>
      </c>
      <c r="H112" s="127">
        <f>SUM(H113:H123)</f>
        <v>5473.9</v>
      </c>
      <c r="I112" s="127">
        <f t="shared" ref="I112:N112" si="18">SUM(I113:I123)</f>
        <v>82.75</v>
      </c>
      <c r="J112" s="127">
        <f t="shared" si="18"/>
        <v>3424.86</v>
      </c>
      <c r="K112" s="127">
        <f t="shared" ref="K112" si="19">SUM(L112:O112)</f>
        <v>51739000</v>
      </c>
      <c r="L112" s="127">
        <f t="shared" si="18"/>
        <v>0</v>
      </c>
      <c r="M112" s="127">
        <f t="shared" si="18"/>
        <v>0</v>
      </c>
      <c r="N112" s="127">
        <f t="shared" si="18"/>
        <v>0</v>
      </c>
      <c r="O112" s="127">
        <f>SUM(O113:O123)</f>
        <v>51739000</v>
      </c>
      <c r="P112" s="34">
        <f t="shared" ref="P112" si="20">K112/H112</f>
        <v>9451.9446829499993</v>
      </c>
      <c r="Q112" s="128" t="s">
        <v>21</v>
      </c>
      <c r="R112" s="129" t="s">
        <v>21</v>
      </c>
    </row>
    <row r="113" spans="1:21" ht="24" customHeight="1" x14ac:dyDescent="0.25">
      <c r="A113" s="118" t="s">
        <v>1266</v>
      </c>
      <c r="B113" s="48" t="s">
        <v>164</v>
      </c>
      <c r="C113" s="84">
        <v>1963</v>
      </c>
      <c r="D113" s="82"/>
      <c r="E113" s="84" t="s">
        <v>20</v>
      </c>
      <c r="F113" s="82">
        <v>2</v>
      </c>
      <c r="G113" s="82">
        <v>2</v>
      </c>
      <c r="H113" s="50">
        <v>397.09</v>
      </c>
      <c r="I113" s="50">
        <v>0</v>
      </c>
      <c r="J113" s="50">
        <v>233.76</v>
      </c>
      <c r="K113" s="49">
        <f>SUM(L113:O113)</f>
        <v>4818363</v>
      </c>
      <c r="L113" s="50">
        <v>0</v>
      </c>
      <c r="M113" s="50">
        <v>0</v>
      </c>
      <c r="N113" s="50">
        <v>0</v>
      </c>
      <c r="O113" s="50">
        <v>4818363</v>
      </c>
      <c r="P113" s="50">
        <f t="shared" ref="P113:P123" si="21">K113/H113</f>
        <v>12134.183686317963</v>
      </c>
      <c r="Q113" s="50">
        <v>9673</v>
      </c>
      <c r="R113" s="79" t="s">
        <v>97</v>
      </c>
    </row>
    <row r="114" spans="1:21" ht="24" customHeight="1" x14ac:dyDescent="0.25">
      <c r="A114" s="118" t="s">
        <v>1267</v>
      </c>
      <c r="B114" s="48" t="s">
        <v>165</v>
      </c>
      <c r="C114" s="84">
        <v>1962</v>
      </c>
      <c r="D114" s="82"/>
      <c r="E114" s="84" t="s">
        <v>20</v>
      </c>
      <c r="F114" s="82">
        <v>2</v>
      </c>
      <c r="G114" s="82">
        <v>2</v>
      </c>
      <c r="H114" s="50">
        <v>424.64</v>
      </c>
      <c r="I114" s="50">
        <v>0</v>
      </c>
      <c r="J114" s="50">
        <v>244.77</v>
      </c>
      <c r="K114" s="49">
        <f t="shared" ref="K114:K123" si="22">SUM(L114:O114)</f>
        <v>4805488</v>
      </c>
      <c r="L114" s="50">
        <v>0</v>
      </c>
      <c r="M114" s="50">
        <v>0</v>
      </c>
      <c r="N114" s="50">
        <v>0</v>
      </c>
      <c r="O114" s="50">
        <v>4805488</v>
      </c>
      <c r="P114" s="50">
        <f t="shared" si="21"/>
        <v>11316.616428033158</v>
      </c>
      <c r="Q114" s="50">
        <v>9673</v>
      </c>
      <c r="R114" s="79" t="s">
        <v>98</v>
      </c>
    </row>
    <row r="115" spans="1:21" ht="24" customHeight="1" x14ac:dyDescent="0.25">
      <c r="A115" s="118" t="s">
        <v>1268</v>
      </c>
      <c r="B115" s="48" t="s">
        <v>166</v>
      </c>
      <c r="C115" s="84">
        <v>1962</v>
      </c>
      <c r="D115" s="82"/>
      <c r="E115" s="84" t="s">
        <v>20</v>
      </c>
      <c r="F115" s="82">
        <v>2</v>
      </c>
      <c r="G115" s="82">
        <v>2</v>
      </c>
      <c r="H115" s="50">
        <v>422.58</v>
      </c>
      <c r="I115" s="50">
        <v>0</v>
      </c>
      <c r="J115" s="50">
        <v>242.69</v>
      </c>
      <c r="K115" s="49">
        <f t="shared" si="22"/>
        <v>4776526</v>
      </c>
      <c r="L115" s="50">
        <v>0</v>
      </c>
      <c r="M115" s="50">
        <v>0</v>
      </c>
      <c r="N115" s="50">
        <v>0</v>
      </c>
      <c r="O115" s="50">
        <v>4776526</v>
      </c>
      <c r="P115" s="50">
        <f t="shared" si="21"/>
        <v>11303.246722514081</v>
      </c>
      <c r="Q115" s="50">
        <v>9673</v>
      </c>
      <c r="R115" s="79" t="s">
        <v>98</v>
      </c>
    </row>
    <row r="116" spans="1:21" s="114" customFormat="1" ht="24" customHeight="1" x14ac:dyDescent="0.25">
      <c r="A116" s="117" t="s">
        <v>1269</v>
      </c>
      <c r="B116" s="48" t="s">
        <v>1179</v>
      </c>
      <c r="C116" s="82">
        <v>1964</v>
      </c>
      <c r="D116" s="82" t="s">
        <v>240</v>
      </c>
      <c r="E116" s="82" t="s">
        <v>20</v>
      </c>
      <c r="F116" s="81">
        <v>2</v>
      </c>
      <c r="G116" s="81">
        <v>1</v>
      </c>
      <c r="H116" s="37">
        <v>531.59</v>
      </c>
      <c r="I116" s="37">
        <v>82.75</v>
      </c>
      <c r="J116" s="37">
        <v>448.84</v>
      </c>
      <c r="K116" s="49">
        <f t="shared" si="22"/>
        <v>5151913</v>
      </c>
      <c r="L116" s="37">
        <v>0</v>
      </c>
      <c r="M116" s="37">
        <v>0</v>
      </c>
      <c r="N116" s="37">
        <v>0</v>
      </c>
      <c r="O116" s="47">
        <v>5151913</v>
      </c>
      <c r="P116" s="53">
        <f>K116/H116</f>
        <v>9691.516017983784</v>
      </c>
      <c r="Q116" s="53">
        <v>9673</v>
      </c>
      <c r="R116" s="79" t="s">
        <v>1180</v>
      </c>
      <c r="S116" s="113"/>
      <c r="T116" s="113"/>
      <c r="U116" s="113"/>
    </row>
    <row r="117" spans="1:21" ht="24" customHeight="1" x14ac:dyDescent="0.25">
      <c r="A117" s="118" t="s">
        <v>1270</v>
      </c>
      <c r="B117" s="48" t="s">
        <v>167</v>
      </c>
      <c r="C117" s="84">
        <v>1989</v>
      </c>
      <c r="D117" s="82"/>
      <c r="E117" s="84" t="s">
        <v>20</v>
      </c>
      <c r="F117" s="82">
        <v>2</v>
      </c>
      <c r="G117" s="82">
        <v>1</v>
      </c>
      <c r="H117" s="50">
        <v>1146.7</v>
      </c>
      <c r="I117" s="50">
        <v>0</v>
      </c>
      <c r="J117" s="50">
        <v>631.4</v>
      </c>
      <c r="K117" s="49">
        <f t="shared" si="22"/>
        <v>6208190</v>
      </c>
      <c r="L117" s="50">
        <v>0</v>
      </c>
      <c r="M117" s="50">
        <v>0</v>
      </c>
      <c r="N117" s="50">
        <v>0</v>
      </c>
      <c r="O117" s="50">
        <v>6208190</v>
      </c>
      <c r="P117" s="50">
        <f t="shared" si="21"/>
        <v>5413.9618034359464</v>
      </c>
      <c r="Q117" s="50">
        <v>9673</v>
      </c>
      <c r="R117" s="79" t="s">
        <v>96</v>
      </c>
    </row>
    <row r="118" spans="1:21" ht="24" customHeight="1" x14ac:dyDescent="0.25">
      <c r="A118" s="118" t="s">
        <v>1271</v>
      </c>
      <c r="B118" s="48" t="s">
        <v>168</v>
      </c>
      <c r="C118" s="84">
        <v>1963</v>
      </c>
      <c r="D118" s="82"/>
      <c r="E118" s="84" t="s">
        <v>20</v>
      </c>
      <c r="F118" s="82">
        <v>2</v>
      </c>
      <c r="G118" s="82">
        <v>2</v>
      </c>
      <c r="H118" s="50">
        <v>400.6</v>
      </c>
      <c r="I118" s="50">
        <v>0</v>
      </c>
      <c r="J118" s="50">
        <v>244.2</v>
      </c>
      <c r="K118" s="49">
        <f t="shared" si="22"/>
        <v>4868420</v>
      </c>
      <c r="L118" s="50">
        <v>0</v>
      </c>
      <c r="M118" s="50">
        <v>0</v>
      </c>
      <c r="N118" s="50">
        <v>0</v>
      </c>
      <c r="O118" s="50">
        <v>4868420</v>
      </c>
      <c r="P118" s="50">
        <f t="shared" si="21"/>
        <v>12152.82076884673</v>
      </c>
      <c r="Q118" s="50">
        <v>9673</v>
      </c>
      <c r="R118" s="79" t="s">
        <v>97</v>
      </c>
    </row>
    <row r="119" spans="1:21" ht="24" customHeight="1" x14ac:dyDescent="0.25">
      <c r="A119" s="118" t="s">
        <v>1272</v>
      </c>
      <c r="B119" s="48" t="s">
        <v>169</v>
      </c>
      <c r="C119" s="84">
        <v>1963</v>
      </c>
      <c r="D119" s="82"/>
      <c r="E119" s="84" t="s">
        <v>20</v>
      </c>
      <c r="F119" s="82">
        <v>2</v>
      </c>
      <c r="G119" s="82">
        <v>1</v>
      </c>
      <c r="H119" s="50">
        <v>305.7</v>
      </c>
      <c r="I119" s="50">
        <v>0</v>
      </c>
      <c r="J119" s="50">
        <v>218.2</v>
      </c>
      <c r="K119" s="49">
        <f t="shared" si="22"/>
        <v>250000</v>
      </c>
      <c r="L119" s="50">
        <v>0</v>
      </c>
      <c r="M119" s="50">
        <v>0</v>
      </c>
      <c r="N119" s="50">
        <v>0</v>
      </c>
      <c r="O119" s="50">
        <v>250000</v>
      </c>
      <c r="P119" s="50">
        <f t="shared" si="21"/>
        <v>817.79522407589138</v>
      </c>
      <c r="Q119" s="50">
        <v>9673</v>
      </c>
      <c r="R119" s="79" t="s">
        <v>98</v>
      </c>
    </row>
    <row r="120" spans="1:21" ht="24" customHeight="1" x14ac:dyDescent="0.25">
      <c r="A120" s="118" t="s">
        <v>1273</v>
      </c>
      <c r="B120" s="48" t="s">
        <v>170</v>
      </c>
      <c r="C120" s="84">
        <v>1966</v>
      </c>
      <c r="D120" s="82"/>
      <c r="E120" s="84" t="s">
        <v>20</v>
      </c>
      <c r="F120" s="82">
        <v>2</v>
      </c>
      <c r="G120" s="82">
        <v>2</v>
      </c>
      <c r="H120" s="50">
        <v>629</v>
      </c>
      <c r="I120" s="50">
        <v>0</v>
      </c>
      <c r="J120" s="50">
        <v>423.2</v>
      </c>
      <c r="K120" s="49">
        <f t="shared" si="22"/>
        <v>5859700</v>
      </c>
      <c r="L120" s="50">
        <v>0</v>
      </c>
      <c r="M120" s="50">
        <v>0</v>
      </c>
      <c r="N120" s="50">
        <v>0</v>
      </c>
      <c r="O120" s="50">
        <v>5859700</v>
      </c>
      <c r="P120" s="50">
        <f t="shared" si="21"/>
        <v>9315.8982511923696</v>
      </c>
      <c r="Q120" s="50">
        <v>9673</v>
      </c>
      <c r="R120" s="79" t="s">
        <v>96</v>
      </c>
    </row>
    <row r="121" spans="1:21" ht="24" customHeight="1" x14ac:dyDescent="0.25">
      <c r="A121" s="118" t="s">
        <v>1274</v>
      </c>
      <c r="B121" s="48" t="s">
        <v>171</v>
      </c>
      <c r="C121" s="84">
        <v>1962</v>
      </c>
      <c r="D121" s="82"/>
      <c r="E121" s="84" t="s">
        <v>20</v>
      </c>
      <c r="F121" s="82">
        <v>2</v>
      </c>
      <c r="G121" s="82">
        <v>2</v>
      </c>
      <c r="H121" s="50">
        <v>406</v>
      </c>
      <c r="I121" s="50">
        <v>0</v>
      </c>
      <c r="J121" s="50">
        <v>243.8</v>
      </c>
      <c r="K121" s="49">
        <f t="shared" si="22"/>
        <v>5094600</v>
      </c>
      <c r="L121" s="50">
        <v>0</v>
      </c>
      <c r="M121" s="50">
        <v>0</v>
      </c>
      <c r="N121" s="50">
        <v>0</v>
      </c>
      <c r="O121" s="50">
        <v>5094600</v>
      </c>
      <c r="P121" s="50">
        <f t="shared" si="21"/>
        <v>12548.275862068966</v>
      </c>
      <c r="Q121" s="50">
        <v>9673</v>
      </c>
      <c r="R121" s="79" t="s">
        <v>96</v>
      </c>
    </row>
    <row r="122" spans="1:21" ht="24" customHeight="1" x14ac:dyDescent="0.25">
      <c r="A122" s="118" t="s">
        <v>1275</v>
      </c>
      <c r="B122" s="48" t="s">
        <v>172</v>
      </c>
      <c r="C122" s="84">
        <v>1963</v>
      </c>
      <c r="D122" s="82"/>
      <c r="E122" s="84" t="s">
        <v>20</v>
      </c>
      <c r="F122" s="82">
        <v>2</v>
      </c>
      <c r="G122" s="82">
        <v>2</v>
      </c>
      <c r="H122" s="50">
        <v>402</v>
      </c>
      <c r="I122" s="50">
        <v>0</v>
      </c>
      <c r="J122" s="50">
        <v>251.8</v>
      </c>
      <c r="K122" s="49">
        <f t="shared" si="22"/>
        <v>4805800</v>
      </c>
      <c r="L122" s="50">
        <v>0</v>
      </c>
      <c r="M122" s="50">
        <v>0</v>
      </c>
      <c r="N122" s="50">
        <v>0</v>
      </c>
      <c r="O122" s="50">
        <v>4805800</v>
      </c>
      <c r="P122" s="50">
        <f t="shared" si="21"/>
        <v>11954.726368159205</v>
      </c>
      <c r="Q122" s="50">
        <v>9673</v>
      </c>
      <c r="R122" s="79" t="s">
        <v>97</v>
      </c>
    </row>
    <row r="123" spans="1:21" ht="24" customHeight="1" x14ac:dyDescent="0.25">
      <c r="A123" s="118" t="s">
        <v>1276</v>
      </c>
      <c r="B123" s="48" t="s">
        <v>173</v>
      </c>
      <c r="C123" s="84">
        <v>1962</v>
      </c>
      <c r="D123" s="82"/>
      <c r="E123" s="84" t="s">
        <v>20</v>
      </c>
      <c r="F123" s="82">
        <v>2</v>
      </c>
      <c r="G123" s="82">
        <v>2</v>
      </c>
      <c r="H123" s="50">
        <v>408</v>
      </c>
      <c r="I123" s="50">
        <v>0</v>
      </c>
      <c r="J123" s="50">
        <v>242.2</v>
      </c>
      <c r="K123" s="49">
        <f t="shared" si="22"/>
        <v>5100000</v>
      </c>
      <c r="L123" s="50">
        <v>0</v>
      </c>
      <c r="M123" s="50">
        <v>0</v>
      </c>
      <c r="N123" s="50">
        <v>0</v>
      </c>
      <c r="O123" s="50">
        <v>5100000</v>
      </c>
      <c r="P123" s="50">
        <f t="shared" si="21"/>
        <v>12500</v>
      </c>
      <c r="Q123" s="50">
        <v>9673</v>
      </c>
      <c r="R123" s="79" t="s">
        <v>96</v>
      </c>
    </row>
    <row r="124" spans="1:21" ht="34.9" customHeight="1" x14ac:dyDescent="0.25">
      <c r="A124" s="142" t="s">
        <v>2214</v>
      </c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</row>
    <row r="125" spans="1:21" ht="34.9" customHeight="1" x14ac:dyDescent="0.25">
      <c r="A125" s="141" t="s">
        <v>1176</v>
      </c>
      <c r="B125" s="141"/>
      <c r="C125" s="120" t="s">
        <v>21</v>
      </c>
      <c r="D125" s="120" t="s">
        <v>21</v>
      </c>
      <c r="E125" s="120" t="s">
        <v>21</v>
      </c>
      <c r="F125" s="126" t="s">
        <v>21</v>
      </c>
      <c r="G125" s="126" t="s">
        <v>21</v>
      </c>
      <c r="H125" s="127">
        <f>SUM(H126:H131)</f>
        <v>2833.6</v>
      </c>
      <c r="I125" s="127">
        <f t="shared" ref="I125:O125" si="23">SUM(I126:I131)</f>
        <v>40</v>
      </c>
      <c r="J125" s="127">
        <f t="shared" si="23"/>
        <v>2382.2999999999997</v>
      </c>
      <c r="K125" s="127">
        <f>SUM(K126:K131)</f>
        <v>29727640</v>
      </c>
      <c r="L125" s="127">
        <f t="shared" si="23"/>
        <v>0</v>
      </c>
      <c r="M125" s="127">
        <f t="shared" si="23"/>
        <v>0</v>
      </c>
      <c r="N125" s="127">
        <f t="shared" si="23"/>
        <v>0</v>
      </c>
      <c r="O125" s="127">
        <f t="shared" si="23"/>
        <v>29727640</v>
      </c>
      <c r="P125" s="34">
        <f t="shared" ref="P125" si="24">K125/H125</f>
        <v>10491.120835686053</v>
      </c>
      <c r="Q125" s="128" t="s">
        <v>21</v>
      </c>
      <c r="R125" s="129" t="s">
        <v>21</v>
      </c>
    </row>
    <row r="126" spans="1:21" ht="24" customHeight="1" x14ac:dyDescent="0.25">
      <c r="A126" s="118" t="s">
        <v>1277</v>
      </c>
      <c r="B126" s="48" t="s">
        <v>179</v>
      </c>
      <c r="C126" s="84">
        <v>1967</v>
      </c>
      <c r="D126" s="82"/>
      <c r="E126" s="84" t="s">
        <v>20</v>
      </c>
      <c r="F126" s="82">
        <v>2</v>
      </c>
      <c r="G126" s="82">
        <v>2</v>
      </c>
      <c r="H126" s="50">
        <v>894</v>
      </c>
      <c r="I126" s="50">
        <v>40</v>
      </c>
      <c r="J126" s="50">
        <v>540</v>
      </c>
      <c r="K126" s="50">
        <f>SUM(L126:O126)</f>
        <v>9262600</v>
      </c>
      <c r="L126" s="50">
        <v>0</v>
      </c>
      <c r="M126" s="50">
        <v>0</v>
      </c>
      <c r="N126" s="50">
        <v>0</v>
      </c>
      <c r="O126" s="50">
        <v>9262600</v>
      </c>
      <c r="P126" s="50">
        <f t="shared" ref="P126:P131" si="25">K126/H126</f>
        <v>10360.850111856824</v>
      </c>
      <c r="Q126" s="50">
        <v>9673</v>
      </c>
      <c r="R126" s="79" t="s">
        <v>96</v>
      </c>
    </row>
    <row r="127" spans="1:21" ht="24" customHeight="1" x14ac:dyDescent="0.25">
      <c r="A127" s="118" t="s">
        <v>1278</v>
      </c>
      <c r="B127" s="48" t="s">
        <v>174</v>
      </c>
      <c r="C127" s="84">
        <v>1965</v>
      </c>
      <c r="D127" s="82"/>
      <c r="E127" s="84" t="s">
        <v>20</v>
      </c>
      <c r="F127" s="82">
        <v>2</v>
      </c>
      <c r="G127" s="82">
        <v>2</v>
      </c>
      <c r="H127" s="50">
        <v>390</v>
      </c>
      <c r="I127" s="50">
        <v>0</v>
      </c>
      <c r="J127" s="50">
        <v>372.7</v>
      </c>
      <c r="K127" s="50">
        <f t="shared" ref="K127:K131" si="26">SUM(L127:O127)</f>
        <v>3943000</v>
      </c>
      <c r="L127" s="50">
        <v>0</v>
      </c>
      <c r="M127" s="50">
        <v>0</v>
      </c>
      <c r="N127" s="50">
        <v>0</v>
      </c>
      <c r="O127" s="50">
        <v>3943000</v>
      </c>
      <c r="P127" s="50">
        <f t="shared" si="25"/>
        <v>10110.25641025641</v>
      </c>
      <c r="Q127" s="50">
        <v>9673</v>
      </c>
      <c r="R127" s="79" t="s">
        <v>96</v>
      </c>
    </row>
    <row r="128" spans="1:21" ht="24" customHeight="1" x14ac:dyDescent="0.25">
      <c r="A128" s="118" t="s">
        <v>1279</v>
      </c>
      <c r="B128" s="48" t="s">
        <v>175</v>
      </c>
      <c r="C128" s="84">
        <v>1965</v>
      </c>
      <c r="D128" s="82"/>
      <c r="E128" s="84" t="s">
        <v>20</v>
      </c>
      <c r="F128" s="82">
        <v>2</v>
      </c>
      <c r="G128" s="82">
        <v>2</v>
      </c>
      <c r="H128" s="50">
        <v>394.7</v>
      </c>
      <c r="I128" s="50">
        <v>0</v>
      </c>
      <c r="J128" s="50">
        <v>374.7</v>
      </c>
      <c r="K128" s="50">
        <f t="shared" si="26"/>
        <v>4183110</v>
      </c>
      <c r="L128" s="50">
        <v>0</v>
      </c>
      <c r="M128" s="50">
        <v>0</v>
      </c>
      <c r="N128" s="50">
        <v>0</v>
      </c>
      <c r="O128" s="50">
        <v>4183110</v>
      </c>
      <c r="P128" s="50">
        <f t="shared" si="25"/>
        <v>10598.201165442108</v>
      </c>
      <c r="Q128" s="50">
        <v>9673</v>
      </c>
      <c r="R128" s="79" t="s">
        <v>98</v>
      </c>
    </row>
    <row r="129" spans="1:39" ht="24" customHeight="1" x14ac:dyDescent="0.25">
      <c r="A129" s="118" t="s">
        <v>1280</v>
      </c>
      <c r="B129" s="48" t="s">
        <v>176</v>
      </c>
      <c r="C129" s="84">
        <v>1964</v>
      </c>
      <c r="D129" s="82"/>
      <c r="E129" s="84" t="s">
        <v>20</v>
      </c>
      <c r="F129" s="82">
        <v>2</v>
      </c>
      <c r="G129" s="82">
        <v>2</v>
      </c>
      <c r="H129" s="50">
        <v>386.1</v>
      </c>
      <c r="I129" s="50">
        <v>0</v>
      </c>
      <c r="J129" s="50">
        <v>366.1</v>
      </c>
      <c r="K129" s="50">
        <f t="shared" si="26"/>
        <v>4056100</v>
      </c>
      <c r="L129" s="50">
        <v>0</v>
      </c>
      <c r="M129" s="50">
        <v>0</v>
      </c>
      <c r="N129" s="50">
        <v>0</v>
      </c>
      <c r="O129" s="50">
        <v>4056100</v>
      </c>
      <c r="P129" s="50">
        <f t="shared" si="25"/>
        <v>10505.309505309504</v>
      </c>
      <c r="Q129" s="50">
        <v>9673</v>
      </c>
      <c r="R129" s="79" t="s">
        <v>97</v>
      </c>
    </row>
    <row r="130" spans="1:39" ht="24" customHeight="1" x14ac:dyDescent="0.25">
      <c r="A130" s="118" t="s">
        <v>1281</v>
      </c>
      <c r="B130" s="48" t="s">
        <v>177</v>
      </c>
      <c r="C130" s="84">
        <v>1965</v>
      </c>
      <c r="D130" s="82"/>
      <c r="E130" s="84" t="s">
        <v>20</v>
      </c>
      <c r="F130" s="82">
        <v>2</v>
      </c>
      <c r="G130" s="82">
        <v>2</v>
      </c>
      <c r="H130" s="50">
        <v>380.1</v>
      </c>
      <c r="I130" s="50">
        <v>0</v>
      </c>
      <c r="J130" s="50">
        <v>360.1</v>
      </c>
      <c r="K130" s="50">
        <f t="shared" si="26"/>
        <v>4164130</v>
      </c>
      <c r="L130" s="50">
        <v>0</v>
      </c>
      <c r="M130" s="50">
        <v>0</v>
      </c>
      <c r="N130" s="50">
        <v>0</v>
      </c>
      <c r="O130" s="50">
        <v>4164130</v>
      </c>
      <c r="P130" s="50">
        <f t="shared" si="25"/>
        <v>10955.35385424888</v>
      </c>
      <c r="Q130" s="50">
        <v>9673</v>
      </c>
      <c r="R130" s="79" t="s">
        <v>98</v>
      </c>
    </row>
    <row r="131" spans="1:39" ht="24" customHeight="1" x14ac:dyDescent="0.25">
      <c r="A131" s="118" t="s">
        <v>1282</v>
      </c>
      <c r="B131" s="48" t="s">
        <v>178</v>
      </c>
      <c r="C131" s="84">
        <v>1964</v>
      </c>
      <c r="D131" s="82"/>
      <c r="E131" s="84" t="s">
        <v>20</v>
      </c>
      <c r="F131" s="82">
        <v>2</v>
      </c>
      <c r="G131" s="82">
        <v>2</v>
      </c>
      <c r="H131" s="50">
        <v>388.7</v>
      </c>
      <c r="I131" s="50">
        <v>0</v>
      </c>
      <c r="J131" s="50">
        <v>368.7</v>
      </c>
      <c r="K131" s="50">
        <f t="shared" si="26"/>
        <v>4118700</v>
      </c>
      <c r="L131" s="50">
        <v>0</v>
      </c>
      <c r="M131" s="50">
        <v>0</v>
      </c>
      <c r="N131" s="50">
        <v>0</v>
      </c>
      <c r="O131" s="50">
        <v>4118700</v>
      </c>
      <c r="P131" s="50">
        <f t="shared" si="25"/>
        <v>10596.089529199897</v>
      </c>
      <c r="Q131" s="50">
        <v>9673</v>
      </c>
      <c r="R131" s="79" t="s">
        <v>97</v>
      </c>
    </row>
    <row r="132" spans="1:39" ht="34.9" customHeight="1" x14ac:dyDescent="0.25">
      <c r="A132" s="142" t="s">
        <v>2215</v>
      </c>
      <c r="B132" s="142"/>
      <c r="C132" s="142"/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</row>
    <row r="133" spans="1:39" ht="34.9" customHeight="1" x14ac:dyDescent="0.25">
      <c r="A133" s="141" t="s">
        <v>36</v>
      </c>
      <c r="B133" s="141"/>
      <c r="C133" s="120" t="s">
        <v>21</v>
      </c>
      <c r="D133" s="120" t="s">
        <v>21</v>
      </c>
      <c r="E133" s="120" t="s">
        <v>21</v>
      </c>
      <c r="F133" s="126" t="s">
        <v>21</v>
      </c>
      <c r="G133" s="126" t="s">
        <v>21</v>
      </c>
      <c r="H133" s="127">
        <f>SUM(H134:H163)</f>
        <v>38110.299999999996</v>
      </c>
      <c r="I133" s="127">
        <f t="shared" ref="I133:O133" si="27">SUM(I134:I163)</f>
        <v>183.62</v>
      </c>
      <c r="J133" s="127">
        <f t="shared" si="27"/>
        <v>37471.35</v>
      </c>
      <c r="K133" s="127">
        <f t="shared" si="27"/>
        <v>242985614</v>
      </c>
      <c r="L133" s="127">
        <f t="shared" si="27"/>
        <v>0</v>
      </c>
      <c r="M133" s="127">
        <f t="shared" si="27"/>
        <v>0</v>
      </c>
      <c r="N133" s="127">
        <f t="shared" si="27"/>
        <v>0</v>
      </c>
      <c r="O133" s="127">
        <f t="shared" si="27"/>
        <v>242985614</v>
      </c>
      <c r="P133" s="34">
        <f t="shared" ref="P133:P163" si="28">K133/H133</f>
        <v>6375.8515152071759</v>
      </c>
      <c r="Q133" s="128" t="s">
        <v>21</v>
      </c>
      <c r="R133" s="129" t="s">
        <v>21</v>
      </c>
    </row>
    <row r="134" spans="1:39" ht="25.15" customHeight="1" x14ac:dyDescent="0.25">
      <c r="A134" s="118" t="s">
        <v>1283</v>
      </c>
      <c r="B134" s="59" t="s">
        <v>185</v>
      </c>
      <c r="C134" s="118">
        <v>1983</v>
      </c>
      <c r="D134" s="84"/>
      <c r="E134" s="84" t="s">
        <v>20</v>
      </c>
      <c r="F134" s="84">
        <v>3</v>
      </c>
      <c r="G134" s="84">
        <v>2</v>
      </c>
      <c r="H134" s="51">
        <v>2011.4</v>
      </c>
      <c r="I134" s="51">
        <v>0</v>
      </c>
      <c r="J134" s="51">
        <v>2011.4</v>
      </c>
      <c r="K134" s="51">
        <f t="shared" ref="K134:K163" si="29">SUM(L134:O134)</f>
        <v>12570680</v>
      </c>
      <c r="L134" s="51">
        <v>0</v>
      </c>
      <c r="M134" s="51">
        <v>0</v>
      </c>
      <c r="N134" s="51">
        <v>0</v>
      </c>
      <c r="O134" s="51">
        <v>12570680</v>
      </c>
      <c r="P134" s="53">
        <f t="shared" si="28"/>
        <v>6249.7166152928303</v>
      </c>
      <c r="Q134" s="50">
        <v>9673</v>
      </c>
      <c r="R134" s="80" t="s">
        <v>98</v>
      </c>
      <c r="S134" s="106"/>
      <c r="T134" s="48"/>
      <c r="U134" s="82"/>
      <c r="V134" s="82"/>
      <c r="W134" s="82"/>
      <c r="X134" s="81"/>
      <c r="Y134" s="81"/>
      <c r="Z134" s="49"/>
      <c r="AA134" s="49"/>
      <c r="AB134" s="49"/>
      <c r="AC134" s="47"/>
      <c r="AD134" s="49"/>
      <c r="AE134" s="49"/>
      <c r="AF134" s="49"/>
      <c r="AG134" s="47"/>
      <c r="AH134" s="53"/>
      <c r="AI134" s="53"/>
      <c r="AJ134" s="79"/>
      <c r="AK134" s="14"/>
      <c r="AL134" s="14"/>
      <c r="AM134" s="14"/>
    </row>
    <row r="135" spans="1:39" ht="30" customHeight="1" x14ac:dyDescent="0.25">
      <c r="A135" s="118" t="s">
        <v>1284</v>
      </c>
      <c r="B135" s="59" t="s">
        <v>186</v>
      </c>
      <c r="C135" s="84">
        <v>1976</v>
      </c>
      <c r="D135" s="84"/>
      <c r="E135" s="84" t="s">
        <v>20</v>
      </c>
      <c r="F135" s="84">
        <v>2</v>
      </c>
      <c r="G135" s="84">
        <v>2</v>
      </c>
      <c r="H135" s="51">
        <v>1043.9000000000001</v>
      </c>
      <c r="I135" s="51">
        <v>0</v>
      </c>
      <c r="J135" s="51">
        <v>1043.9000000000001</v>
      </c>
      <c r="K135" s="51">
        <f t="shared" si="29"/>
        <v>6572180</v>
      </c>
      <c r="L135" s="51">
        <v>0</v>
      </c>
      <c r="M135" s="51">
        <v>0</v>
      </c>
      <c r="N135" s="51">
        <v>0</v>
      </c>
      <c r="O135" s="51">
        <v>6572180</v>
      </c>
      <c r="P135" s="53">
        <f t="shared" si="28"/>
        <v>6295.7946163425613</v>
      </c>
      <c r="Q135" s="50">
        <v>9673</v>
      </c>
      <c r="R135" s="80" t="s">
        <v>98</v>
      </c>
      <c r="S135" s="106"/>
      <c r="T135" s="48"/>
      <c r="U135" s="82"/>
      <c r="V135" s="82"/>
      <c r="W135" s="82"/>
      <c r="X135" s="81"/>
      <c r="Y135" s="81"/>
      <c r="Z135" s="49"/>
      <c r="AA135" s="49"/>
      <c r="AB135" s="49"/>
      <c r="AC135" s="47"/>
      <c r="AD135" s="49"/>
      <c r="AE135" s="49"/>
      <c r="AF135" s="49"/>
      <c r="AG135" s="47"/>
      <c r="AH135" s="53"/>
      <c r="AI135" s="53"/>
      <c r="AJ135" s="79"/>
      <c r="AK135" s="14"/>
      <c r="AL135" s="14"/>
      <c r="AM135" s="14"/>
    </row>
    <row r="136" spans="1:39" ht="33" customHeight="1" x14ac:dyDescent="0.25">
      <c r="A136" s="118" t="s">
        <v>1285</v>
      </c>
      <c r="B136" s="59" t="s">
        <v>187</v>
      </c>
      <c r="C136" s="84" t="s">
        <v>188</v>
      </c>
      <c r="D136" s="84"/>
      <c r="E136" s="84" t="s">
        <v>20</v>
      </c>
      <c r="F136" s="84">
        <v>3</v>
      </c>
      <c r="G136" s="84">
        <v>4</v>
      </c>
      <c r="H136" s="51">
        <v>352.9</v>
      </c>
      <c r="I136" s="51">
        <v>0</v>
      </c>
      <c r="J136" s="51">
        <v>352.9</v>
      </c>
      <c r="K136" s="51">
        <f t="shared" si="29"/>
        <v>3805450</v>
      </c>
      <c r="L136" s="51">
        <v>0</v>
      </c>
      <c r="M136" s="51">
        <v>0</v>
      </c>
      <c r="N136" s="51">
        <v>0</v>
      </c>
      <c r="O136" s="51">
        <v>3805450</v>
      </c>
      <c r="P136" s="53">
        <f t="shared" si="28"/>
        <v>10783.366392745822</v>
      </c>
      <c r="Q136" s="50">
        <v>9673</v>
      </c>
      <c r="R136" s="80" t="s">
        <v>96</v>
      </c>
      <c r="S136" s="106"/>
      <c r="T136" s="48"/>
      <c r="U136" s="82"/>
      <c r="V136" s="82"/>
      <c r="W136" s="82"/>
      <c r="X136" s="81"/>
      <c r="Y136" s="81"/>
      <c r="Z136" s="49"/>
      <c r="AA136" s="49"/>
      <c r="AB136" s="49"/>
      <c r="AC136" s="47"/>
      <c r="AD136" s="49"/>
      <c r="AE136" s="49"/>
      <c r="AF136" s="49"/>
      <c r="AG136" s="47"/>
      <c r="AH136" s="53"/>
      <c r="AI136" s="53"/>
      <c r="AJ136" s="79"/>
      <c r="AK136" s="14"/>
      <c r="AL136" s="14"/>
      <c r="AM136" s="14"/>
    </row>
    <row r="137" spans="1:39" ht="25.15" customHeight="1" x14ac:dyDescent="0.25">
      <c r="A137" s="118" t="s">
        <v>1286</v>
      </c>
      <c r="B137" s="48" t="s">
        <v>189</v>
      </c>
      <c r="C137" s="84">
        <v>1967</v>
      </c>
      <c r="D137" s="84"/>
      <c r="E137" s="84" t="s">
        <v>20</v>
      </c>
      <c r="F137" s="84">
        <v>2</v>
      </c>
      <c r="G137" s="84">
        <v>4</v>
      </c>
      <c r="H137" s="51">
        <v>310</v>
      </c>
      <c r="I137" s="51">
        <v>0</v>
      </c>
      <c r="J137" s="51">
        <v>310</v>
      </c>
      <c r="K137" s="51">
        <f t="shared" si="29"/>
        <v>992000</v>
      </c>
      <c r="L137" s="51">
        <v>0</v>
      </c>
      <c r="M137" s="51">
        <v>0</v>
      </c>
      <c r="N137" s="51">
        <v>0</v>
      </c>
      <c r="O137" s="51">
        <v>992000</v>
      </c>
      <c r="P137" s="53">
        <f t="shared" si="28"/>
        <v>3200</v>
      </c>
      <c r="Q137" s="50">
        <v>9673</v>
      </c>
      <c r="R137" s="80" t="s">
        <v>97</v>
      </c>
      <c r="S137" s="106"/>
      <c r="T137" s="48"/>
      <c r="U137" s="82"/>
      <c r="V137" s="82"/>
      <c r="W137" s="82"/>
      <c r="X137" s="81"/>
      <c r="Y137" s="81"/>
      <c r="Z137" s="49"/>
      <c r="AA137" s="49"/>
      <c r="AB137" s="49"/>
      <c r="AC137" s="47"/>
      <c r="AD137" s="49"/>
      <c r="AE137" s="49"/>
      <c r="AF137" s="49"/>
      <c r="AG137" s="47"/>
      <c r="AH137" s="53"/>
      <c r="AI137" s="53"/>
      <c r="AJ137" s="79"/>
      <c r="AK137" s="14"/>
      <c r="AL137" s="14"/>
      <c r="AM137" s="14"/>
    </row>
    <row r="138" spans="1:39" ht="25.15" customHeight="1" x14ac:dyDescent="0.25">
      <c r="A138" s="118" t="s">
        <v>1287</v>
      </c>
      <c r="B138" s="48" t="s">
        <v>190</v>
      </c>
      <c r="C138" s="84">
        <v>1970</v>
      </c>
      <c r="D138" s="84"/>
      <c r="E138" s="84" t="s">
        <v>22</v>
      </c>
      <c r="F138" s="84">
        <v>5</v>
      </c>
      <c r="G138" s="84">
        <v>4</v>
      </c>
      <c r="H138" s="51">
        <v>3437.5</v>
      </c>
      <c r="I138" s="51">
        <v>0</v>
      </c>
      <c r="J138" s="51">
        <v>3437.5</v>
      </c>
      <c r="K138" s="51">
        <f t="shared" si="29"/>
        <v>21412500</v>
      </c>
      <c r="L138" s="51">
        <v>0</v>
      </c>
      <c r="M138" s="51">
        <v>0</v>
      </c>
      <c r="N138" s="51">
        <v>0</v>
      </c>
      <c r="O138" s="51">
        <v>21412500</v>
      </c>
      <c r="P138" s="53">
        <f t="shared" si="28"/>
        <v>6229.090909090909</v>
      </c>
      <c r="Q138" s="50">
        <v>9673</v>
      </c>
      <c r="R138" s="80" t="s">
        <v>98</v>
      </c>
      <c r="S138" s="106"/>
      <c r="T138" s="48"/>
      <c r="U138" s="82"/>
      <c r="V138" s="82"/>
      <c r="W138" s="82"/>
      <c r="X138" s="81"/>
      <c r="Y138" s="81"/>
      <c r="Z138" s="49"/>
      <c r="AA138" s="49"/>
      <c r="AB138" s="49"/>
      <c r="AC138" s="47"/>
      <c r="AD138" s="49"/>
      <c r="AE138" s="49"/>
      <c r="AF138" s="49"/>
      <c r="AG138" s="47"/>
      <c r="AH138" s="53"/>
      <c r="AI138" s="53"/>
      <c r="AJ138" s="79"/>
      <c r="AK138" s="14"/>
      <c r="AL138" s="14"/>
      <c r="AM138" s="14"/>
    </row>
    <row r="139" spans="1:39" ht="25.15" customHeight="1" x14ac:dyDescent="0.25">
      <c r="A139" s="118" t="s">
        <v>1288</v>
      </c>
      <c r="B139" s="48" t="s">
        <v>191</v>
      </c>
      <c r="C139" s="84">
        <v>1964</v>
      </c>
      <c r="D139" s="84"/>
      <c r="E139" s="84" t="s">
        <v>20</v>
      </c>
      <c r="F139" s="84">
        <v>4</v>
      </c>
      <c r="G139" s="84">
        <v>3</v>
      </c>
      <c r="H139" s="51">
        <v>2239.8000000000002</v>
      </c>
      <c r="I139" s="51">
        <v>0</v>
      </c>
      <c r="J139" s="51">
        <v>2239.8000000000002</v>
      </c>
      <c r="K139" s="51">
        <f t="shared" si="29"/>
        <v>13986760</v>
      </c>
      <c r="L139" s="51">
        <v>0</v>
      </c>
      <c r="M139" s="51">
        <v>0</v>
      </c>
      <c r="N139" s="51">
        <v>0</v>
      </c>
      <c r="O139" s="51">
        <v>13986760</v>
      </c>
      <c r="P139" s="53">
        <f t="shared" si="28"/>
        <v>6244.6468434681665</v>
      </c>
      <c r="Q139" s="50">
        <v>9673</v>
      </c>
      <c r="R139" s="80" t="s">
        <v>98</v>
      </c>
      <c r="S139" s="106"/>
      <c r="T139" s="48"/>
      <c r="U139" s="82"/>
      <c r="V139" s="82"/>
      <c r="W139" s="82"/>
      <c r="X139" s="81"/>
      <c r="Y139" s="81"/>
      <c r="Z139" s="49"/>
      <c r="AA139" s="49"/>
      <c r="AB139" s="49"/>
      <c r="AC139" s="47"/>
      <c r="AD139" s="49"/>
      <c r="AE139" s="49"/>
      <c r="AF139" s="49"/>
      <c r="AG139" s="47"/>
      <c r="AH139" s="53"/>
      <c r="AI139" s="53"/>
      <c r="AJ139" s="79"/>
      <c r="AK139" s="14"/>
      <c r="AL139" s="14"/>
      <c r="AM139" s="14"/>
    </row>
    <row r="140" spans="1:39" ht="25.15" customHeight="1" x14ac:dyDescent="0.25">
      <c r="A140" s="118" t="s">
        <v>1289</v>
      </c>
      <c r="B140" s="48" t="s">
        <v>192</v>
      </c>
      <c r="C140" s="84">
        <v>1961</v>
      </c>
      <c r="D140" s="84"/>
      <c r="E140" s="84" t="s">
        <v>20</v>
      </c>
      <c r="F140" s="84">
        <v>2</v>
      </c>
      <c r="G140" s="84">
        <v>2</v>
      </c>
      <c r="H140" s="51">
        <v>572.20000000000005</v>
      </c>
      <c r="I140" s="51">
        <v>0</v>
      </c>
      <c r="J140" s="51">
        <v>572.20000000000005</v>
      </c>
      <c r="K140" s="51">
        <f t="shared" si="29"/>
        <v>3648280</v>
      </c>
      <c r="L140" s="51">
        <v>0</v>
      </c>
      <c r="M140" s="51">
        <v>0</v>
      </c>
      <c r="N140" s="51">
        <v>0</v>
      </c>
      <c r="O140" s="51">
        <v>3648280</v>
      </c>
      <c r="P140" s="53">
        <f t="shared" si="28"/>
        <v>6375.8825585459626</v>
      </c>
      <c r="Q140" s="50">
        <v>9673</v>
      </c>
      <c r="R140" s="80" t="s">
        <v>96</v>
      </c>
      <c r="S140" s="106"/>
      <c r="T140" s="48"/>
      <c r="U140" s="82"/>
      <c r="V140" s="82"/>
      <c r="W140" s="82"/>
      <c r="X140" s="81"/>
      <c r="Y140" s="81"/>
      <c r="Z140" s="49"/>
      <c r="AA140" s="49"/>
      <c r="AB140" s="49"/>
      <c r="AC140" s="47"/>
      <c r="AD140" s="49"/>
      <c r="AE140" s="49"/>
      <c r="AF140" s="49"/>
      <c r="AG140" s="47"/>
      <c r="AH140" s="53"/>
      <c r="AI140" s="53"/>
      <c r="AJ140" s="79"/>
      <c r="AK140" s="14"/>
      <c r="AL140" s="14"/>
      <c r="AM140" s="14"/>
    </row>
    <row r="141" spans="1:39" ht="25.15" customHeight="1" x14ac:dyDescent="0.25">
      <c r="A141" s="118" t="s">
        <v>1290</v>
      </c>
      <c r="B141" s="48" t="s">
        <v>193</v>
      </c>
      <c r="C141" s="84">
        <v>1961</v>
      </c>
      <c r="D141" s="84"/>
      <c r="E141" s="84" t="s">
        <v>20</v>
      </c>
      <c r="F141" s="84">
        <v>2</v>
      </c>
      <c r="G141" s="84">
        <v>2</v>
      </c>
      <c r="H141" s="51">
        <v>594.5</v>
      </c>
      <c r="I141" s="51">
        <v>0</v>
      </c>
      <c r="J141" s="51">
        <v>594.5</v>
      </c>
      <c r="K141" s="51">
        <f t="shared" si="29"/>
        <v>3785900</v>
      </c>
      <c r="L141" s="51">
        <v>0</v>
      </c>
      <c r="M141" s="51">
        <v>0</v>
      </c>
      <c r="N141" s="51">
        <v>0</v>
      </c>
      <c r="O141" s="51">
        <v>3785900</v>
      </c>
      <c r="P141" s="53">
        <f t="shared" si="28"/>
        <v>6368.2085786375101</v>
      </c>
      <c r="Q141" s="50">
        <v>9673</v>
      </c>
      <c r="R141" s="80" t="s">
        <v>96</v>
      </c>
      <c r="S141" s="106"/>
      <c r="T141" s="48"/>
      <c r="U141" s="82"/>
      <c r="V141" s="82"/>
      <c r="W141" s="82"/>
      <c r="X141" s="81"/>
      <c r="Y141" s="81"/>
      <c r="Z141" s="49"/>
      <c r="AA141" s="49"/>
      <c r="AB141" s="49"/>
      <c r="AC141" s="47"/>
      <c r="AD141" s="49"/>
      <c r="AE141" s="49"/>
      <c r="AF141" s="49"/>
      <c r="AG141" s="47"/>
      <c r="AH141" s="53"/>
      <c r="AI141" s="53"/>
      <c r="AJ141" s="79"/>
      <c r="AK141" s="14"/>
      <c r="AL141" s="14"/>
      <c r="AM141" s="14"/>
    </row>
    <row r="142" spans="1:39" ht="25.15" customHeight="1" x14ac:dyDescent="0.25">
      <c r="A142" s="118" t="s">
        <v>1291</v>
      </c>
      <c r="B142" s="48" t="s">
        <v>194</v>
      </c>
      <c r="C142" s="84">
        <v>1963</v>
      </c>
      <c r="D142" s="84"/>
      <c r="E142" s="84" t="s">
        <v>20</v>
      </c>
      <c r="F142" s="84">
        <v>2</v>
      </c>
      <c r="G142" s="84">
        <v>2</v>
      </c>
      <c r="H142" s="51">
        <v>558.70000000000005</v>
      </c>
      <c r="I142" s="51">
        <v>0</v>
      </c>
      <c r="J142" s="51">
        <v>558.70000000000005</v>
      </c>
      <c r="K142" s="51">
        <f t="shared" si="29"/>
        <v>3563940</v>
      </c>
      <c r="L142" s="51">
        <v>0</v>
      </c>
      <c r="M142" s="51">
        <v>0</v>
      </c>
      <c r="N142" s="51">
        <v>0</v>
      </c>
      <c r="O142" s="51">
        <v>3563940</v>
      </c>
      <c r="P142" s="53">
        <f t="shared" si="28"/>
        <v>6378.9869339538209</v>
      </c>
      <c r="Q142" s="50">
        <v>9673</v>
      </c>
      <c r="R142" s="80" t="s">
        <v>96</v>
      </c>
      <c r="S142" s="106"/>
      <c r="T142" s="48"/>
      <c r="U142" s="82"/>
      <c r="V142" s="82"/>
      <c r="W142" s="82"/>
      <c r="X142" s="81"/>
      <c r="Y142" s="81"/>
      <c r="Z142" s="49"/>
      <c r="AA142" s="49"/>
      <c r="AB142" s="49"/>
      <c r="AC142" s="47"/>
      <c r="AD142" s="49"/>
      <c r="AE142" s="49"/>
      <c r="AF142" s="49"/>
      <c r="AG142" s="47"/>
      <c r="AH142" s="53"/>
      <c r="AI142" s="53"/>
      <c r="AJ142" s="79"/>
      <c r="AK142" s="14"/>
      <c r="AL142" s="14"/>
      <c r="AM142" s="14"/>
    </row>
    <row r="143" spans="1:39" ht="25.15" customHeight="1" x14ac:dyDescent="0.25">
      <c r="A143" s="118" t="s">
        <v>1292</v>
      </c>
      <c r="B143" s="48" t="s">
        <v>195</v>
      </c>
      <c r="C143" s="84">
        <v>1962</v>
      </c>
      <c r="D143" s="84"/>
      <c r="E143" s="84" t="s">
        <v>20</v>
      </c>
      <c r="F143" s="84">
        <v>2</v>
      </c>
      <c r="G143" s="84">
        <v>1</v>
      </c>
      <c r="H143" s="51">
        <v>568.4</v>
      </c>
      <c r="I143" s="51">
        <v>0</v>
      </c>
      <c r="J143" s="51">
        <v>568.4</v>
      </c>
      <c r="K143" s="51">
        <f t="shared" si="29"/>
        <v>3624080</v>
      </c>
      <c r="L143" s="51">
        <v>0</v>
      </c>
      <c r="M143" s="51">
        <v>0</v>
      </c>
      <c r="N143" s="51">
        <v>0</v>
      </c>
      <c r="O143" s="51">
        <v>3624080</v>
      </c>
      <c r="P143" s="53">
        <f t="shared" si="28"/>
        <v>6375.9324419422946</v>
      </c>
      <c r="Q143" s="50">
        <v>9673</v>
      </c>
      <c r="R143" s="80" t="s">
        <v>96</v>
      </c>
      <c r="S143" s="106"/>
      <c r="T143" s="48"/>
      <c r="U143" s="82"/>
      <c r="V143" s="82"/>
      <c r="W143" s="82"/>
      <c r="X143" s="81"/>
      <c r="Y143" s="81"/>
      <c r="Z143" s="49"/>
      <c r="AA143" s="49"/>
      <c r="AB143" s="49"/>
      <c r="AC143" s="47"/>
      <c r="AD143" s="49"/>
      <c r="AE143" s="49"/>
      <c r="AF143" s="49"/>
      <c r="AG143" s="47"/>
      <c r="AH143" s="53"/>
      <c r="AI143" s="53"/>
      <c r="AJ143" s="79"/>
      <c r="AK143" s="14"/>
      <c r="AL143" s="14"/>
      <c r="AM143" s="14"/>
    </row>
    <row r="144" spans="1:39" ht="25.15" customHeight="1" x14ac:dyDescent="0.25">
      <c r="A144" s="118" t="s">
        <v>1293</v>
      </c>
      <c r="B144" s="48" t="s">
        <v>196</v>
      </c>
      <c r="C144" s="84">
        <v>1966</v>
      </c>
      <c r="D144" s="84"/>
      <c r="E144" s="84" t="s">
        <v>20</v>
      </c>
      <c r="F144" s="84">
        <v>4</v>
      </c>
      <c r="G144" s="84">
        <v>2</v>
      </c>
      <c r="H144" s="51">
        <v>2040.2</v>
      </c>
      <c r="I144" s="51">
        <v>0</v>
      </c>
      <c r="J144" s="51">
        <v>2040.2</v>
      </c>
      <c r="K144" s="51">
        <f t="shared" si="29"/>
        <v>12749240</v>
      </c>
      <c r="L144" s="51">
        <v>0</v>
      </c>
      <c r="M144" s="51">
        <v>0</v>
      </c>
      <c r="N144" s="51">
        <v>0</v>
      </c>
      <c r="O144" s="51">
        <v>12749240</v>
      </c>
      <c r="P144" s="53">
        <f t="shared" si="28"/>
        <v>6249.0148024703458</v>
      </c>
      <c r="Q144" s="50">
        <v>9673</v>
      </c>
      <c r="R144" s="80" t="s">
        <v>97</v>
      </c>
      <c r="S144" s="106"/>
      <c r="T144" s="48"/>
      <c r="U144" s="82"/>
      <c r="V144" s="82"/>
      <c r="W144" s="82"/>
      <c r="X144" s="81"/>
      <c r="Y144" s="81"/>
      <c r="Z144" s="49"/>
      <c r="AA144" s="49"/>
      <c r="AB144" s="49"/>
      <c r="AC144" s="47"/>
      <c r="AD144" s="49"/>
      <c r="AE144" s="49"/>
      <c r="AF144" s="49"/>
      <c r="AG144" s="47"/>
      <c r="AH144" s="53"/>
      <c r="AI144" s="53"/>
      <c r="AJ144" s="79"/>
      <c r="AK144" s="14"/>
      <c r="AL144" s="14"/>
      <c r="AM144" s="14"/>
    </row>
    <row r="145" spans="1:39" ht="25.15" customHeight="1" x14ac:dyDescent="0.25">
      <c r="A145" s="118" t="s">
        <v>1294</v>
      </c>
      <c r="B145" s="48" t="s">
        <v>197</v>
      </c>
      <c r="C145" s="84">
        <v>1964</v>
      </c>
      <c r="D145" s="84"/>
      <c r="E145" s="84" t="s">
        <v>20</v>
      </c>
      <c r="F145" s="84">
        <v>4</v>
      </c>
      <c r="G145" s="84">
        <v>2</v>
      </c>
      <c r="H145" s="51">
        <v>2028.8</v>
      </c>
      <c r="I145" s="51">
        <v>0</v>
      </c>
      <c r="J145" s="51">
        <v>2028.8</v>
      </c>
      <c r="K145" s="51">
        <f t="shared" si="29"/>
        <v>13446400</v>
      </c>
      <c r="L145" s="51">
        <v>0</v>
      </c>
      <c r="M145" s="51">
        <v>0</v>
      </c>
      <c r="N145" s="51">
        <v>0</v>
      </c>
      <c r="O145" s="51">
        <v>13446400</v>
      </c>
      <c r="P145" s="53">
        <f t="shared" si="28"/>
        <v>6627.7602523659307</v>
      </c>
      <c r="Q145" s="50">
        <v>9673</v>
      </c>
      <c r="R145" s="80" t="s">
        <v>97</v>
      </c>
      <c r="S145" s="106"/>
      <c r="T145" s="48"/>
      <c r="U145" s="82"/>
      <c r="V145" s="82"/>
      <c r="W145" s="82"/>
      <c r="X145" s="81"/>
      <c r="Y145" s="81"/>
      <c r="Z145" s="49"/>
      <c r="AA145" s="49"/>
      <c r="AB145" s="49"/>
      <c r="AC145" s="47"/>
      <c r="AD145" s="49"/>
      <c r="AE145" s="49"/>
      <c r="AF145" s="49"/>
      <c r="AG145" s="47"/>
      <c r="AH145" s="53"/>
      <c r="AI145" s="53"/>
      <c r="AJ145" s="79"/>
      <c r="AK145" s="14"/>
      <c r="AL145" s="14"/>
      <c r="AM145" s="14"/>
    </row>
    <row r="146" spans="1:39" ht="25.15" customHeight="1" x14ac:dyDescent="0.25">
      <c r="A146" s="118" t="s">
        <v>1295</v>
      </c>
      <c r="B146" s="48" t="s">
        <v>198</v>
      </c>
      <c r="C146" s="84">
        <v>1964</v>
      </c>
      <c r="D146" s="84"/>
      <c r="E146" s="84" t="s">
        <v>20</v>
      </c>
      <c r="F146" s="84">
        <v>2</v>
      </c>
      <c r="G146" s="84">
        <v>1</v>
      </c>
      <c r="H146" s="51">
        <v>368.5</v>
      </c>
      <c r="I146" s="51">
        <v>0</v>
      </c>
      <c r="J146" s="51">
        <v>368.5</v>
      </c>
      <c r="K146" s="51">
        <f t="shared" si="29"/>
        <v>3637600</v>
      </c>
      <c r="L146" s="51">
        <v>0</v>
      </c>
      <c r="M146" s="51">
        <v>0</v>
      </c>
      <c r="N146" s="51">
        <v>0</v>
      </c>
      <c r="O146" s="51">
        <v>3637600</v>
      </c>
      <c r="P146" s="53">
        <f t="shared" si="28"/>
        <v>9871.3704206241528</v>
      </c>
      <c r="Q146" s="50">
        <v>9673</v>
      </c>
      <c r="R146" s="80" t="s">
        <v>97</v>
      </c>
      <c r="S146" s="106"/>
      <c r="T146" s="48"/>
      <c r="U146" s="82"/>
      <c r="V146" s="82"/>
      <c r="W146" s="82"/>
      <c r="X146" s="81"/>
      <c r="Y146" s="81"/>
      <c r="Z146" s="49"/>
      <c r="AA146" s="49"/>
      <c r="AB146" s="49"/>
      <c r="AC146" s="47"/>
      <c r="AD146" s="49"/>
      <c r="AE146" s="49"/>
      <c r="AF146" s="49"/>
      <c r="AG146" s="47"/>
      <c r="AH146" s="53"/>
      <c r="AI146" s="53"/>
      <c r="AJ146" s="79"/>
      <c r="AK146" s="14"/>
      <c r="AL146" s="14"/>
      <c r="AM146" s="14"/>
    </row>
    <row r="147" spans="1:39" ht="25.15" customHeight="1" x14ac:dyDescent="0.25">
      <c r="A147" s="118" t="s">
        <v>1296</v>
      </c>
      <c r="B147" s="48" t="s">
        <v>199</v>
      </c>
      <c r="C147" s="84">
        <v>1957</v>
      </c>
      <c r="D147" s="84"/>
      <c r="E147" s="84" t="s">
        <v>20</v>
      </c>
      <c r="F147" s="84">
        <v>2</v>
      </c>
      <c r="G147" s="84">
        <v>1</v>
      </c>
      <c r="H147" s="51">
        <v>428.7</v>
      </c>
      <c r="I147" s="51">
        <v>0</v>
      </c>
      <c r="J147" s="51">
        <v>428.7</v>
      </c>
      <c r="K147" s="51">
        <f t="shared" si="29"/>
        <v>4601350</v>
      </c>
      <c r="L147" s="51">
        <v>0</v>
      </c>
      <c r="M147" s="51">
        <v>0</v>
      </c>
      <c r="N147" s="51">
        <v>0</v>
      </c>
      <c r="O147" s="51">
        <v>4601350</v>
      </c>
      <c r="P147" s="53">
        <f t="shared" si="28"/>
        <v>10733.263354327035</v>
      </c>
      <c r="Q147" s="50">
        <v>9673</v>
      </c>
      <c r="R147" s="80" t="s">
        <v>96</v>
      </c>
      <c r="S147" s="106"/>
      <c r="T147" s="48"/>
      <c r="U147" s="82"/>
      <c r="V147" s="82"/>
      <c r="W147" s="82"/>
      <c r="X147" s="81"/>
      <c r="Y147" s="81"/>
      <c r="Z147" s="49"/>
      <c r="AA147" s="49"/>
      <c r="AB147" s="49"/>
      <c r="AC147" s="47"/>
      <c r="AD147" s="49"/>
      <c r="AE147" s="49"/>
      <c r="AF147" s="49"/>
      <c r="AG147" s="47"/>
      <c r="AH147" s="53"/>
      <c r="AI147" s="53"/>
      <c r="AJ147" s="79"/>
      <c r="AK147" s="14"/>
      <c r="AL147" s="14"/>
      <c r="AM147" s="14"/>
    </row>
    <row r="148" spans="1:39" ht="25.15" customHeight="1" x14ac:dyDescent="0.25">
      <c r="A148" s="118" t="s">
        <v>1297</v>
      </c>
      <c r="B148" s="48" t="s">
        <v>200</v>
      </c>
      <c r="C148" s="118">
        <v>1964</v>
      </c>
      <c r="D148" s="84"/>
      <c r="E148" s="84" t="s">
        <v>20</v>
      </c>
      <c r="F148" s="84">
        <v>1</v>
      </c>
      <c r="G148" s="84">
        <v>1</v>
      </c>
      <c r="H148" s="51">
        <v>183.5</v>
      </c>
      <c r="I148" s="51">
        <v>0</v>
      </c>
      <c r="J148" s="51">
        <v>183.5</v>
      </c>
      <c r="K148" s="51">
        <f t="shared" si="29"/>
        <v>587200</v>
      </c>
      <c r="L148" s="51">
        <v>0</v>
      </c>
      <c r="M148" s="51">
        <v>0</v>
      </c>
      <c r="N148" s="51">
        <v>0</v>
      </c>
      <c r="O148" s="51">
        <v>587200</v>
      </c>
      <c r="P148" s="53">
        <f t="shared" si="28"/>
        <v>3200</v>
      </c>
      <c r="Q148" s="50">
        <v>9673</v>
      </c>
      <c r="R148" s="80" t="s">
        <v>97</v>
      </c>
      <c r="S148" s="106"/>
      <c r="T148" s="48"/>
      <c r="U148" s="82"/>
      <c r="V148" s="82"/>
      <c r="W148" s="82"/>
      <c r="X148" s="81"/>
      <c r="Y148" s="81"/>
      <c r="Z148" s="49"/>
      <c r="AA148" s="49"/>
      <c r="AB148" s="49"/>
      <c r="AC148" s="47"/>
      <c r="AD148" s="49"/>
      <c r="AE148" s="49"/>
      <c r="AF148" s="49"/>
      <c r="AG148" s="47"/>
      <c r="AH148" s="53"/>
      <c r="AI148" s="53"/>
      <c r="AJ148" s="79"/>
      <c r="AK148" s="14"/>
      <c r="AL148" s="14"/>
      <c r="AM148" s="14"/>
    </row>
    <row r="149" spans="1:39" ht="25.15" customHeight="1" x14ac:dyDescent="0.25">
      <c r="A149" s="118" t="s">
        <v>1298</v>
      </c>
      <c r="B149" s="48" t="s">
        <v>201</v>
      </c>
      <c r="C149" s="84">
        <v>1969</v>
      </c>
      <c r="D149" s="84"/>
      <c r="E149" s="84" t="s">
        <v>20</v>
      </c>
      <c r="F149" s="84">
        <v>2</v>
      </c>
      <c r="G149" s="84">
        <v>1</v>
      </c>
      <c r="H149" s="51">
        <v>340</v>
      </c>
      <c r="I149" s="51">
        <v>0</v>
      </c>
      <c r="J149" s="51">
        <v>340</v>
      </c>
      <c r="K149" s="51">
        <f t="shared" si="29"/>
        <v>2208000</v>
      </c>
      <c r="L149" s="51">
        <v>0</v>
      </c>
      <c r="M149" s="51">
        <v>0</v>
      </c>
      <c r="N149" s="51">
        <v>0</v>
      </c>
      <c r="O149" s="51">
        <v>2208000</v>
      </c>
      <c r="P149" s="53">
        <f t="shared" si="28"/>
        <v>6494.1176470588234</v>
      </c>
      <c r="Q149" s="50">
        <v>9673</v>
      </c>
      <c r="R149" s="80" t="s">
        <v>98</v>
      </c>
      <c r="S149" s="106"/>
      <c r="T149" s="48"/>
      <c r="U149" s="82"/>
      <c r="V149" s="82"/>
      <c r="W149" s="82"/>
      <c r="X149" s="81"/>
      <c r="Y149" s="81"/>
      <c r="Z149" s="49"/>
      <c r="AA149" s="49"/>
      <c r="AB149" s="49"/>
      <c r="AC149" s="47"/>
      <c r="AD149" s="49"/>
      <c r="AE149" s="49"/>
      <c r="AF149" s="49"/>
      <c r="AG149" s="47"/>
      <c r="AH149" s="53"/>
      <c r="AI149" s="53"/>
      <c r="AJ149" s="79"/>
      <c r="AK149" s="14"/>
      <c r="AL149" s="14"/>
      <c r="AM149" s="14"/>
    </row>
    <row r="150" spans="1:39" ht="25.15" customHeight="1" x14ac:dyDescent="0.25">
      <c r="A150" s="118" t="s">
        <v>1299</v>
      </c>
      <c r="B150" s="48" t="s">
        <v>202</v>
      </c>
      <c r="C150" s="84">
        <v>1970</v>
      </c>
      <c r="D150" s="84"/>
      <c r="E150" s="84" t="s">
        <v>20</v>
      </c>
      <c r="F150" s="84">
        <v>2</v>
      </c>
      <c r="G150" s="84">
        <v>1</v>
      </c>
      <c r="H150" s="51">
        <v>394.8</v>
      </c>
      <c r="I150" s="51">
        <v>0</v>
      </c>
      <c r="J150" s="51">
        <v>394.8</v>
      </c>
      <c r="K150" s="51">
        <f t="shared" si="29"/>
        <v>1284400</v>
      </c>
      <c r="L150" s="51">
        <v>0</v>
      </c>
      <c r="M150" s="51">
        <v>0</v>
      </c>
      <c r="N150" s="51">
        <v>0</v>
      </c>
      <c r="O150" s="51">
        <v>1284400</v>
      </c>
      <c r="P150" s="53">
        <f t="shared" si="28"/>
        <v>3253.2928064842959</v>
      </c>
      <c r="Q150" s="50">
        <v>9673</v>
      </c>
      <c r="R150" s="80" t="s">
        <v>98</v>
      </c>
      <c r="S150" s="106"/>
      <c r="T150" s="48"/>
      <c r="U150" s="82"/>
      <c r="V150" s="82"/>
      <c r="W150" s="82"/>
      <c r="X150" s="81"/>
      <c r="Y150" s="81"/>
      <c r="Z150" s="49"/>
      <c r="AA150" s="49"/>
      <c r="AB150" s="49"/>
      <c r="AC150" s="47"/>
      <c r="AD150" s="49"/>
      <c r="AE150" s="49"/>
      <c r="AF150" s="49"/>
      <c r="AG150" s="47"/>
      <c r="AH150" s="53"/>
      <c r="AI150" s="53"/>
      <c r="AJ150" s="79"/>
      <c r="AK150" s="14"/>
      <c r="AL150" s="14"/>
      <c r="AM150" s="14"/>
    </row>
    <row r="151" spans="1:39" ht="25.15" customHeight="1" x14ac:dyDescent="0.25">
      <c r="A151" s="118" t="s">
        <v>1300</v>
      </c>
      <c r="B151" s="48" t="s">
        <v>203</v>
      </c>
      <c r="C151" s="84">
        <v>1962</v>
      </c>
      <c r="D151" s="84"/>
      <c r="E151" s="84" t="s">
        <v>20</v>
      </c>
      <c r="F151" s="84">
        <v>2</v>
      </c>
      <c r="G151" s="84">
        <v>1</v>
      </c>
      <c r="H151" s="51">
        <v>295.3</v>
      </c>
      <c r="I151" s="51">
        <v>0</v>
      </c>
      <c r="J151" s="51">
        <v>295.3</v>
      </c>
      <c r="K151" s="51">
        <f t="shared" si="29"/>
        <v>985900</v>
      </c>
      <c r="L151" s="51">
        <v>0</v>
      </c>
      <c r="M151" s="51">
        <v>0</v>
      </c>
      <c r="N151" s="51">
        <v>0</v>
      </c>
      <c r="O151" s="51">
        <v>985900</v>
      </c>
      <c r="P151" s="53">
        <f t="shared" si="28"/>
        <v>3338.6386725364036</v>
      </c>
      <c r="Q151" s="50">
        <v>9673</v>
      </c>
      <c r="R151" s="80" t="s">
        <v>96</v>
      </c>
      <c r="S151" s="106"/>
      <c r="T151" s="48"/>
      <c r="U151" s="82"/>
      <c r="V151" s="82"/>
      <c r="W151" s="82"/>
      <c r="X151" s="81"/>
      <c r="Y151" s="81"/>
      <c r="Z151" s="49"/>
      <c r="AA151" s="49"/>
      <c r="AB151" s="49"/>
      <c r="AC151" s="47"/>
      <c r="AD151" s="49"/>
      <c r="AE151" s="49"/>
      <c r="AF151" s="49"/>
      <c r="AG151" s="47"/>
      <c r="AH151" s="53"/>
      <c r="AI151" s="53"/>
      <c r="AJ151" s="79"/>
      <c r="AK151" s="14"/>
      <c r="AL151" s="14"/>
      <c r="AM151" s="14"/>
    </row>
    <row r="152" spans="1:39" ht="25.15" customHeight="1" x14ac:dyDescent="0.25">
      <c r="A152" s="118" t="s">
        <v>1301</v>
      </c>
      <c r="B152" s="48" t="s">
        <v>204</v>
      </c>
      <c r="C152" s="84">
        <v>1979</v>
      </c>
      <c r="D152" s="84"/>
      <c r="E152" s="84" t="s">
        <v>20</v>
      </c>
      <c r="F152" s="84">
        <v>5</v>
      </c>
      <c r="G152" s="84">
        <v>2</v>
      </c>
      <c r="H152" s="51">
        <v>1209.4000000000001</v>
      </c>
      <c r="I152" s="51">
        <v>0</v>
      </c>
      <c r="J152" s="51">
        <v>1209.4000000000001</v>
      </c>
      <c r="K152" s="51">
        <f t="shared" si="29"/>
        <v>7598280</v>
      </c>
      <c r="L152" s="51">
        <v>0</v>
      </c>
      <c r="M152" s="51">
        <v>0</v>
      </c>
      <c r="N152" s="51">
        <v>0</v>
      </c>
      <c r="O152" s="51">
        <v>7598280</v>
      </c>
      <c r="P152" s="53">
        <f t="shared" si="28"/>
        <v>6282.6856292376378</v>
      </c>
      <c r="Q152" s="50">
        <v>9673</v>
      </c>
      <c r="R152" s="80" t="s">
        <v>98</v>
      </c>
      <c r="S152" s="106"/>
      <c r="T152" s="48"/>
      <c r="U152" s="82"/>
      <c r="V152" s="82"/>
      <c r="W152" s="82"/>
      <c r="X152" s="81"/>
      <c r="Y152" s="81"/>
      <c r="Z152" s="49"/>
      <c r="AA152" s="49"/>
      <c r="AB152" s="49"/>
      <c r="AC152" s="47"/>
      <c r="AD152" s="49"/>
      <c r="AE152" s="49"/>
      <c r="AF152" s="49"/>
      <c r="AG152" s="47"/>
      <c r="AH152" s="53"/>
      <c r="AI152" s="53"/>
      <c r="AJ152" s="79"/>
      <c r="AK152" s="14"/>
      <c r="AL152" s="14"/>
      <c r="AM152" s="14"/>
    </row>
    <row r="153" spans="1:39" ht="25.15" customHeight="1" x14ac:dyDescent="0.25">
      <c r="A153" s="118" t="s">
        <v>1302</v>
      </c>
      <c r="B153" s="48" t="s">
        <v>205</v>
      </c>
      <c r="C153" s="84">
        <v>1965</v>
      </c>
      <c r="D153" s="84"/>
      <c r="E153" s="84" t="s">
        <v>20</v>
      </c>
      <c r="F153" s="84">
        <v>4</v>
      </c>
      <c r="G153" s="84">
        <v>2</v>
      </c>
      <c r="H153" s="51">
        <v>1429.8</v>
      </c>
      <c r="I153" s="51">
        <v>0</v>
      </c>
      <c r="J153" s="51">
        <v>1429.8</v>
      </c>
      <c r="K153" s="51">
        <f t="shared" si="29"/>
        <v>18401440</v>
      </c>
      <c r="L153" s="51">
        <v>0</v>
      </c>
      <c r="M153" s="51">
        <v>0</v>
      </c>
      <c r="N153" s="51">
        <v>0</v>
      </c>
      <c r="O153" s="51">
        <v>18401440</v>
      </c>
      <c r="P153" s="53">
        <f t="shared" si="28"/>
        <v>12869.939851727515</v>
      </c>
      <c r="Q153" s="50">
        <v>9673</v>
      </c>
      <c r="R153" s="80" t="s">
        <v>97</v>
      </c>
      <c r="S153" s="106"/>
      <c r="T153" s="48"/>
      <c r="U153" s="82"/>
      <c r="V153" s="82"/>
      <c r="W153" s="82"/>
      <c r="X153" s="81"/>
      <c r="Y153" s="81"/>
      <c r="Z153" s="49"/>
      <c r="AA153" s="49"/>
      <c r="AB153" s="49"/>
      <c r="AC153" s="47"/>
      <c r="AD153" s="49"/>
      <c r="AE153" s="49"/>
      <c r="AF153" s="49"/>
      <c r="AG153" s="47"/>
      <c r="AH153" s="53"/>
      <c r="AI153" s="53"/>
      <c r="AJ153" s="79"/>
      <c r="AK153" s="14"/>
      <c r="AL153" s="14"/>
      <c r="AM153" s="14"/>
    </row>
    <row r="154" spans="1:39" ht="25.15" customHeight="1" x14ac:dyDescent="0.25">
      <c r="A154" s="118" t="s">
        <v>1303</v>
      </c>
      <c r="B154" s="48" t="s">
        <v>206</v>
      </c>
      <c r="C154" s="84">
        <v>1972</v>
      </c>
      <c r="D154" s="84"/>
      <c r="E154" s="84" t="s">
        <v>20</v>
      </c>
      <c r="F154" s="84">
        <v>2</v>
      </c>
      <c r="G154" s="84">
        <v>2</v>
      </c>
      <c r="H154" s="51">
        <v>800.6</v>
      </c>
      <c r="I154" s="51">
        <v>0</v>
      </c>
      <c r="J154" s="51">
        <v>800.6</v>
      </c>
      <c r="K154" s="51">
        <f t="shared" si="29"/>
        <v>7785760</v>
      </c>
      <c r="L154" s="51">
        <v>0</v>
      </c>
      <c r="M154" s="51">
        <v>0</v>
      </c>
      <c r="N154" s="51">
        <v>0</v>
      </c>
      <c r="O154" s="51">
        <v>7785760</v>
      </c>
      <c r="P154" s="53">
        <f t="shared" si="28"/>
        <v>9724.9063202598045</v>
      </c>
      <c r="Q154" s="50">
        <v>9673</v>
      </c>
      <c r="R154" s="80" t="s">
        <v>98</v>
      </c>
      <c r="S154" s="106"/>
      <c r="T154" s="48"/>
      <c r="U154" s="82"/>
      <c r="V154" s="82"/>
      <c r="W154" s="82"/>
      <c r="X154" s="81"/>
      <c r="Y154" s="81"/>
      <c r="Z154" s="49"/>
      <c r="AA154" s="49"/>
      <c r="AB154" s="49"/>
      <c r="AC154" s="47"/>
      <c r="AD154" s="49"/>
      <c r="AE154" s="49"/>
      <c r="AF154" s="49"/>
      <c r="AG154" s="47"/>
      <c r="AH154" s="53"/>
      <c r="AI154" s="53"/>
      <c r="AJ154" s="79"/>
      <c r="AK154" s="14"/>
      <c r="AL154" s="14"/>
      <c r="AM154" s="14"/>
    </row>
    <row r="155" spans="1:39" ht="25.15" customHeight="1" x14ac:dyDescent="0.25">
      <c r="A155" s="118" t="s">
        <v>1304</v>
      </c>
      <c r="B155" s="48" t="s">
        <v>239</v>
      </c>
      <c r="C155" s="84">
        <v>1982</v>
      </c>
      <c r="D155" s="84"/>
      <c r="E155" s="84" t="s">
        <v>20</v>
      </c>
      <c r="F155" s="84">
        <v>5</v>
      </c>
      <c r="G155" s="84">
        <v>1</v>
      </c>
      <c r="H155" s="51">
        <v>2556.61</v>
      </c>
      <c r="I155" s="51">
        <v>183.62</v>
      </c>
      <c r="J155" s="51">
        <v>1917.66</v>
      </c>
      <c r="K155" s="51">
        <f t="shared" si="29"/>
        <v>18639550</v>
      </c>
      <c r="L155" s="51">
        <v>0</v>
      </c>
      <c r="M155" s="51">
        <v>0</v>
      </c>
      <c r="N155" s="51">
        <v>0</v>
      </c>
      <c r="O155" s="51">
        <v>18639550</v>
      </c>
      <c r="P155" s="53">
        <f t="shared" si="28"/>
        <v>7290.7287384466144</v>
      </c>
      <c r="Q155" s="50">
        <v>9673</v>
      </c>
      <c r="R155" s="80" t="s">
        <v>98</v>
      </c>
      <c r="S155" s="106"/>
      <c r="T155" s="48"/>
      <c r="U155" s="82"/>
      <c r="V155" s="82"/>
      <c r="W155" s="82"/>
      <c r="X155" s="81"/>
      <c r="Y155" s="81"/>
      <c r="Z155" s="49"/>
      <c r="AA155" s="49"/>
      <c r="AB155" s="49"/>
      <c r="AC155" s="47"/>
      <c r="AD155" s="49"/>
      <c r="AE155" s="49"/>
      <c r="AF155" s="49"/>
      <c r="AG155" s="47"/>
      <c r="AH155" s="53"/>
      <c r="AI155" s="53"/>
      <c r="AJ155" s="79"/>
      <c r="AK155" s="14"/>
      <c r="AL155" s="14"/>
      <c r="AM155" s="14"/>
    </row>
    <row r="156" spans="1:39" ht="25.15" customHeight="1" x14ac:dyDescent="0.25">
      <c r="A156" s="118" t="s">
        <v>1305</v>
      </c>
      <c r="B156" s="48" t="s">
        <v>207</v>
      </c>
      <c r="C156" s="84">
        <v>1962</v>
      </c>
      <c r="D156" s="84"/>
      <c r="E156" s="84" t="s">
        <v>20</v>
      </c>
      <c r="F156" s="84">
        <v>2</v>
      </c>
      <c r="G156" s="84">
        <v>2</v>
      </c>
      <c r="H156" s="51">
        <v>1398.2</v>
      </c>
      <c r="I156" s="51">
        <v>0</v>
      </c>
      <c r="J156" s="51">
        <v>1398.2</v>
      </c>
      <c r="K156" s="51">
        <f t="shared" si="29"/>
        <v>4294600</v>
      </c>
      <c r="L156" s="51">
        <v>0</v>
      </c>
      <c r="M156" s="51">
        <v>0</v>
      </c>
      <c r="N156" s="51">
        <v>0</v>
      </c>
      <c r="O156" s="51">
        <v>4294600</v>
      </c>
      <c r="P156" s="53">
        <f t="shared" si="28"/>
        <v>3071.5205263910743</v>
      </c>
      <c r="Q156" s="50">
        <v>9673</v>
      </c>
      <c r="R156" s="80" t="s">
        <v>96</v>
      </c>
      <c r="S156" s="106"/>
      <c r="T156" s="48"/>
      <c r="U156" s="82"/>
      <c r="V156" s="82"/>
      <c r="W156" s="82"/>
      <c r="X156" s="81"/>
      <c r="Y156" s="81"/>
      <c r="Z156" s="49"/>
      <c r="AA156" s="49"/>
      <c r="AB156" s="49"/>
      <c r="AC156" s="47"/>
      <c r="AD156" s="49"/>
      <c r="AE156" s="49"/>
      <c r="AF156" s="49"/>
      <c r="AG156" s="47"/>
      <c r="AH156" s="53"/>
      <c r="AI156" s="53"/>
      <c r="AJ156" s="79"/>
      <c r="AK156" s="14"/>
      <c r="AL156" s="14"/>
      <c r="AM156" s="14"/>
    </row>
    <row r="157" spans="1:39" ht="25.15" customHeight="1" x14ac:dyDescent="0.25">
      <c r="A157" s="118" t="s">
        <v>1306</v>
      </c>
      <c r="B157" s="48" t="s">
        <v>208</v>
      </c>
      <c r="C157" s="84">
        <v>1963</v>
      </c>
      <c r="D157" s="84"/>
      <c r="E157" s="84" t="s">
        <v>20</v>
      </c>
      <c r="F157" s="84">
        <v>2</v>
      </c>
      <c r="G157" s="84">
        <v>2</v>
      </c>
      <c r="H157" s="51">
        <v>502</v>
      </c>
      <c r="I157" s="51">
        <v>0</v>
      </c>
      <c r="J157" s="51">
        <v>502</v>
      </c>
      <c r="K157" s="51">
        <f t="shared" si="29"/>
        <v>6525600</v>
      </c>
      <c r="L157" s="51">
        <v>0</v>
      </c>
      <c r="M157" s="51">
        <v>0</v>
      </c>
      <c r="N157" s="51">
        <v>0</v>
      </c>
      <c r="O157" s="51">
        <v>6525600</v>
      </c>
      <c r="P157" s="53">
        <f t="shared" si="28"/>
        <v>12999.203187250996</v>
      </c>
      <c r="Q157" s="50">
        <v>9673</v>
      </c>
      <c r="R157" s="80" t="s">
        <v>96</v>
      </c>
      <c r="S157" s="106"/>
      <c r="T157" s="48"/>
      <c r="U157" s="82"/>
      <c r="V157" s="82"/>
      <c r="W157" s="82"/>
      <c r="X157" s="81"/>
      <c r="Y157" s="81"/>
      <c r="Z157" s="49"/>
      <c r="AA157" s="49"/>
      <c r="AB157" s="49"/>
      <c r="AC157" s="47"/>
      <c r="AD157" s="49"/>
      <c r="AE157" s="49"/>
      <c r="AF157" s="49"/>
      <c r="AG157" s="47"/>
      <c r="AH157" s="53"/>
      <c r="AI157" s="53"/>
      <c r="AJ157" s="79"/>
      <c r="AK157" s="14"/>
      <c r="AL157" s="14"/>
      <c r="AM157" s="14"/>
    </row>
    <row r="158" spans="1:39" ht="25.15" customHeight="1" x14ac:dyDescent="0.25">
      <c r="A158" s="118" t="s">
        <v>1307</v>
      </c>
      <c r="B158" s="48" t="s">
        <v>209</v>
      </c>
      <c r="C158" s="84">
        <v>1967</v>
      </c>
      <c r="D158" s="84"/>
      <c r="E158" s="84" t="s">
        <v>20</v>
      </c>
      <c r="F158" s="84">
        <v>5</v>
      </c>
      <c r="G158" s="84">
        <v>3</v>
      </c>
      <c r="H158" s="51">
        <v>4881</v>
      </c>
      <c r="I158" s="51">
        <v>0</v>
      </c>
      <c r="J158" s="51">
        <v>4881</v>
      </c>
      <c r="K158" s="51">
        <f t="shared" si="29"/>
        <v>25523000</v>
      </c>
      <c r="L158" s="51">
        <v>0</v>
      </c>
      <c r="M158" s="51">
        <v>0</v>
      </c>
      <c r="N158" s="51">
        <v>0</v>
      </c>
      <c r="O158" s="51">
        <v>25523000</v>
      </c>
      <c r="P158" s="53">
        <f t="shared" si="28"/>
        <v>5229.0514238885471</v>
      </c>
      <c r="Q158" s="50">
        <v>9673</v>
      </c>
      <c r="R158" s="80" t="s">
        <v>97</v>
      </c>
      <c r="S158" s="106"/>
      <c r="T158" s="48"/>
      <c r="U158" s="82"/>
      <c r="V158" s="82"/>
      <c r="W158" s="82"/>
      <c r="X158" s="81"/>
      <c r="Y158" s="81"/>
      <c r="Z158" s="49"/>
      <c r="AA158" s="49"/>
      <c r="AB158" s="49"/>
      <c r="AC158" s="47"/>
      <c r="AD158" s="49"/>
      <c r="AE158" s="49"/>
      <c r="AF158" s="49"/>
      <c r="AG158" s="47"/>
      <c r="AH158" s="53"/>
      <c r="AI158" s="53"/>
      <c r="AJ158" s="79"/>
      <c r="AK158" s="14"/>
      <c r="AL158" s="14"/>
      <c r="AM158" s="14"/>
    </row>
    <row r="159" spans="1:39" ht="25.15" customHeight="1" x14ac:dyDescent="0.25">
      <c r="A159" s="118" t="s">
        <v>1308</v>
      </c>
      <c r="B159" s="48" t="s">
        <v>210</v>
      </c>
      <c r="C159" s="84">
        <v>1969</v>
      </c>
      <c r="D159" s="84"/>
      <c r="E159" s="84" t="s">
        <v>20</v>
      </c>
      <c r="F159" s="84">
        <v>2</v>
      </c>
      <c r="G159" s="84">
        <v>2</v>
      </c>
      <c r="H159" s="51">
        <v>428.2</v>
      </c>
      <c r="I159" s="51">
        <v>0</v>
      </c>
      <c r="J159" s="51">
        <v>428.2</v>
      </c>
      <c r="K159" s="51">
        <f t="shared" si="29"/>
        <v>2754936</v>
      </c>
      <c r="L159" s="51">
        <v>0</v>
      </c>
      <c r="M159" s="51">
        <v>0</v>
      </c>
      <c r="N159" s="51">
        <v>0</v>
      </c>
      <c r="O159" s="51">
        <v>2754936</v>
      </c>
      <c r="P159" s="53">
        <f t="shared" si="28"/>
        <v>6433.7599252685659</v>
      </c>
      <c r="Q159" s="50">
        <v>9673</v>
      </c>
      <c r="R159" s="80" t="s">
        <v>98</v>
      </c>
      <c r="S159" s="106"/>
      <c r="T159" s="48"/>
      <c r="U159" s="82"/>
      <c r="V159" s="82"/>
      <c r="W159" s="82"/>
      <c r="X159" s="81"/>
      <c r="Y159" s="81"/>
      <c r="Z159" s="49"/>
      <c r="AA159" s="49"/>
      <c r="AB159" s="49"/>
      <c r="AC159" s="47"/>
      <c r="AD159" s="49"/>
      <c r="AE159" s="49"/>
      <c r="AF159" s="49"/>
      <c r="AG159" s="47"/>
      <c r="AH159" s="53"/>
      <c r="AI159" s="53"/>
      <c r="AJ159" s="79"/>
      <c r="AK159" s="14"/>
      <c r="AL159" s="14"/>
      <c r="AM159" s="14"/>
    </row>
    <row r="160" spans="1:39" ht="25.15" customHeight="1" x14ac:dyDescent="0.25">
      <c r="A160" s="118" t="s">
        <v>1309</v>
      </c>
      <c r="B160" s="48" t="s">
        <v>211</v>
      </c>
      <c r="C160" s="84">
        <v>1965</v>
      </c>
      <c r="D160" s="84"/>
      <c r="E160" s="84" t="s">
        <v>20</v>
      </c>
      <c r="F160" s="84">
        <v>3</v>
      </c>
      <c r="G160" s="84">
        <v>3</v>
      </c>
      <c r="H160" s="51">
        <v>726.9</v>
      </c>
      <c r="I160" s="51">
        <v>0</v>
      </c>
      <c r="J160" s="51">
        <v>726.9</v>
      </c>
      <c r="K160" s="51">
        <f t="shared" si="29"/>
        <v>4606780</v>
      </c>
      <c r="L160" s="51">
        <v>0</v>
      </c>
      <c r="M160" s="51">
        <v>0</v>
      </c>
      <c r="N160" s="51">
        <v>0</v>
      </c>
      <c r="O160" s="51">
        <v>4606780</v>
      </c>
      <c r="P160" s="53">
        <f t="shared" si="28"/>
        <v>6337.5705048837535</v>
      </c>
      <c r="Q160" s="50">
        <v>9673</v>
      </c>
      <c r="R160" s="80" t="s">
        <v>97</v>
      </c>
      <c r="S160" s="106"/>
      <c r="T160" s="48"/>
      <c r="U160" s="82"/>
      <c r="V160" s="82"/>
      <c r="W160" s="82"/>
      <c r="X160" s="81"/>
      <c r="Y160" s="81"/>
      <c r="Z160" s="49"/>
      <c r="AA160" s="49"/>
      <c r="AB160" s="49"/>
      <c r="AC160" s="47"/>
      <c r="AD160" s="49"/>
      <c r="AE160" s="49"/>
      <c r="AF160" s="49"/>
      <c r="AG160" s="47"/>
      <c r="AH160" s="53"/>
      <c r="AI160" s="53"/>
      <c r="AJ160" s="79"/>
      <c r="AK160" s="14"/>
      <c r="AL160" s="14"/>
      <c r="AM160" s="14"/>
    </row>
    <row r="161" spans="1:39" ht="25.15" customHeight="1" x14ac:dyDescent="0.25">
      <c r="A161" s="118" t="s">
        <v>1310</v>
      </c>
      <c r="B161" s="48" t="s">
        <v>212</v>
      </c>
      <c r="C161" s="118">
        <v>1968</v>
      </c>
      <c r="D161" s="84"/>
      <c r="E161" s="84" t="s">
        <v>20</v>
      </c>
      <c r="F161" s="84">
        <v>4</v>
      </c>
      <c r="G161" s="84">
        <v>4</v>
      </c>
      <c r="H161" s="51">
        <v>2771.75</v>
      </c>
      <c r="I161" s="51">
        <v>0</v>
      </c>
      <c r="J161" s="51">
        <v>2771.75</v>
      </c>
      <c r="K161" s="51">
        <f t="shared" si="29"/>
        <v>3520000</v>
      </c>
      <c r="L161" s="51">
        <v>0</v>
      </c>
      <c r="M161" s="51">
        <v>0</v>
      </c>
      <c r="N161" s="51">
        <v>0</v>
      </c>
      <c r="O161" s="51">
        <v>3520000</v>
      </c>
      <c r="P161" s="53">
        <f t="shared" si="28"/>
        <v>1269.9558040948859</v>
      </c>
      <c r="Q161" s="50">
        <v>9673</v>
      </c>
      <c r="R161" s="80" t="s">
        <v>97</v>
      </c>
      <c r="S161" s="106"/>
      <c r="T161" s="48"/>
      <c r="U161" s="82"/>
      <c r="V161" s="82"/>
      <c r="W161" s="82"/>
      <c r="X161" s="81"/>
      <c r="Y161" s="81"/>
      <c r="Z161" s="49"/>
      <c r="AA161" s="49"/>
      <c r="AB161" s="49"/>
      <c r="AC161" s="47"/>
      <c r="AD161" s="49"/>
      <c r="AE161" s="49"/>
      <c r="AF161" s="49"/>
      <c r="AG161" s="47"/>
      <c r="AH161" s="53"/>
      <c r="AI161" s="53"/>
      <c r="AJ161" s="79"/>
      <c r="AK161" s="14"/>
      <c r="AL161" s="14"/>
      <c r="AM161" s="14"/>
    </row>
    <row r="162" spans="1:39" ht="25.15" customHeight="1" x14ac:dyDescent="0.25">
      <c r="A162" s="118" t="s">
        <v>1311</v>
      </c>
      <c r="B162" s="48" t="s">
        <v>213</v>
      </c>
      <c r="C162" s="84">
        <v>1979</v>
      </c>
      <c r="D162" s="84"/>
      <c r="E162" s="84" t="s">
        <v>22</v>
      </c>
      <c r="F162" s="84">
        <v>9</v>
      </c>
      <c r="G162" s="84">
        <v>1</v>
      </c>
      <c r="H162" s="51">
        <v>3059.04</v>
      </c>
      <c r="I162" s="51">
        <v>0</v>
      </c>
      <c r="J162" s="51">
        <v>3059.04</v>
      </c>
      <c r="K162" s="51">
        <f t="shared" si="29"/>
        <v>22379248</v>
      </c>
      <c r="L162" s="51">
        <v>0</v>
      </c>
      <c r="M162" s="51">
        <v>0</v>
      </c>
      <c r="N162" s="51">
        <v>0</v>
      </c>
      <c r="O162" s="51">
        <v>22379248</v>
      </c>
      <c r="P162" s="53">
        <f t="shared" si="28"/>
        <v>7315.7748836236206</v>
      </c>
      <c r="Q162" s="50">
        <v>9673</v>
      </c>
      <c r="R162" s="80" t="s">
        <v>96</v>
      </c>
      <c r="S162" s="106"/>
      <c r="T162" s="48"/>
      <c r="U162" s="82"/>
      <c r="V162" s="82"/>
      <c r="W162" s="82"/>
      <c r="X162" s="81"/>
      <c r="Y162" s="81"/>
      <c r="Z162" s="49"/>
      <c r="AA162" s="49"/>
      <c r="AB162" s="49"/>
      <c r="AC162" s="47"/>
      <c r="AD162" s="49"/>
      <c r="AE162" s="49"/>
      <c r="AF162" s="49"/>
      <c r="AG162" s="47"/>
      <c r="AH162" s="53"/>
      <c r="AI162" s="53"/>
      <c r="AJ162" s="79"/>
      <c r="AK162" s="14"/>
      <c r="AL162" s="14"/>
      <c r="AM162" s="14"/>
    </row>
    <row r="163" spans="1:39" ht="25.15" customHeight="1" x14ac:dyDescent="0.25">
      <c r="A163" s="118" t="s">
        <v>1312</v>
      </c>
      <c r="B163" s="48" t="s">
        <v>214</v>
      </c>
      <c r="C163" s="84">
        <v>1967</v>
      </c>
      <c r="D163" s="84"/>
      <c r="E163" s="84" t="s">
        <v>20</v>
      </c>
      <c r="F163" s="84">
        <v>2</v>
      </c>
      <c r="G163" s="84">
        <v>1</v>
      </c>
      <c r="H163" s="51">
        <v>577.70000000000005</v>
      </c>
      <c r="I163" s="51">
        <v>0</v>
      </c>
      <c r="J163" s="51">
        <v>577.70000000000005</v>
      </c>
      <c r="K163" s="51">
        <f t="shared" si="29"/>
        <v>7494560</v>
      </c>
      <c r="L163" s="51">
        <v>0</v>
      </c>
      <c r="M163" s="51">
        <v>0</v>
      </c>
      <c r="N163" s="51">
        <v>0</v>
      </c>
      <c r="O163" s="51">
        <v>7494560</v>
      </c>
      <c r="P163" s="53">
        <f t="shared" si="28"/>
        <v>12973.100225030292</v>
      </c>
      <c r="Q163" s="50">
        <v>9673</v>
      </c>
      <c r="R163" s="80" t="s">
        <v>97</v>
      </c>
      <c r="S163" s="106"/>
      <c r="T163" s="48"/>
      <c r="U163" s="82"/>
      <c r="V163" s="82"/>
      <c r="W163" s="82"/>
      <c r="X163" s="81"/>
      <c r="Y163" s="81"/>
      <c r="Z163" s="49"/>
      <c r="AA163" s="49"/>
      <c r="AB163" s="49"/>
      <c r="AC163" s="47"/>
      <c r="AD163" s="49"/>
      <c r="AE163" s="49"/>
      <c r="AF163" s="49"/>
      <c r="AG163" s="47"/>
      <c r="AH163" s="53"/>
      <c r="AI163" s="53"/>
      <c r="AJ163" s="79"/>
      <c r="AK163" s="14"/>
      <c r="AL163" s="14"/>
      <c r="AM163" s="14"/>
    </row>
    <row r="164" spans="1:39" ht="34.9" customHeight="1" x14ac:dyDescent="0.25">
      <c r="A164" s="142" t="s">
        <v>2216</v>
      </c>
      <c r="B164" s="142"/>
      <c r="C164" s="142"/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  <c r="O164" s="142"/>
      <c r="P164" s="142"/>
      <c r="Q164" s="142"/>
      <c r="R164" s="142"/>
    </row>
    <row r="165" spans="1:39" ht="34.9" customHeight="1" x14ac:dyDescent="0.25">
      <c r="A165" s="141" t="s">
        <v>80</v>
      </c>
      <c r="B165" s="141"/>
      <c r="C165" s="41" t="s">
        <v>21</v>
      </c>
      <c r="D165" s="41" t="s">
        <v>21</v>
      </c>
      <c r="E165" s="41" t="s">
        <v>21</v>
      </c>
      <c r="F165" s="33" t="s">
        <v>21</v>
      </c>
      <c r="G165" s="33" t="s">
        <v>21</v>
      </c>
      <c r="H165" s="127">
        <f>SUM(H166:H174)</f>
        <v>4622.2</v>
      </c>
      <c r="I165" s="127">
        <f t="shared" ref="I165:O165" si="30">SUM(I166:I174)</f>
        <v>0</v>
      </c>
      <c r="J165" s="127">
        <f t="shared" si="30"/>
        <v>4475.2</v>
      </c>
      <c r="K165" s="127">
        <f t="shared" si="30"/>
        <v>20932450</v>
      </c>
      <c r="L165" s="127">
        <f t="shared" si="30"/>
        <v>0</v>
      </c>
      <c r="M165" s="127">
        <f t="shared" si="30"/>
        <v>0</v>
      </c>
      <c r="N165" s="127">
        <f t="shared" si="30"/>
        <v>0</v>
      </c>
      <c r="O165" s="127">
        <f t="shared" si="30"/>
        <v>20932450</v>
      </c>
      <c r="P165" s="34">
        <f t="shared" ref="P165:P174" si="31">K165/H165</f>
        <v>4528.6768205616372</v>
      </c>
      <c r="Q165" s="128" t="s">
        <v>21</v>
      </c>
      <c r="R165" s="129" t="s">
        <v>21</v>
      </c>
    </row>
    <row r="166" spans="1:39" ht="25.15" customHeight="1" x14ac:dyDescent="0.25">
      <c r="A166" s="118" t="s">
        <v>1313</v>
      </c>
      <c r="B166" s="48" t="s">
        <v>215</v>
      </c>
      <c r="C166" s="84">
        <v>1966</v>
      </c>
      <c r="D166" s="84"/>
      <c r="E166" s="84" t="s">
        <v>20</v>
      </c>
      <c r="F166" s="84">
        <v>2</v>
      </c>
      <c r="G166" s="84">
        <v>2</v>
      </c>
      <c r="H166" s="51">
        <v>436</v>
      </c>
      <c r="I166" s="51">
        <v>0</v>
      </c>
      <c r="J166" s="51">
        <v>364.4</v>
      </c>
      <c r="K166" s="51">
        <f t="shared" ref="K166:K174" si="32">SUM(L166:O166)</f>
        <v>1408000</v>
      </c>
      <c r="L166" s="51">
        <v>0</v>
      </c>
      <c r="M166" s="51">
        <v>0</v>
      </c>
      <c r="N166" s="51">
        <v>0</v>
      </c>
      <c r="O166" s="51">
        <v>1408000</v>
      </c>
      <c r="P166" s="53">
        <f t="shared" si="31"/>
        <v>3229.3577981651374</v>
      </c>
      <c r="Q166" s="50">
        <v>9673</v>
      </c>
      <c r="R166" s="80" t="s">
        <v>97</v>
      </c>
    </row>
    <row r="167" spans="1:39" ht="25.15" customHeight="1" x14ac:dyDescent="0.25">
      <c r="A167" s="118" t="s">
        <v>1314</v>
      </c>
      <c r="B167" s="48" t="s">
        <v>216</v>
      </c>
      <c r="C167" s="84">
        <v>1967</v>
      </c>
      <c r="D167" s="84"/>
      <c r="E167" s="84" t="s">
        <v>20</v>
      </c>
      <c r="F167" s="84">
        <v>2</v>
      </c>
      <c r="G167" s="84">
        <v>2</v>
      </c>
      <c r="H167" s="51">
        <v>712</v>
      </c>
      <c r="I167" s="51">
        <v>0</v>
      </c>
      <c r="J167" s="51">
        <v>712</v>
      </c>
      <c r="K167" s="51">
        <f t="shared" si="32"/>
        <v>2236000</v>
      </c>
      <c r="L167" s="51">
        <v>0</v>
      </c>
      <c r="M167" s="51">
        <v>0</v>
      </c>
      <c r="N167" s="51">
        <v>0</v>
      </c>
      <c r="O167" s="51">
        <v>2236000</v>
      </c>
      <c r="P167" s="53">
        <f t="shared" si="31"/>
        <v>3140.4494382022472</v>
      </c>
      <c r="Q167" s="50">
        <v>9673</v>
      </c>
      <c r="R167" s="80" t="s">
        <v>98</v>
      </c>
    </row>
    <row r="168" spans="1:39" ht="25.15" customHeight="1" x14ac:dyDescent="0.25">
      <c r="A168" s="118" t="s">
        <v>1315</v>
      </c>
      <c r="B168" s="48" t="s">
        <v>217</v>
      </c>
      <c r="C168" s="84">
        <v>1967</v>
      </c>
      <c r="D168" s="84"/>
      <c r="E168" s="84" t="s">
        <v>20</v>
      </c>
      <c r="F168" s="84">
        <v>2</v>
      </c>
      <c r="G168" s="84">
        <v>2</v>
      </c>
      <c r="H168" s="51">
        <v>710.4</v>
      </c>
      <c r="I168" s="51">
        <v>0</v>
      </c>
      <c r="J168" s="51">
        <v>710.4</v>
      </c>
      <c r="K168" s="51">
        <f t="shared" si="32"/>
        <v>2231200</v>
      </c>
      <c r="L168" s="51">
        <v>0</v>
      </c>
      <c r="M168" s="51">
        <v>0</v>
      </c>
      <c r="N168" s="51">
        <v>0</v>
      </c>
      <c r="O168" s="51">
        <v>2231200</v>
      </c>
      <c r="P168" s="53">
        <f t="shared" si="31"/>
        <v>3140.765765765766</v>
      </c>
      <c r="Q168" s="50">
        <v>9673</v>
      </c>
      <c r="R168" s="80" t="s">
        <v>98</v>
      </c>
    </row>
    <row r="169" spans="1:39" ht="25.15" customHeight="1" x14ac:dyDescent="0.25">
      <c r="A169" s="118" t="s">
        <v>1316</v>
      </c>
      <c r="B169" s="48" t="s">
        <v>218</v>
      </c>
      <c r="C169" s="84">
        <v>1960</v>
      </c>
      <c r="D169" s="84"/>
      <c r="E169" s="84" t="s">
        <v>20</v>
      </c>
      <c r="F169" s="84">
        <v>2</v>
      </c>
      <c r="G169" s="84">
        <v>2</v>
      </c>
      <c r="H169" s="51">
        <v>420.1</v>
      </c>
      <c r="I169" s="51">
        <v>0</v>
      </c>
      <c r="J169" s="51">
        <v>381.1</v>
      </c>
      <c r="K169" s="51">
        <f t="shared" si="32"/>
        <v>1510300</v>
      </c>
      <c r="L169" s="51">
        <v>0</v>
      </c>
      <c r="M169" s="51">
        <v>0</v>
      </c>
      <c r="N169" s="51">
        <v>0</v>
      </c>
      <c r="O169" s="51">
        <v>1510300</v>
      </c>
      <c r="P169" s="53">
        <f t="shared" si="31"/>
        <v>3595.0964056177099</v>
      </c>
      <c r="Q169" s="50">
        <v>9673</v>
      </c>
      <c r="R169" s="80" t="s">
        <v>96</v>
      </c>
    </row>
    <row r="170" spans="1:39" ht="25.15" customHeight="1" x14ac:dyDescent="0.25">
      <c r="A170" s="118" t="s">
        <v>1317</v>
      </c>
      <c r="B170" s="48" t="s">
        <v>219</v>
      </c>
      <c r="C170" s="84">
        <v>1965</v>
      </c>
      <c r="D170" s="84"/>
      <c r="E170" s="84" t="s">
        <v>20</v>
      </c>
      <c r="F170" s="84">
        <v>2</v>
      </c>
      <c r="G170" s="84">
        <v>2</v>
      </c>
      <c r="H170" s="51">
        <v>721.6</v>
      </c>
      <c r="I170" s="51">
        <v>0</v>
      </c>
      <c r="J170" s="51">
        <v>720.4</v>
      </c>
      <c r="K170" s="51">
        <f t="shared" si="32"/>
        <v>60000</v>
      </c>
      <c r="L170" s="51">
        <v>0</v>
      </c>
      <c r="M170" s="51">
        <v>0</v>
      </c>
      <c r="N170" s="51">
        <v>0</v>
      </c>
      <c r="O170" s="51">
        <v>60000</v>
      </c>
      <c r="P170" s="53">
        <f t="shared" si="31"/>
        <v>83.148558758314849</v>
      </c>
      <c r="Q170" s="50">
        <v>9673</v>
      </c>
      <c r="R170" s="80" t="s">
        <v>97</v>
      </c>
    </row>
    <row r="171" spans="1:39" ht="25.15" customHeight="1" x14ac:dyDescent="0.25">
      <c r="A171" s="118" t="s">
        <v>1318</v>
      </c>
      <c r="B171" s="48" t="s">
        <v>220</v>
      </c>
      <c r="C171" s="84">
        <v>1963</v>
      </c>
      <c r="D171" s="84"/>
      <c r="E171" s="84" t="s">
        <v>20</v>
      </c>
      <c r="F171" s="84">
        <v>2</v>
      </c>
      <c r="G171" s="84">
        <v>2</v>
      </c>
      <c r="H171" s="51">
        <v>414.4</v>
      </c>
      <c r="I171" s="51">
        <v>0</v>
      </c>
      <c r="J171" s="51">
        <v>379.2</v>
      </c>
      <c r="K171" s="51">
        <f t="shared" si="32"/>
        <v>1492990</v>
      </c>
      <c r="L171" s="51">
        <v>0</v>
      </c>
      <c r="M171" s="51">
        <v>0</v>
      </c>
      <c r="N171" s="51">
        <v>0</v>
      </c>
      <c r="O171" s="51">
        <v>1492990</v>
      </c>
      <c r="P171" s="53">
        <f t="shared" si="31"/>
        <v>3602.7750965250966</v>
      </c>
      <c r="Q171" s="50">
        <v>9673</v>
      </c>
      <c r="R171" s="80" t="s">
        <v>96</v>
      </c>
    </row>
    <row r="172" spans="1:39" ht="25.15" customHeight="1" x14ac:dyDescent="0.25">
      <c r="A172" s="118" t="s">
        <v>1319</v>
      </c>
      <c r="B172" s="48" t="s">
        <v>221</v>
      </c>
      <c r="C172" s="84">
        <v>1963</v>
      </c>
      <c r="D172" s="84"/>
      <c r="E172" s="84" t="s">
        <v>20</v>
      </c>
      <c r="F172" s="84">
        <v>2</v>
      </c>
      <c r="G172" s="84">
        <v>2</v>
      </c>
      <c r="H172" s="51">
        <v>427</v>
      </c>
      <c r="I172" s="51">
        <v>0</v>
      </c>
      <c r="J172" s="51">
        <v>427</v>
      </c>
      <c r="K172" s="51">
        <f t="shared" si="32"/>
        <v>1381000</v>
      </c>
      <c r="L172" s="51">
        <v>0</v>
      </c>
      <c r="M172" s="51">
        <v>0</v>
      </c>
      <c r="N172" s="51">
        <v>0</v>
      </c>
      <c r="O172" s="51">
        <v>1381000</v>
      </c>
      <c r="P172" s="53">
        <f t="shared" si="31"/>
        <v>3234.1920374707261</v>
      </c>
      <c r="Q172" s="50">
        <v>9673</v>
      </c>
      <c r="R172" s="80" t="s">
        <v>97</v>
      </c>
    </row>
    <row r="173" spans="1:39" ht="25.15" customHeight="1" x14ac:dyDescent="0.25">
      <c r="A173" s="118" t="s">
        <v>1320</v>
      </c>
      <c r="B173" s="48" t="s">
        <v>222</v>
      </c>
      <c r="C173" s="84">
        <v>1966</v>
      </c>
      <c r="D173" s="84"/>
      <c r="E173" s="84" t="s">
        <v>223</v>
      </c>
      <c r="F173" s="84">
        <v>2</v>
      </c>
      <c r="G173" s="84">
        <v>2</v>
      </c>
      <c r="H173" s="51">
        <v>390</v>
      </c>
      <c r="I173" s="51">
        <v>0</v>
      </c>
      <c r="J173" s="51">
        <v>390</v>
      </c>
      <c r="K173" s="51">
        <f t="shared" si="32"/>
        <v>5302000</v>
      </c>
      <c r="L173" s="51">
        <v>0</v>
      </c>
      <c r="M173" s="51">
        <v>0</v>
      </c>
      <c r="N173" s="51">
        <v>0</v>
      </c>
      <c r="O173" s="51">
        <v>5302000</v>
      </c>
      <c r="P173" s="53">
        <f t="shared" si="31"/>
        <v>13594.871794871795</v>
      </c>
      <c r="Q173" s="50">
        <v>9673</v>
      </c>
      <c r="R173" s="80" t="s">
        <v>98</v>
      </c>
    </row>
    <row r="174" spans="1:39" ht="25.15" customHeight="1" x14ac:dyDescent="0.25">
      <c r="A174" s="118" t="s">
        <v>1321</v>
      </c>
      <c r="B174" s="48" t="s">
        <v>224</v>
      </c>
      <c r="C174" s="84">
        <v>1962</v>
      </c>
      <c r="D174" s="84"/>
      <c r="E174" s="84" t="s">
        <v>223</v>
      </c>
      <c r="F174" s="84">
        <v>2</v>
      </c>
      <c r="G174" s="84">
        <v>1</v>
      </c>
      <c r="H174" s="51">
        <v>390.7</v>
      </c>
      <c r="I174" s="51">
        <v>0</v>
      </c>
      <c r="J174" s="51">
        <v>390.7</v>
      </c>
      <c r="K174" s="51">
        <f t="shared" si="32"/>
        <v>5310960</v>
      </c>
      <c r="L174" s="51">
        <v>0</v>
      </c>
      <c r="M174" s="51">
        <v>0</v>
      </c>
      <c r="N174" s="51">
        <v>0</v>
      </c>
      <c r="O174" s="51">
        <v>5310960</v>
      </c>
      <c r="P174" s="53">
        <f t="shared" si="31"/>
        <v>13593.447658049656</v>
      </c>
      <c r="Q174" s="50">
        <v>9673</v>
      </c>
      <c r="R174" s="80" t="s">
        <v>96</v>
      </c>
      <c r="S174" s="18"/>
    </row>
    <row r="175" spans="1:39" ht="34.9" customHeight="1" x14ac:dyDescent="0.25">
      <c r="A175" s="142" t="s">
        <v>2217</v>
      </c>
      <c r="B175" s="142"/>
      <c r="C175" s="142"/>
      <c r="D175" s="142"/>
      <c r="E175" s="142"/>
      <c r="F175" s="142"/>
      <c r="G175" s="142"/>
      <c r="H175" s="142"/>
      <c r="I175" s="142"/>
      <c r="J175" s="142"/>
      <c r="K175" s="142"/>
      <c r="L175" s="142"/>
      <c r="M175" s="142"/>
      <c r="N175" s="142"/>
      <c r="O175" s="142"/>
      <c r="P175" s="142"/>
      <c r="Q175" s="142"/>
      <c r="R175" s="142"/>
    </row>
    <row r="176" spans="1:39" ht="34.9" customHeight="1" x14ac:dyDescent="0.25">
      <c r="A176" s="141" t="s">
        <v>4</v>
      </c>
      <c r="B176" s="141"/>
      <c r="C176" s="120" t="s">
        <v>21</v>
      </c>
      <c r="D176" s="120" t="s">
        <v>21</v>
      </c>
      <c r="E176" s="120" t="s">
        <v>21</v>
      </c>
      <c r="F176" s="126" t="s">
        <v>21</v>
      </c>
      <c r="G176" s="126" t="s">
        <v>21</v>
      </c>
      <c r="H176" s="127">
        <f>SUM(H166:H173)</f>
        <v>4231.5</v>
      </c>
      <c r="I176" s="127">
        <f t="shared" ref="I176:O176" si="33">SUM(I177:I184)</f>
        <v>0</v>
      </c>
      <c r="J176" s="127">
        <f t="shared" si="33"/>
        <v>4266.7</v>
      </c>
      <c r="K176" s="127">
        <f t="shared" si="33"/>
        <v>28690740</v>
      </c>
      <c r="L176" s="127">
        <f t="shared" si="33"/>
        <v>0</v>
      </c>
      <c r="M176" s="127">
        <f t="shared" si="33"/>
        <v>0</v>
      </c>
      <c r="N176" s="127">
        <f t="shared" si="33"/>
        <v>0</v>
      </c>
      <c r="O176" s="127">
        <f t="shared" si="33"/>
        <v>28690740</v>
      </c>
      <c r="P176" s="34">
        <f t="shared" ref="P176:P184" si="34">K176/H176</f>
        <v>6780.2764976958524</v>
      </c>
      <c r="Q176" s="128" t="s">
        <v>21</v>
      </c>
      <c r="R176" s="129" t="s">
        <v>21</v>
      </c>
    </row>
    <row r="177" spans="1:18" ht="25.15" customHeight="1" x14ac:dyDescent="0.25">
      <c r="A177" s="118" t="s">
        <v>1322</v>
      </c>
      <c r="B177" s="48" t="s">
        <v>225</v>
      </c>
      <c r="C177" s="118">
        <v>1980</v>
      </c>
      <c r="D177" s="84" t="s">
        <v>240</v>
      </c>
      <c r="E177" s="84" t="s">
        <v>22</v>
      </c>
      <c r="F177" s="84">
        <v>2</v>
      </c>
      <c r="G177" s="84">
        <v>1</v>
      </c>
      <c r="H177" s="19">
        <v>915.3</v>
      </c>
      <c r="I177" s="51">
        <v>0</v>
      </c>
      <c r="J177" s="51">
        <v>812.2</v>
      </c>
      <c r="K177" s="51">
        <f t="shared" ref="K177:K184" si="35">SUM(L177:O177)</f>
        <v>4765900</v>
      </c>
      <c r="L177" s="51">
        <v>0</v>
      </c>
      <c r="M177" s="51">
        <v>0</v>
      </c>
      <c r="N177" s="51">
        <v>0</v>
      </c>
      <c r="O177" s="51">
        <v>4765900</v>
      </c>
      <c r="P177" s="53">
        <f t="shared" si="34"/>
        <v>5206.9266907025021</v>
      </c>
      <c r="Q177" s="50">
        <v>9673</v>
      </c>
      <c r="R177" s="80" t="s">
        <v>97</v>
      </c>
    </row>
    <row r="178" spans="1:18" ht="25.15" customHeight="1" x14ac:dyDescent="0.25">
      <c r="A178" s="118" t="s">
        <v>1323</v>
      </c>
      <c r="B178" s="48" t="s">
        <v>226</v>
      </c>
      <c r="C178" s="84">
        <v>1964</v>
      </c>
      <c r="D178" s="84" t="s">
        <v>240</v>
      </c>
      <c r="E178" s="84" t="s">
        <v>20</v>
      </c>
      <c r="F178" s="84">
        <v>2</v>
      </c>
      <c r="G178" s="84">
        <v>2</v>
      </c>
      <c r="H178" s="19">
        <v>393</v>
      </c>
      <c r="I178" s="51">
        <v>0</v>
      </c>
      <c r="J178" s="51">
        <v>393</v>
      </c>
      <c r="K178" s="51">
        <f t="shared" si="35"/>
        <v>4022800</v>
      </c>
      <c r="L178" s="51">
        <v>0</v>
      </c>
      <c r="M178" s="51">
        <v>0</v>
      </c>
      <c r="N178" s="51">
        <v>0</v>
      </c>
      <c r="O178" s="51">
        <v>4022800</v>
      </c>
      <c r="P178" s="53">
        <f t="shared" si="34"/>
        <v>10236.132315521629</v>
      </c>
      <c r="Q178" s="50">
        <v>9673</v>
      </c>
      <c r="R178" s="80" t="s">
        <v>96</v>
      </c>
    </row>
    <row r="179" spans="1:18" ht="25.15" customHeight="1" x14ac:dyDescent="0.25">
      <c r="A179" s="118" t="s">
        <v>1324</v>
      </c>
      <c r="B179" s="48" t="s">
        <v>227</v>
      </c>
      <c r="C179" s="118">
        <v>1989</v>
      </c>
      <c r="D179" s="84" t="s">
        <v>240</v>
      </c>
      <c r="E179" s="84" t="s">
        <v>20</v>
      </c>
      <c r="F179" s="84">
        <v>2</v>
      </c>
      <c r="G179" s="84">
        <v>1</v>
      </c>
      <c r="H179" s="19">
        <v>613.29999999999995</v>
      </c>
      <c r="I179" s="51">
        <v>0</v>
      </c>
      <c r="J179" s="51">
        <v>496</v>
      </c>
      <c r="K179" s="51">
        <f t="shared" si="35"/>
        <v>6010340</v>
      </c>
      <c r="L179" s="51">
        <v>0</v>
      </c>
      <c r="M179" s="51">
        <v>0</v>
      </c>
      <c r="N179" s="51">
        <v>0</v>
      </c>
      <c r="O179" s="51">
        <v>6010340</v>
      </c>
      <c r="P179" s="53">
        <f t="shared" si="34"/>
        <v>9800</v>
      </c>
      <c r="Q179" s="50">
        <v>9673</v>
      </c>
      <c r="R179" s="80" t="s">
        <v>98</v>
      </c>
    </row>
    <row r="180" spans="1:18" ht="25.15" customHeight="1" x14ac:dyDescent="0.25">
      <c r="A180" s="118" t="s">
        <v>1325</v>
      </c>
      <c r="B180" s="48" t="s">
        <v>228</v>
      </c>
      <c r="C180" s="84">
        <v>1984</v>
      </c>
      <c r="D180" s="84" t="s">
        <v>240</v>
      </c>
      <c r="E180" s="84" t="s">
        <v>20</v>
      </c>
      <c r="F180" s="84">
        <v>2</v>
      </c>
      <c r="G180" s="84">
        <v>2</v>
      </c>
      <c r="H180" s="19">
        <v>697.5</v>
      </c>
      <c r="I180" s="51">
        <v>0</v>
      </c>
      <c r="J180" s="51">
        <v>561.4</v>
      </c>
      <c r="K180" s="51">
        <f t="shared" si="35"/>
        <v>6370000</v>
      </c>
      <c r="L180" s="51">
        <v>0</v>
      </c>
      <c r="M180" s="51">
        <v>0</v>
      </c>
      <c r="N180" s="51">
        <v>0</v>
      </c>
      <c r="O180" s="51">
        <v>6370000</v>
      </c>
      <c r="P180" s="53">
        <f t="shared" si="34"/>
        <v>9132.6164874551978</v>
      </c>
      <c r="Q180" s="50">
        <v>9673</v>
      </c>
      <c r="R180" s="80" t="s">
        <v>98</v>
      </c>
    </row>
    <row r="181" spans="1:18" ht="25.15" customHeight="1" x14ac:dyDescent="0.25">
      <c r="A181" s="118" t="s">
        <v>1326</v>
      </c>
      <c r="B181" s="48" t="s">
        <v>229</v>
      </c>
      <c r="C181" s="118">
        <v>1969</v>
      </c>
      <c r="D181" s="84" t="s">
        <v>240</v>
      </c>
      <c r="E181" s="84" t="s">
        <v>20</v>
      </c>
      <c r="F181" s="84">
        <v>2</v>
      </c>
      <c r="G181" s="84">
        <v>2</v>
      </c>
      <c r="H181" s="19">
        <v>560.4</v>
      </c>
      <c r="I181" s="51">
        <v>0</v>
      </c>
      <c r="J181" s="51">
        <v>499.5</v>
      </c>
      <c r="K181" s="51">
        <f t="shared" si="35"/>
        <v>1781200</v>
      </c>
      <c r="L181" s="51">
        <v>0</v>
      </c>
      <c r="M181" s="51">
        <v>0</v>
      </c>
      <c r="N181" s="51">
        <v>0</v>
      </c>
      <c r="O181" s="51">
        <v>1781200</v>
      </c>
      <c r="P181" s="53">
        <f t="shared" si="34"/>
        <v>3178.4439685938619</v>
      </c>
      <c r="Q181" s="50">
        <v>9673</v>
      </c>
      <c r="R181" s="80" t="s">
        <v>96</v>
      </c>
    </row>
    <row r="182" spans="1:18" ht="25.15" customHeight="1" x14ac:dyDescent="0.25">
      <c r="A182" s="118" t="s">
        <v>1327</v>
      </c>
      <c r="B182" s="48" t="s">
        <v>230</v>
      </c>
      <c r="C182" s="118">
        <v>1971</v>
      </c>
      <c r="D182" s="84" t="s">
        <v>240</v>
      </c>
      <c r="E182" s="84" t="s">
        <v>20</v>
      </c>
      <c r="F182" s="84">
        <v>2</v>
      </c>
      <c r="G182" s="84">
        <v>2</v>
      </c>
      <c r="H182" s="19">
        <v>570</v>
      </c>
      <c r="I182" s="51">
        <v>0</v>
      </c>
      <c r="J182" s="51">
        <v>515.6</v>
      </c>
      <c r="K182" s="51">
        <f t="shared" si="35"/>
        <v>1810000</v>
      </c>
      <c r="L182" s="51">
        <v>0</v>
      </c>
      <c r="M182" s="51">
        <v>0</v>
      </c>
      <c r="N182" s="51">
        <v>0</v>
      </c>
      <c r="O182" s="51">
        <v>1810000</v>
      </c>
      <c r="P182" s="53">
        <f t="shared" si="34"/>
        <v>3175.4385964912281</v>
      </c>
      <c r="Q182" s="50">
        <v>9673</v>
      </c>
      <c r="R182" s="80" t="s">
        <v>97</v>
      </c>
    </row>
    <row r="183" spans="1:18" ht="25.15" customHeight="1" x14ac:dyDescent="0.25">
      <c r="A183" s="118" t="s">
        <v>1328</v>
      </c>
      <c r="B183" s="48" t="s">
        <v>231</v>
      </c>
      <c r="C183" s="118">
        <v>1970</v>
      </c>
      <c r="D183" s="84" t="s">
        <v>240</v>
      </c>
      <c r="E183" s="84" t="s">
        <v>20</v>
      </c>
      <c r="F183" s="84">
        <v>2</v>
      </c>
      <c r="G183" s="84">
        <v>2</v>
      </c>
      <c r="H183" s="19">
        <v>564.5</v>
      </c>
      <c r="I183" s="51">
        <v>0</v>
      </c>
      <c r="J183" s="51">
        <v>509</v>
      </c>
      <c r="K183" s="51">
        <f t="shared" si="35"/>
        <v>1793500</v>
      </c>
      <c r="L183" s="51">
        <v>0</v>
      </c>
      <c r="M183" s="51">
        <v>0</v>
      </c>
      <c r="N183" s="51">
        <v>0</v>
      </c>
      <c r="O183" s="51">
        <v>1793500</v>
      </c>
      <c r="P183" s="53">
        <f t="shared" si="34"/>
        <v>3177.1479185119574</v>
      </c>
      <c r="Q183" s="50">
        <v>9673</v>
      </c>
      <c r="R183" s="80" t="s">
        <v>96</v>
      </c>
    </row>
    <row r="184" spans="1:18" ht="25.15" customHeight="1" x14ac:dyDescent="0.25">
      <c r="A184" s="118" t="s">
        <v>1329</v>
      </c>
      <c r="B184" s="48" t="s">
        <v>232</v>
      </c>
      <c r="C184" s="118">
        <v>1974</v>
      </c>
      <c r="D184" s="84" t="s">
        <v>240</v>
      </c>
      <c r="E184" s="84" t="s">
        <v>20</v>
      </c>
      <c r="F184" s="84">
        <v>2</v>
      </c>
      <c r="G184" s="84">
        <v>1</v>
      </c>
      <c r="H184" s="19">
        <v>679</v>
      </c>
      <c r="I184" s="51">
        <v>0</v>
      </c>
      <c r="J184" s="51">
        <v>480</v>
      </c>
      <c r="K184" s="51">
        <f t="shared" si="35"/>
        <v>2137000</v>
      </c>
      <c r="L184" s="51">
        <v>0</v>
      </c>
      <c r="M184" s="51">
        <v>0</v>
      </c>
      <c r="N184" s="51">
        <v>0</v>
      </c>
      <c r="O184" s="51">
        <v>2137000</v>
      </c>
      <c r="P184" s="53">
        <f t="shared" si="34"/>
        <v>3147.2754050073636</v>
      </c>
      <c r="Q184" s="50">
        <v>9673</v>
      </c>
      <c r="R184" s="80" t="s">
        <v>97</v>
      </c>
    </row>
    <row r="185" spans="1:18" ht="34.9" customHeight="1" x14ac:dyDescent="0.25">
      <c r="A185" s="142" t="s">
        <v>2218</v>
      </c>
      <c r="B185" s="142"/>
      <c r="C185" s="142"/>
      <c r="D185" s="142"/>
      <c r="E185" s="142"/>
      <c r="F185" s="142"/>
      <c r="G185" s="142"/>
      <c r="H185" s="142"/>
      <c r="I185" s="142"/>
      <c r="J185" s="142"/>
      <c r="K185" s="142"/>
      <c r="L185" s="142"/>
      <c r="M185" s="142"/>
      <c r="N185" s="142"/>
      <c r="O185" s="142"/>
      <c r="P185" s="142"/>
      <c r="Q185" s="142"/>
      <c r="R185" s="142"/>
    </row>
    <row r="186" spans="1:18" ht="34.9" customHeight="1" x14ac:dyDescent="0.25">
      <c r="A186" s="141" t="s">
        <v>237</v>
      </c>
      <c r="B186" s="141"/>
      <c r="C186" s="120" t="s">
        <v>21</v>
      </c>
      <c r="D186" s="120" t="s">
        <v>21</v>
      </c>
      <c r="E186" s="120" t="s">
        <v>21</v>
      </c>
      <c r="F186" s="126" t="s">
        <v>21</v>
      </c>
      <c r="G186" s="126" t="s">
        <v>21</v>
      </c>
      <c r="H186" s="127">
        <f>SUM(H187:H191)</f>
        <v>2034.9</v>
      </c>
      <c r="I186" s="127">
        <f t="shared" ref="I186:O186" si="36">SUM(I187:I191)</f>
        <v>0</v>
      </c>
      <c r="J186" s="127">
        <f t="shared" si="36"/>
        <v>1678.6</v>
      </c>
      <c r="K186" s="127">
        <f t="shared" si="36"/>
        <v>13892928</v>
      </c>
      <c r="L186" s="127">
        <f t="shared" si="36"/>
        <v>0</v>
      </c>
      <c r="M186" s="127">
        <f t="shared" si="36"/>
        <v>0</v>
      </c>
      <c r="N186" s="127">
        <f t="shared" si="36"/>
        <v>0</v>
      </c>
      <c r="O186" s="127">
        <f t="shared" si="36"/>
        <v>13892928</v>
      </c>
      <c r="P186" s="127">
        <f t="shared" ref="P186" si="37">K186/H186</f>
        <v>6827.3271413828688</v>
      </c>
      <c r="Q186" s="128" t="s">
        <v>21</v>
      </c>
      <c r="R186" s="129" t="s">
        <v>21</v>
      </c>
    </row>
    <row r="187" spans="1:18" ht="25.15" customHeight="1" x14ac:dyDescent="0.25">
      <c r="A187" s="118" t="s">
        <v>1330</v>
      </c>
      <c r="B187" s="48" t="s">
        <v>236</v>
      </c>
      <c r="C187" s="84">
        <v>1966</v>
      </c>
      <c r="D187" s="84" t="s">
        <v>240</v>
      </c>
      <c r="E187" s="84" t="s">
        <v>20</v>
      </c>
      <c r="F187" s="84">
        <v>2</v>
      </c>
      <c r="G187" s="84">
        <v>2</v>
      </c>
      <c r="H187" s="51">
        <v>410.8</v>
      </c>
      <c r="I187" s="51">
        <v>0</v>
      </c>
      <c r="J187" s="51">
        <v>368.3</v>
      </c>
      <c r="K187" s="51">
        <f>SUM(L187:O187)</f>
        <v>2854400</v>
      </c>
      <c r="L187" s="51">
        <v>0</v>
      </c>
      <c r="M187" s="51">
        <v>0</v>
      </c>
      <c r="N187" s="51">
        <v>0</v>
      </c>
      <c r="O187" s="51">
        <v>2854400</v>
      </c>
      <c r="P187" s="53">
        <f>K187/H187</f>
        <v>6948.3933787731257</v>
      </c>
      <c r="Q187" s="50">
        <v>9673</v>
      </c>
      <c r="R187" s="80" t="s">
        <v>98</v>
      </c>
    </row>
    <row r="188" spans="1:18" ht="25.15" customHeight="1" x14ac:dyDescent="0.25">
      <c r="A188" s="118" t="s">
        <v>1331</v>
      </c>
      <c r="B188" s="48" t="s">
        <v>238</v>
      </c>
      <c r="C188" s="84">
        <v>1955</v>
      </c>
      <c r="D188" s="84" t="s">
        <v>240</v>
      </c>
      <c r="E188" s="84" t="s">
        <v>20</v>
      </c>
      <c r="F188" s="84">
        <v>2</v>
      </c>
      <c r="G188" s="84">
        <v>1</v>
      </c>
      <c r="H188" s="51">
        <v>258.60000000000002</v>
      </c>
      <c r="I188" s="51">
        <v>0</v>
      </c>
      <c r="J188" s="51">
        <v>236.8</v>
      </c>
      <c r="K188" s="51">
        <f>SUM(L188:O188)</f>
        <v>3184064</v>
      </c>
      <c r="L188" s="51">
        <v>0</v>
      </c>
      <c r="M188" s="51">
        <v>0</v>
      </c>
      <c r="N188" s="51">
        <v>0</v>
      </c>
      <c r="O188" s="51">
        <v>3184064</v>
      </c>
      <c r="P188" s="53">
        <f>K188/H188</f>
        <v>12312.699149265274</v>
      </c>
      <c r="Q188" s="50">
        <v>9673</v>
      </c>
      <c r="R188" s="80" t="s">
        <v>96</v>
      </c>
    </row>
    <row r="189" spans="1:18" ht="25.15" customHeight="1" x14ac:dyDescent="0.25">
      <c r="A189" s="118" t="s">
        <v>1332</v>
      </c>
      <c r="B189" s="48" t="s">
        <v>233</v>
      </c>
      <c r="C189" s="84">
        <v>1959</v>
      </c>
      <c r="D189" s="84" t="s">
        <v>240</v>
      </c>
      <c r="E189" s="84" t="s">
        <v>20</v>
      </c>
      <c r="F189" s="84">
        <v>2</v>
      </c>
      <c r="G189" s="84">
        <v>1</v>
      </c>
      <c r="H189" s="51">
        <v>572.6</v>
      </c>
      <c r="I189" s="51">
        <v>0</v>
      </c>
      <c r="J189" s="51">
        <v>283.39999999999998</v>
      </c>
      <c r="K189" s="51">
        <f>SUM(L189:O189)</f>
        <v>1810000</v>
      </c>
      <c r="L189" s="51">
        <v>0</v>
      </c>
      <c r="M189" s="51">
        <v>0</v>
      </c>
      <c r="N189" s="51">
        <v>0</v>
      </c>
      <c r="O189" s="51">
        <v>1810000</v>
      </c>
      <c r="P189" s="53">
        <f>K189/H189</f>
        <v>3161.0199091861682</v>
      </c>
      <c r="Q189" s="50">
        <v>9673</v>
      </c>
      <c r="R189" s="80" t="s">
        <v>97</v>
      </c>
    </row>
    <row r="190" spans="1:18" ht="25.15" customHeight="1" x14ac:dyDescent="0.25">
      <c r="A190" s="118" t="s">
        <v>1333</v>
      </c>
      <c r="B190" s="48" t="s">
        <v>234</v>
      </c>
      <c r="C190" s="84">
        <v>1964</v>
      </c>
      <c r="D190" s="84" t="s">
        <v>240</v>
      </c>
      <c r="E190" s="84" t="s">
        <v>20</v>
      </c>
      <c r="F190" s="84">
        <v>2</v>
      </c>
      <c r="G190" s="84">
        <v>2</v>
      </c>
      <c r="H190" s="51">
        <v>412.8</v>
      </c>
      <c r="I190" s="51">
        <v>0</v>
      </c>
      <c r="J190" s="51">
        <v>412.8</v>
      </c>
      <c r="K190" s="51">
        <f>SUM(L190:O190)</f>
        <v>2860400</v>
      </c>
      <c r="L190" s="51">
        <v>0</v>
      </c>
      <c r="M190" s="51">
        <v>0</v>
      </c>
      <c r="N190" s="51">
        <v>0</v>
      </c>
      <c r="O190" s="51">
        <v>2860400</v>
      </c>
      <c r="P190" s="53">
        <f>K190/H190</f>
        <v>6929.2635658914724</v>
      </c>
      <c r="Q190" s="50">
        <v>9673</v>
      </c>
      <c r="R190" s="80" t="s">
        <v>98</v>
      </c>
    </row>
    <row r="191" spans="1:18" ht="25.15" customHeight="1" x14ac:dyDescent="0.25">
      <c r="A191" s="118" t="s">
        <v>1334</v>
      </c>
      <c r="B191" s="48" t="s">
        <v>235</v>
      </c>
      <c r="C191" s="84">
        <v>1957</v>
      </c>
      <c r="D191" s="84" t="s">
        <v>240</v>
      </c>
      <c r="E191" s="84" t="s">
        <v>20</v>
      </c>
      <c r="F191" s="84">
        <v>2</v>
      </c>
      <c r="G191" s="84">
        <v>2</v>
      </c>
      <c r="H191" s="51">
        <v>380.1</v>
      </c>
      <c r="I191" s="51">
        <v>0</v>
      </c>
      <c r="J191" s="51">
        <v>377.3</v>
      </c>
      <c r="K191" s="51">
        <f>SUM(L191:O191)</f>
        <v>3184064</v>
      </c>
      <c r="L191" s="51">
        <v>0</v>
      </c>
      <c r="M191" s="51">
        <v>0</v>
      </c>
      <c r="N191" s="51">
        <v>0</v>
      </c>
      <c r="O191" s="51">
        <v>3184064</v>
      </c>
      <c r="P191" s="53">
        <f>K191/H191</f>
        <v>8376.9113391212832</v>
      </c>
      <c r="Q191" s="50">
        <v>9673</v>
      </c>
      <c r="R191" s="80" t="s">
        <v>96</v>
      </c>
    </row>
    <row r="192" spans="1:18" ht="34.9" customHeight="1" x14ac:dyDescent="0.25">
      <c r="A192" s="142" t="s">
        <v>2219</v>
      </c>
      <c r="B192" s="142"/>
      <c r="C192" s="142"/>
      <c r="D192" s="142"/>
      <c r="E192" s="142"/>
      <c r="F192" s="142"/>
      <c r="G192" s="142"/>
      <c r="H192" s="142"/>
      <c r="I192" s="142"/>
      <c r="J192" s="142"/>
      <c r="K192" s="142"/>
      <c r="L192" s="142"/>
      <c r="M192" s="142"/>
      <c r="N192" s="142"/>
      <c r="O192" s="142"/>
      <c r="P192" s="142"/>
      <c r="Q192" s="142"/>
      <c r="R192" s="142"/>
    </row>
    <row r="193" spans="1:21" ht="34.9" customHeight="1" x14ac:dyDescent="0.25">
      <c r="A193" s="141" t="s">
        <v>76</v>
      </c>
      <c r="B193" s="141"/>
      <c r="C193" s="120" t="s">
        <v>21</v>
      </c>
      <c r="D193" s="120" t="s">
        <v>21</v>
      </c>
      <c r="E193" s="120" t="s">
        <v>21</v>
      </c>
      <c r="F193" s="126" t="s">
        <v>21</v>
      </c>
      <c r="G193" s="126" t="s">
        <v>21</v>
      </c>
      <c r="H193" s="127">
        <f>SUM(H194:H195)</f>
        <v>796</v>
      </c>
      <c r="I193" s="127">
        <f t="shared" ref="I193:O193" si="38">SUM(I194:I195)</f>
        <v>240.8</v>
      </c>
      <c r="J193" s="127">
        <f t="shared" si="38"/>
        <v>555.20000000000005</v>
      </c>
      <c r="K193" s="127">
        <f t="shared" si="38"/>
        <v>4235856</v>
      </c>
      <c r="L193" s="127">
        <f t="shared" si="38"/>
        <v>0</v>
      </c>
      <c r="M193" s="127">
        <f t="shared" si="38"/>
        <v>0</v>
      </c>
      <c r="N193" s="127">
        <f t="shared" si="38"/>
        <v>0</v>
      </c>
      <c r="O193" s="127">
        <f t="shared" si="38"/>
        <v>4235856</v>
      </c>
      <c r="P193" s="34">
        <f>K193/H193</f>
        <v>5321.427135678392</v>
      </c>
      <c r="Q193" s="128" t="s">
        <v>21</v>
      </c>
      <c r="R193" s="129" t="s">
        <v>21</v>
      </c>
    </row>
    <row r="194" spans="1:21" ht="25.15" customHeight="1" x14ac:dyDescent="0.25">
      <c r="A194" s="118" t="s">
        <v>1335</v>
      </c>
      <c r="B194" s="59" t="s">
        <v>1155</v>
      </c>
      <c r="C194" s="82">
        <v>1962</v>
      </c>
      <c r="D194" s="82">
        <v>2018</v>
      </c>
      <c r="E194" s="82" t="s">
        <v>20</v>
      </c>
      <c r="F194" s="46">
        <v>2</v>
      </c>
      <c r="G194" s="46">
        <v>1</v>
      </c>
      <c r="H194" s="52">
        <v>398</v>
      </c>
      <c r="I194" s="52">
        <v>120.4</v>
      </c>
      <c r="J194" s="52">
        <v>277.60000000000002</v>
      </c>
      <c r="K194" s="51">
        <f t="shared" ref="K194:K195" si="39">SUM(L194:O194)</f>
        <v>2339424</v>
      </c>
      <c r="L194" s="51">
        <v>0</v>
      </c>
      <c r="M194" s="51">
        <v>0</v>
      </c>
      <c r="N194" s="51">
        <v>0</v>
      </c>
      <c r="O194" s="51">
        <v>2339424</v>
      </c>
      <c r="P194" s="53">
        <f t="shared" ref="P194:P195" si="40">K194/H194</f>
        <v>5877.9497487437184</v>
      </c>
      <c r="Q194" s="50">
        <v>9673</v>
      </c>
      <c r="R194" s="36" t="s">
        <v>98</v>
      </c>
      <c r="S194" s="2"/>
      <c r="T194" s="2"/>
      <c r="U194" s="2"/>
    </row>
    <row r="195" spans="1:21" ht="25.15" customHeight="1" x14ac:dyDescent="0.25">
      <c r="A195" s="118" t="s">
        <v>1336</v>
      </c>
      <c r="B195" s="59" t="s">
        <v>1156</v>
      </c>
      <c r="C195" s="82">
        <v>1960</v>
      </c>
      <c r="D195" s="82">
        <v>2016</v>
      </c>
      <c r="E195" s="82" t="s">
        <v>20</v>
      </c>
      <c r="F195" s="46">
        <v>2</v>
      </c>
      <c r="G195" s="46">
        <v>1</v>
      </c>
      <c r="H195" s="52">
        <v>398</v>
      </c>
      <c r="I195" s="52">
        <v>120.4</v>
      </c>
      <c r="J195" s="52">
        <v>277.60000000000002</v>
      </c>
      <c r="K195" s="51">
        <f t="shared" si="39"/>
        <v>1896432</v>
      </c>
      <c r="L195" s="51">
        <v>0</v>
      </c>
      <c r="M195" s="51">
        <v>0</v>
      </c>
      <c r="N195" s="51">
        <v>0</v>
      </c>
      <c r="O195" s="51">
        <v>1896432</v>
      </c>
      <c r="P195" s="53">
        <f t="shared" si="40"/>
        <v>4764.9045226130656</v>
      </c>
      <c r="Q195" s="50">
        <v>9673</v>
      </c>
      <c r="R195" s="36" t="s">
        <v>97</v>
      </c>
      <c r="S195" s="2"/>
      <c r="T195" s="2"/>
      <c r="U195" s="2"/>
    </row>
    <row r="196" spans="1:21" ht="34.9" customHeight="1" x14ac:dyDescent="0.25">
      <c r="A196" s="142" t="s">
        <v>2220</v>
      </c>
      <c r="B196" s="142"/>
      <c r="C196" s="142"/>
      <c r="D196" s="142"/>
      <c r="E196" s="142"/>
      <c r="F196" s="142"/>
      <c r="G196" s="142"/>
      <c r="H196" s="142"/>
      <c r="I196" s="142"/>
      <c r="J196" s="142"/>
      <c r="K196" s="142"/>
      <c r="L196" s="142"/>
      <c r="M196" s="142"/>
      <c r="N196" s="142"/>
      <c r="O196" s="142"/>
      <c r="P196" s="142"/>
      <c r="Q196" s="142"/>
      <c r="R196" s="142"/>
      <c r="S196" s="18"/>
    </row>
    <row r="197" spans="1:21" ht="34.9" customHeight="1" x14ac:dyDescent="0.25">
      <c r="A197" s="141" t="s">
        <v>74</v>
      </c>
      <c r="B197" s="141"/>
      <c r="C197" s="120" t="s">
        <v>21</v>
      </c>
      <c r="D197" s="120" t="s">
        <v>21</v>
      </c>
      <c r="E197" s="120" t="s">
        <v>21</v>
      </c>
      <c r="F197" s="126" t="s">
        <v>21</v>
      </c>
      <c r="G197" s="126" t="s">
        <v>21</v>
      </c>
      <c r="H197" s="127">
        <f>SUM(H198:H212)</f>
        <v>10785.89</v>
      </c>
      <c r="I197" s="127">
        <f t="shared" ref="I197:O197" si="41">SUM(I198:I212)</f>
        <v>0</v>
      </c>
      <c r="J197" s="127">
        <f t="shared" si="41"/>
        <v>7706.97</v>
      </c>
      <c r="K197" s="127">
        <f t="shared" si="41"/>
        <v>52420844</v>
      </c>
      <c r="L197" s="127">
        <f t="shared" si="41"/>
        <v>0</v>
      </c>
      <c r="M197" s="127">
        <f t="shared" si="41"/>
        <v>0</v>
      </c>
      <c r="N197" s="127">
        <f t="shared" si="41"/>
        <v>0</v>
      </c>
      <c r="O197" s="127">
        <f t="shared" si="41"/>
        <v>52420844</v>
      </c>
      <c r="P197" s="34">
        <f t="shared" ref="P197" si="42">K197/H197</f>
        <v>4860.1315236851115</v>
      </c>
      <c r="Q197" s="128" t="s">
        <v>21</v>
      </c>
      <c r="R197" s="129" t="s">
        <v>21</v>
      </c>
    </row>
    <row r="198" spans="1:21" s="1" customFormat="1" ht="25.15" customHeight="1" x14ac:dyDescent="0.25">
      <c r="A198" s="118" t="s">
        <v>1337</v>
      </c>
      <c r="B198" s="130" t="s">
        <v>1168</v>
      </c>
      <c r="C198" s="84">
        <v>1963</v>
      </c>
      <c r="D198" s="84" t="s">
        <v>240</v>
      </c>
      <c r="E198" s="82" t="s">
        <v>20</v>
      </c>
      <c r="F198" s="46">
        <v>2</v>
      </c>
      <c r="G198" s="46">
        <v>1</v>
      </c>
      <c r="H198" s="51">
        <v>392.2</v>
      </c>
      <c r="I198" s="51">
        <v>0</v>
      </c>
      <c r="J198" s="51">
        <v>265.10000000000002</v>
      </c>
      <c r="K198" s="51">
        <f t="shared" ref="K198:K212" si="43">SUM(L198:O198)</f>
        <v>3710080</v>
      </c>
      <c r="L198" s="51">
        <v>0</v>
      </c>
      <c r="M198" s="51">
        <v>0</v>
      </c>
      <c r="N198" s="51">
        <v>0</v>
      </c>
      <c r="O198" s="51">
        <v>3710080</v>
      </c>
      <c r="P198" s="53">
        <f t="shared" ref="P198:P212" si="44">K198/H198</f>
        <v>9459.6634370219272</v>
      </c>
      <c r="Q198" s="50">
        <v>9673</v>
      </c>
      <c r="R198" s="79" t="s">
        <v>96</v>
      </c>
      <c r="S198" s="55"/>
      <c r="T198" s="55"/>
      <c r="U198" s="55"/>
    </row>
    <row r="199" spans="1:21" s="1" customFormat="1" ht="25.15" customHeight="1" x14ac:dyDescent="0.25">
      <c r="A199" s="118" t="s">
        <v>1338</v>
      </c>
      <c r="B199" s="130" t="s">
        <v>1170</v>
      </c>
      <c r="C199" s="84">
        <v>1964</v>
      </c>
      <c r="D199" s="84" t="s">
        <v>240</v>
      </c>
      <c r="E199" s="82" t="s">
        <v>20</v>
      </c>
      <c r="F199" s="46">
        <v>2</v>
      </c>
      <c r="G199" s="46">
        <v>1</v>
      </c>
      <c r="H199" s="51">
        <v>401.8</v>
      </c>
      <c r="I199" s="51">
        <v>0</v>
      </c>
      <c r="J199" s="51">
        <v>276.2</v>
      </c>
      <c r="K199" s="51">
        <f t="shared" si="43"/>
        <v>3948160</v>
      </c>
      <c r="L199" s="51">
        <v>0</v>
      </c>
      <c r="M199" s="51">
        <v>0</v>
      </c>
      <c r="N199" s="51">
        <v>0</v>
      </c>
      <c r="O199" s="51">
        <v>3948160</v>
      </c>
      <c r="P199" s="53">
        <f t="shared" si="44"/>
        <v>9826.1821801891492</v>
      </c>
      <c r="Q199" s="50">
        <v>9673</v>
      </c>
      <c r="R199" s="79" t="s">
        <v>96</v>
      </c>
      <c r="S199" s="55"/>
      <c r="T199" s="55"/>
      <c r="U199" s="55"/>
    </row>
    <row r="200" spans="1:21" s="1" customFormat="1" ht="25.15" customHeight="1" x14ac:dyDescent="0.25">
      <c r="A200" s="118" t="s">
        <v>1339</v>
      </c>
      <c r="B200" s="130" t="s">
        <v>1169</v>
      </c>
      <c r="C200" s="84">
        <v>1961</v>
      </c>
      <c r="D200" s="84" t="s">
        <v>240</v>
      </c>
      <c r="E200" s="82" t="s">
        <v>20</v>
      </c>
      <c r="F200" s="46">
        <v>2</v>
      </c>
      <c r="G200" s="46">
        <v>1</v>
      </c>
      <c r="H200" s="51">
        <v>391.6</v>
      </c>
      <c r="I200" s="51">
        <v>0</v>
      </c>
      <c r="J200" s="51">
        <v>275.8</v>
      </c>
      <c r="K200" s="51">
        <f t="shared" si="43"/>
        <v>1823800</v>
      </c>
      <c r="L200" s="51">
        <v>0</v>
      </c>
      <c r="M200" s="51">
        <v>0</v>
      </c>
      <c r="N200" s="51">
        <v>0</v>
      </c>
      <c r="O200" s="51">
        <v>1823800</v>
      </c>
      <c r="P200" s="53">
        <f t="shared" si="44"/>
        <v>4657.303370786517</v>
      </c>
      <c r="Q200" s="50">
        <v>9673</v>
      </c>
      <c r="R200" s="79" t="s">
        <v>96</v>
      </c>
      <c r="S200" s="55"/>
      <c r="T200" s="55"/>
      <c r="U200" s="55"/>
    </row>
    <row r="201" spans="1:21" s="1" customFormat="1" ht="25.15" customHeight="1" x14ac:dyDescent="0.25">
      <c r="A201" s="118" t="s">
        <v>1340</v>
      </c>
      <c r="B201" s="130" t="s">
        <v>1167</v>
      </c>
      <c r="C201" s="84">
        <v>1959</v>
      </c>
      <c r="D201" s="84" t="s">
        <v>240</v>
      </c>
      <c r="E201" s="82" t="s">
        <v>20</v>
      </c>
      <c r="F201" s="46">
        <v>2</v>
      </c>
      <c r="G201" s="46">
        <v>1</v>
      </c>
      <c r="H201" s="51">
        <v>493.58</v>
      </c>
      <c r="I201" s="51">
        <v>0</v>
      </c>
      <c r="J201" s="51">
        <v>348.57</v>
      </c>
      <c r="K201" s="51">
        <f t="shared" si="43"/>
        <v>2068054</v>
      </c>
      <c r="L201" s="51">
        <v>0</v>
      </c>
      <c r="M201" s="51">
        <v>0</v>
      </c>
      <c r="N201" s="51">
        <v>0</v>
      </c>
      <c r="O201" s="51">
        <v>2068054</v>
      </c>
      <c r="P201" s="53">
        <f t="shared" si="44"/>
        <v>4189.906398152275</v>
      </c>
      <c r="Q201" s="50">
        <v>9673</v>
      </c>
      <c r="R201" s="79" t="s">
        <v>96</v>
      </c>
      <c r="S201" s="55"/>
      <c r="T201" s="55"/>
      <c r="U201" s="55"/>
    </row>
    <row r="202" spans="1:21" s="1" customFormat="1" ht="25.15" customHeight="1" x14ac:dyDescent="0.25">
      <c r="A202" s="118" t="s">
        <v>1341</v>
      </c>
      <c r="B202" s="130" t="s">
        <v>1166</v>
      </c>
      <c r="C202" s="84">
        <v>1957</v>
      </c>
      <c r="D202" s="84" t="s">
        <v>240</v>
      </c>
      <c r="E202" s="82" t="s">
        <v>20</v>
      </c>
      <c r="F202" s="46">
        <v>2</v>
      </c>
      <c r="G202" s="46">
        <v>3</v>
      </c>
      <c r="H202" s="51">
        <v>1283</v>
      </c>
      <c r="I202" s="51">
        <v>0</v>
      </c>
      <c r="J202" s="51">
        <v>881.6</v>
      </c>
      <c r="K202" s="51">
        <f t="shared" si="43"/>
        <v>2812800</v>
      </c>
      <c r="L202" s="51">
        <v>0</v>
      </c>
      <c r="M202" s="51">
        <v>0</v>
      </c>
      <c r="N202" s="51">
        <v>0</v>
      </c>
      <c r="O202" s="51">
        <v>2812800</v>
      </c>
      <c r="P202" s="53">
        <f t="shared" si="44"/>
        <v>2192.3616523772407</v>
      </c>
      <c r="Q202" s="50">
        <v>9673</v>
      </c>
      <c r="R202" s="79" t="s">
        <v>96</v>
      </c>
      <c r="S202" s="55"/>
      <c r="T202" s="55"/>
      <c r="U202" s="55"/>
    </row>
    <row r="203" spans="1:21" s="1" customFormat="1" ht="25.15" customHeight="1" x14ac:dyDescent="0.25">
      <c r="A203" s="118" t="s">
        <v>1342</v>
      </c>
      <c r="B203" s="130" t="s">
        <v>1165</v>
      </c>
      <c r="C203" s="84">
        <v>1964</v>
      </c>
      <c r="D203" s="84" t="s">
        <v>240</v>
      </c>
      <c r="E203" s="82" t="s">
        <v>20</v>
      </c>
      <c r="F203" s="46">
        <v>2</v>
      </c>
      <c r="G203" s="46">
        <v>2</v>
      </c>
      <c r="H203" s="51">
        <v>564</v>
      </c>
      <c r="I203" s="51">
        <v>0</v>
      </c>
      <c r="J203" s="51">
        <v>376.6</v>
      </c>
      <c r="K203" s="51">
        <f t="shared" si="43"/>
        <v>5227600</v>
      </c>
      <c r="L203" s="51">
        <v>0</v>
      </c>
      <c r="M203" s="51">
        <v>0</v>
      </c>
      <c r="N203" s="51">
        <v>0</v>
      </c>
      <c r="O203" s="51">
        <v>5227600</v>
      </c>
      <c r="P203" s="53">
        <f t="shared" si="44"/>
        <v>9268.7943262411354</v>
      </c>
      <c r="Q203" s="50">
        <v>9673</v>
      </c>
      <c r="R203" s="79" t="s">
        <v>97</v>
      </c>
      <c r="S203" s="55"/>
      <c r="T203" s="55"/>
      <c r="U203" s="55"/>
    </row>
    <row r="204" spans="1:21" s="1" customFormat="1" ht="25.15" customHeight="1" x14ac:dyDescent="0.25">
      <c r="A204" s="118" t="s">
        <v>1343</v>
      </c>
      <c r="B204" s="130" t="s">
        <v>1164</v>
      </c>
      <c r="C204" s="84">
        <v>1964</v>
      </c>
      <c r="D204" s="84" t="s">
        <v>240</v>
      </c>
      <c r="E204" s="82" t="s">
        <v>20</v>
      </c>
      <c r="F204" s="46">
        <v>2</v>
      </c>
      <c r="G204" s="46">
        <v>2</v>
      </c>
      <c r="H204" s="51">
        <v>559.20000000000005</v>
      </c>
      <c r="I204" s="51">
        <v>0</v>
      </c>
      <c r="J204" s="51">
        <v>382</v>
      </c>
      <c r="K204" s="51">
        <f t="shared" si="43"/>
        <v>3215160</v>
      </c>
      <c r="L204" s="51">
        <v>0</v>
      </c>
      <c r="M204" s="51">
        <v>0</v>
      </c>
      <c r="N204" s="51">
        <v>0</v>
      </c>
      <c r="O204" s="51">
        <v>3215160</v>
      </c>
      <c r="P204" s="53">
        <f t="shared" si="44"/>
        <v>5749.5708154506437</v>
      </c>
      <c r="Q204" s="50">
        <v>9673</v>
      </c>
      <c r="R204" s="79" t="s">
        <v>97</v>
      </c>
      <c r="S204" s="55"/>
      <c r="T204" s="55"/>
      <c r="U204" s="55"/>
    </row>
    <row r="205" spans="1:21" s="1" customFormat="1" ht="25.15" customHeight="1" x14ac:dyDescent="0.25">
      <c r="A205" s="118" t="s">
        <v>1344</v>
      </c>
      <c r="B205" s="130" t="s">
        <v>1163</v>
      </c>
      <c r="C205" s="84">
        <v>1982</v>
      </c>
      <c r="D205" s="84" t="s">
        <v>240</v>
      </c>
      <c r="E205" s="82" t="s">
        <v>20</v>
      </c>
      <c r="F205" s="46">
        <v>2</v>
      </c>
      <c r="G205" s="46">
        <v>3</v>
      </c>
      <c r="H205" s="51">
        <v>1384</v>
      </c>
      <c r="I205" s="51">
        <v>0</v>
      </c>
      <c r="J205" s="51">
        <v>936.8</v>
      </c>
      <c r="K205" s="51">
        <f t="shared" si="43"/>
        <v>9210000</v>
      </c>
      <c r="L205" s="51">
        <v>0</v>
      </c>
      <c r="M205" s="51">
        <v>0</v>
      </c>
      <c r="N205" s="51">
        <v>0</v>
      </c>
      <c r="O205" s="51">
        <v>9210000</v>
      </c>
      <c r="P205" s="53">
        <f t="shared" si="44"/>
        <v>6654.6242774566472</v>
      </c>
      <c r="Q205" s="50">
        <v>9673</v>
      </c>
      <c r="R205" s="79" t="s">
        <v>98</v>
      </c>
      <c r="S205" s="55"/>
      <c r="T205" s="55"/>
      <c r="U205" s="55"/>
    </row>
    <row r="206" spans="1:21" s="1" customFormat="1" ht="25.15" customHeight="1" x14ac:dyDescent="0.25">
      <c r="A206" s="118" t="s">
        <v>1345</v>
      </c>
      <c r="B206" s="130" t="s">
        <v>1162</v>
      </c>
      <c r="C206" s="84">
        <v>1964</v>
      </c>
      <c r="D206" s="84" t="s">
        <v>240</v>
      </c>
      <c r="E206" s="82" t="s">
        <v>20</v>
      </c>
      <c r="F206" s="46">
        <v>2</v>
      </c>
      <c r="G206" s="46">
        <v>1</v>
      </c>
      <c r="H206" s="51">
        <v>363</v>
      </c>
      <c r="I206" s="51">
        <v>0</v>
      </c>
      <c r="J206" s="51">
        <v>253</v>
      </c>
      <c r="K206" s="51">
        <f t="shared" si="43"/>
        <v>3362500</v>
      </c>
      <c r="L206" s="51">
        <v>0</v>
      </c>
      <c r="M206" s="51">
        <v>0</v>
      </c>
      <c r="N206" s="51">
        <v>0</v>
      </c>
      <c r="O206" s="51">
        <v>3362500</v>
      </c>
      <c r="P206" s="53">
        <f t="shared" si="44"/>
        <v>9263.0853994490353</v>
      </c>
      <c r="Q206" s="50">
        <v>9673</v>
      </c>
      <c r="R206" s="79" t="s">
        <v>97</v>
      </c>
      <c r="S206" s="55"/>
      <c r="T206" s="55"/>
      <c r="U206" s="55"/>
    </row>
    <row r="207" spans="1:21" s="1" customFormat="1" ht="25.15" customHeight="1" x14ac:dyDescent="0.25">
      <c r="A207" s="118" t="s">
        <v>1346</v>
      </c>
      <c r="B207" s="130" t="s">
        <v>1161</v>
      </c>
      <c r="C207" s="84">
        <v>1968</v>
      </c>
      <c r="D207" s="84" t="s">
        <v>240</v>
      </c>
      <c r="E207" s="82" t="s">
        <v>20</v>
      </c>
      <c r="F207" s="46">
        <v>2</v>
      </c>
      <c r="G207" s="46">
        <v>2</v>
      </c>
      <c r="H207" s="51">
        <v>529.71</v>
      </c>
      <c r="I207" s="51">
        <v>0</v>
      </c>
      <c r="J207" s="51">
        <v>529.71</v>
      </c>
      <c r="K207" s="51">
        <f t="shared" si="43"/>
        <v>3300000</v>
      </c>
      <c r="L207" s="51">
        <v>0</v>
      </c>
      <c r="M207" s="51">
        <v>0</v>
      </c>
      <c r="N207" s="51">
        <v>0</v>
      </c>
      <c r="O207" s="51">
        <v>3300000</v>
      </c>
      <c r="P207" s="53">
        <f t="shared" si="44"/>
        <v>6229.8238658888822</v>
      </c>
      <c r="Q207" s="50">
        <v>9673</v>
      </c>
      <c r="R207" s="79" t="s">
        <v>97</v>
      </c>
      <c r="S207" s="55"/>
      <c r="T207" s="55"/>
      <c r="U207" s="55"/>
    </row>
    <row r="208" spans="1:21" s="1" customFormat="1" ht="25.15" customHeight="1" x14ac:dyDescent="0.25">
      <c r="A208" s="118" t="s">
        <v>1347</v>
      </c>
      <c r="B208" s="130" t="s">
        <v>1160</v>
      </c>
      <c r="C208" s="84">
        <v>1967</v>
      </c>
      <c r="D208" s="84" t="s">
        <v>240</v>
      </c>
      <c r="E208" s="82" t="s">
        <v>20</v>
      </c>
      <c r="F208" s="46">
        <v>2</v>
      </c>
      <c r="G208" s="46">
        <v>2</v>
      </c>
      <c r="H208" s="51">
        <v>555.4</v>
      </c>
      <c r="I208" s="51">
        <v>0</v>
      </c>
      <c r="J208" s="51">
        <v>405.6</v>
      </c>
      <c r="K208" s="51">
        <f t="shared" si="43"/>
        <v>4134220</v>
      </c>
      <c r="L208" s="51">
        <v>0</v>
      </c>
      <c r="M208" s="51">
        <v>0</v>
      </c>
      <c r="N208" s="51">
        <v>0</v>
      </c>
      <c r="O208" s="51">
        <v>4134220</v>
      </c>
      <c r="P208" s="53">
        <f t="shared" si="44"/>
        <v>7443.6802304645307</v>
      </c>
      <c r="Q208" s="50">
        <v>9673</v>
      </c>
      <c r="R208" s="79" t="s">
        <v>97</v>
      </c>
      <c r="S208" s="55"/>
      <c r="T208" s="55"/>
      <c r="U208" s="55"/>
    </row>
    <row r="209" spans="1:21" s="1" customFormat="1" ht="25.15" customHeight="1" x14ac:dyDescent="0.25">
      <c r="A209" s="118" t="s">
        <v>1348</v>
      </c>
      <c r="B209" s="130" t="s">
        <v>1159</v>
      </c>
      <c r="C209" s="84">
        <v>1971</v>
      </c>
      <c r="D209" s="84" t="s">
        <v>240</v>
      </c>
      <c r="E209" s="82" t="s">
        <v>20</v>
      </c>
      <c r="F209" s="46">
        <v>2</v>
      </c>
      <c r="G209" s="46">
        <v>2</v>
      </c>
      <c r="H209" s="51">
        <v>982.4</v>
      </c>
      <c r="I209" s="51">
        <v>0</v>
      </c>
      <c r="J209" s="51">
        <v>693.2</v>
      </c>
      <c r="K209" s="51">
        <f t="shared" si="43"/>
        <v>3962720</v>
      </c>
      <c r="L209" s="51">
        <v>0</v>
      </c>
      <c r="M209" s="51">
        <v>0</v>
      </c>
      <c r="N209" s="51">
        <v>0</v>
      </c>
      <c r="O209" s="51">
        <v>3962720</v>
      </c>
      <c r="P209" s="53">
        <f t="shared" si="44"/>
        <v>4033.7133550488602</v>
      </c>
      <c r="Q209" s="50">
        <v>9673</v>
      </c>
      <c r="R209" s="79" t="s">
        <v>98</v>
      </c>
      <c r="S209" s="55"/>
      <c r="T209" s="55"/>
      <c r="U209" s="55"/>
    </row>
    <row r="210" spans="1:21" s="1" customFormat="1" ht="25.15" customHeight="1" x14ac:dyDescent="0.25">
      <c r="A210" s="118" t="s">
        <v>1349</v>
      </c>
      <c r="B210" s="130" t="s">
        <v>1158</v>
      </c>
      <c r="C210" s="84">
        <v>1971</v>
      </c>
      <c r="D210" s="84" t="s">
        <v>240</v>
      </c>
      <c r="E210" s="82" t="s">
        <v>20</v>
      </c>
      <c r="F210" s="46">
        <v>2</v>
      </c>
      <c r="G210" s="46">
        <v>2</v>
      </c>
      <c r="H210" s="51">
        <v>997.5</v>
      </c>
      <c r="I210" s="51">
        <v>0</v>
      </c>
      <c r="J210" s="51">
        <v>728.8</v>
      </c>
      <c r="K210" s="51">
        <f t="shared" si="43"/>
        <v>1396750</v>
      </c>
      <c r="L210" s="51">
        <v>0</v>
      </c>
      <c r="M210" s="51">
        <v>0</v>
      </c>
      <c r="N210" s="51">
        <v>0</v>
      </c>
      <c r="O210" s="51">
        <v>1396750</v>
      </c>
      <c r="P210" s="53">
        <f t="shared" si="44"/>
        <v>1400.250626566416</v>
      </c>
      <c r="Q210" s="50">
        <v>9673</v>
      </c>
      <c r="R210" s="79" t="s">
        <v>98</v>
      </c>
      <c r="S210" s="55"/>
      <c r="T210" s="55"/>
      <c r="U210" s="55"/>
    </row>
    <row r="211" spans="1:21" s="1" customFormat="1" ht="25.15" customHeight="1" x14ac:dyDescent="0.25">
      <c r="A211" s="118" t="s">
        <v>1350</v>
      </c>
      <c r="B211" s="130" t="s">
        <v>1157</v>
      </c>
      <c r="C211" s="84">
        <v>1988</v>
      </c>
      <c r="D211" s="84" t="s">
        <v>240</v>
      </c>
      <c r="E211" s="82" t="s">
        <v>22</v>
      </c>
      <c r="F211" s="46">
        <v>3</v>
      </c>
      <c r="G211" s="46">
        <v>2</v>
      </c>
      <c r="H211" s="51">
        <v>973.2</v>
      </c>
      <c r="I211" s="51">
        <v>0</v>
      </c>
      <c r="J211" s="51">
        <v>740.69</v>
      </c>
      <c r="K211" s="51">
        <f t="shared" si="43"/>
        <v>2825000</v>
      </c>
      <c r="L211" s="51">
        <v>0</v>
      </c>
      <c r="M211" s="51">
        <v>0</v>
      </c>
      <c r="N211" s="51">
        <v>0</v>
      </c>
      <c r="O211" s="51">
        <v>2825000</v>
      </c>
      <c r="P211" s="53">
        <f t="shared" si="44"/>
        <v>2902.7949034114263</v>
      </c>
      <c r="Q211" s="50">
        <v>9673</v>
      </c>
      <c r="R211" s="79" t="s">
        <v>98</v>
      </c>
      <c r="S211" s="55"/>
      <c r="T211" s="55"/>
      <c r="U211" s="55"/>
    </row>
    <row r="212" spans="1:21" s="1" customFormat="1" ht="25.15" customHeight="1" x14ac:dyDescent="0.25">
      <c r="A212" s="118" t="s">
        <v>1351</v>
      </c>
      <c r="B212" s="130" t="s">
        <v>1171</v>
      </c>
      <c r="C212" s="84">
        <v>1990</v>
      </c>
      <c r="D212" s="84" t="s">
        <v>240</v>
      </c>
      <c r="E212" s="82" t="s">
        <v>20</v>
      </c>
      <c r="F212" s="46">
        <v>3</v>
      </c>
      <c r="G212" s="46">
        <v>2</v>
      </c>
      <c r="H212" s="51">
        <v>915.3</v>
      </c>
      <c r="I212" s="51">
        <v>0</v>
      </c>
      <c r="J212" s="51">
        <v>613.29999999999995</v>
      </c>
      <c r="K212" s="51">
        <f t="shared" si="43"/>
        <v>1424000</v>
      </c>
      <c r="L212" s="51">
        <v>0</v>
      </c>
      <c r="M212" s="51">
        <v>0</v>
      </c>
      <c r="N212" s="51">
        <v>0</v>
      </c>
      <c r="O212" s="51">
        <v>1424000</v>
      </c>
      <c r="P212" s="53">
        <f t="shared" si="44"/>
        <v>1555.7740631486945</v>
      </c>
      <c r="Q212" s="50">
        <v>9673</v>
      </c>
      <c r="R212" s="79" t="s">
        <v>98</v>
      </c>
      <c r="S212" s="55"/>
      <c r="T212" s="55"/>
      <c r="U212" s="55"/>
    </row>
    <row r="213" spans="1:21" ht="34.9" customHeight="1" x14ac:dyDescent="0.25">
      <c r="A213" s="142" t="s">
        <v>2221</v>
      </c>
      <c r="B213" s="142"/>
      <c r="C213" s="142"/>
      <c r="D213" s="142"/>
      <c r="E213" s="142"/>
      <c r="F213" s="142"/>
      <c r="G213" s="142"/>
      <c r="H213" s="142"/>
      <c r="I213" s="142"/>
      <c r="J213" s="142"/>
      <c r="K213" s="142"/>
      <c r="L213" s="142"/>
      <c r="M213" s="142"/>
      <c r="N213" s="142"/>
      <c r="O213" s="142"/>
      <c r="P213" s="142"/>
      <c r="Q213" s="142"/>
      <c r="R213" s="142"/>
    </row>
    <row r="214" spans="1:21" ht="34.9" customHeight="1" x14ac:dyDescent="0.25">
      <c r="A214" s="141" t="s">
        <v>68</v>
      </c>
      <c r="B214" s="141"/>
      <c r="C214" s="120" t="s">
        <v>21</v>
      </c>
      <c r="D214" s="120" t="s">
        <v>21</v>
      </c>
      <c r="E214" s="120" t="s">
        <v>21</v>
      </c>
      <c r="F214" s="126" t="s">
        <v>21</v>
      </c>
      <c r="G214" s="126" t="s">
        <v>21</v>
      </c>
      <c r="H214" s="127">
        <f>SUM(H215)</f>
        <v>380</v>
      </c>
      <c r="I214" s="127">
        <f t="shared" ref="I214:O214" si="45">SUM(I215)</f>
        <v>0</v>
      </c>
      <c r="J214" s="127">
        <f t="shared" si="45"/>
        <v>380</v>
      </c>
      <c r="K214" s="127">
        <f t="shared" si="45"/>
        <v>2574000</v>
      </c>
      <c r="L214" s="127">
        <f t="shared" si="45"/>
        <v>0</v>
      </c>
      <c r="M214" s="127">
        <f t="shared" si="45"/>
        <v>0</v>
      </c>
      <c r="N214" s="127">
        <f t="shared" si="45"/>
        <v>0</v>
      </c>
      <c r="O214" s="127">
        <f t="shared" si="45"/>
        <v>2574000</v>
      </c>
      <c r="P214" s="34">
        <f>K214/H214</f>
        <v>6773.6842105263158</v>
      </c>
      <c r="Q214" s="128" t="s">
        <v>21</v>
      </c>
      <c r="R214" s="129" t="s">
        <v>21</v>
      </c>
    </row>
    <row r="215" spans="1:21" s="1" customFormat="1" ht="25.15" customHeight="1" x14ac:dyDescent="0.25">
      <c r="A215" s="117" t="s">
        <v>1352</v>
      </c>
      <c r="B215" s="48" t="s">
        <v>241</v>
      </c>
      <c r="C215" s="82">
        <v>1952</v>
      </c>
      <c r="D215" s="84" t="s">
        <v>240</v>
      </c>
      <c r="E215" s="82" t="s">
        <v>20</v>
      </c>
      <c r="F215" s="46">
        <v>2</v>
      </c>
      <c r="G215" s="46">
        <v>2</v>
      </c>
      <c r="H215" s="52">
        <v>380</v>
      </c>
      <c r="I215" s="52">
        <v>0</v>
      </c>
      <c r="J215" s="52">
        <v>380</v>
      </c>
      <c r="K215" s="51">
        <f>SUM(L215:O215)</f>
        <v>2574000</v>
      </c>
      <c r="L215" s="52">
        <v>0</v>
      </c>
      <c r="M215" s="52">
        <v>0</v>
      </c>
      <c r="N215" s="52">
        <v>0</v>
      </c>
      <c r="O215" s="51">
        <v>2574000</v>
      </c>
      <c r="P215" s="53">
        <f t="shared" ref="P215" si="46">K215/H215</f>
        <v>6773.6842105263158</v>
      </c>
      <c r="Q215" s="50">
        <v>9673</v>
      </c>
      <c r="R215" s="79" t="s">
        <v>96</v>
      </c>
      <c r="S215" s="55"/>
      <c r="T215" s="55"/>
      <c r="U215" s="55"/>
    </row>
    <row r="216" spans="1:21" ht="34.9" customHeight="1" x14ac:dyDescent="0.25">
      <c r="A216" s="142" t="s">
        <v>2222</v>
      </c>
      <c r="B216" s="142"/>
      <c r="C216" s="142"/>
      <c r="D216" s="142"/>
      <c r="E216" s="142"/>
      <c r="F216" s="142"/>
      <c r="G216" s="142"/>
      <c r="H216" s="142"/>
      <c r="I216" s="142"/>
      <c r="J216" s="142"/>
      <c r="K216" s="142"/>
      <c r="L216" s="142"/>
      <c r="M216" s="142"/>
      <c r="N216" s="142"/>
      <c r="O216" s="142"/>
      <c r="P216" s="142"/>
      <c r="Q216" s="142"/>
      <c r="R216" s="142"/>
      <c r="S216" s="18"/>
    </row>
    <row r="217" spans="1:21" ht="34.9" customHeight="1" x14ac:dyDescent="0.25">
      <c r="A217" s="141" t="s">
        <v>73</v>
      </c>
      <c r="B217" s="141"/>
      <c r="C217" s="120" t="s">
        <v>21</v>
      </c>
      <c r="D217" s="120" t="s">
        <v>21</v>
      </c>
      <c r="E217" s="120" t="s">
        <v>21</v>
      </c>
      <c r="F217" s="126" t="s">
        <v>21</v>
      </c>
      <c r="G217" s="126" t="s">
        <v>21</v>
      </c>
      <c r="H217" s="127">
        <f>SUM(H218)</f>
        <v>8683.44</v>
      </c>
      <c r="I217" s="127">
        <f t="shared" ref="I217:O217" si="47">SUM(I218)</f>
        <v>7056.2</v>
      </c>
      <c r="J217" s="127">
        <f t="shared" si="47"/>
        <v>107.1</v>
      </c>
      <c r="K217" s="127">
        <f t="shared" si="47"/>
        <v>45732200</v>
      </c>
      <c r="L217" s="127">
        <f t="shared" si="47"/>
        <v>0</v>
      </c>
      <c r="M217" s="127">
        <f t="shared" si="47"/>
        <v>0</v>
      </c>
      <c r="N217" s="127">
        <f t="shared" si="47"/>
        <v>0</v>
      </c>
      <c r="O217" s="127">
        <f t="shared" si="47"/>
        <v>45732200</v>
      </c>
      <c r="P217" s="34">
        <f>K217/H217</f>
        <v>5266.5994122145139</v>
      </c>
      <c r="Q217" s="128" t="s">
        <v>21</v>
      </c>
      <c r="R217" s="129" t="s">
        <v>21</v>
      </c>
    </row>
    <row r="218" spans="1:21" ht="25.15" customHeight="1" x14ac:dyDescent="0.25">
      <c r="A218" s="117" t="s">
        <v>1353</v>
      </c>
      <c r="B218" s="15" t="s">
        <v>848</v>
      </c>
      <c r="C218" s="84">
        <v>1975</v>
      </c>
      <c r="D218" s="84" t="s">
        <v>240</v>
      </c>
      <c r="E218" s="82" t="s">
        <v>22</v>
      </c>
      <c r="F218" s="81">
        <v>9</v>
      </c>
      <c r="G218" s="81">
        <v>4</v>
      </c>
      <c r="H218" s="47">
        <f>8683.44</f>
        <v>8683.44</v>
      </c>
      <c r="I218" s="47">
        <v>7056.2</v>
      </c>
      <c r="J218" s="47">
        <v>107.1</v>
      </c>
      <c r="K218" s="47">
        <f>SUM(L218:O218)</f>
        <v>45732200</v>
      </c>
      <c r="L218" s="47">
        <v>0</v>
      </c>
      <c r="M218" s="47">
        <v>0</v>
      </c>
      <c r="N218" s="47">
        <v>0</v>
      </c>
      <c r="O218" s="47">
        <v>45732200</v>
      </c>
      <c r="P218" s="53">
        <f t="shared" ref="P218" si="48">K218/H218</f>
        <v>5266.5994122145139</v>
      </c>
      <c r="Q218" s="53">
        <v>9673</v>
      </c>
      <c r="R218" s="79" t="s">
        <v>97</v>
      </c>
    </row>
    <row r="219" spans="1:21" ht="34.9" customHeight="1" x14ac:dyDescent="0.25">
      <c r="A219" s="142" t="s">
        <v>2223</v>
      </c>
      <c r="B219" s="142"/>
      <c r="C219" s="142"/>
      <c r="D219" s="142"/>
      <c r="E219" s="142"/>
      <c r="F219" s="142"/>
      <c r="G219" s="142"/>
      <c r="H219" s="142"/>
      <c r="I219" s="142"/>
      <c r="J219" s="142"/>
      <c r="K219" s="142"/>
      <c r="L219" s="142"/>
      <c r="M219" s="142"/>
      <c r="N219" s="142"/>
      <c r="O219" s="142"/>
      <c r="P219" s="142"/>
      <c r="Q219" s="142"/>
      <c r="R219" s="142"/>
    </row>
    <row r="220" spans="1:21" ht="34.9" customHeight="1" x14ac:dyDescent="0.25">
      <c r="A220" s="141" t="s">
        <v>5</v>
      </c>
      <c r="B220" s="141"/>
      <c r="C220" s="120" t="s">
        <v>21</v>
      </c>
      <c r="D220" s="120" t="s">
        <v>21</v>
      </c>
      <c r="E220" s="120" t="s">
        <v>21</v>
      </c>
      <c r="F220" s="126" t="s">
        <v>21</v>
      </c>
      <c r="G220" s="126" t="s">
        <v>21</v>
      </c>
      <c r="H220" s="127">
        <f>SUM(H221:H224)</f>
        <v>6834.2000000000007</v>
      </c>
      <c r="I220" s="127">
        <f t="shared" ref="I220:O220" si="49">SUM(I221:I224)</f>
        <v>59.7</v>
      </c>
      <c r="J220" s="127">
        <f t="shared" si="49"/>
        <v>6538.3</v>
      </c>
      <c r="K220" s="127">
        <f t="shared" si="49"/>
        <v>20635260</v>
      </c>
      <c r="L220" s="127">
        <f t="shared" si="49"/>
        <v>0</v>
      </c>
      <c r="M220" s="127">
        <f t="shared" si="49"/>
        <v>0</v>
      </c>
      <c r="N220" s="127">
        <f t="shared" si="49"/>
        <v>0</v>
      </c>
      <c r="O220" s="127">
        <f t="shared" si="49"/>
        <v>20635260</v>
      </c>
      <c r="P220" s="34">
        <f>K220/H220</f>
        <v>3019.4111966287201</v>
      </c>
      <c r="Q220" s="128" t="s">
        <v>21</v>
      </c>
      <c r="R220" s="129" t="s">
        <v>21</v>
      </c>
    </row>
    <row r="221" spans="1:21" ht="25.15" customHeight="1" x14ac:dyDescent="0.25">
      <c r="A221" s="117" t="s">
        <v>1354</v>
      </c>
      <c r="B221" s="48" t="s">
        <v>244</v>
      </c>
      <c r="C221" s="82">
        <v>1965</v>
      </c>
      <c r="D221" s="84" t="s">
        <v>240</v>
      </c>
      <c r="E221" s="82" t="s">
        <v>20</v>
      </c>
      <c r="F221" s="81">
        <v>2</v>
      </c>
      <c r="G221" s="81">
        <v>1</v>
      </c>
      <c r="H221" s="37">
        <v>433.4</v>
      </c>
      <c r="I221" s="37">
        <v>0</v>
      </c>
      <c r="J221" s="37">
        <v>264.10000000000002</v>
      </c>
      <c r="K221" s="47">
        <f>SUM(L221:O221)</f>
        <v>1465600</v>
      </c>
      <c r="L221" s="37">
        <v>0</v>
      </c>
      <c r="M221" s="37">
        <v>0</v>
      </c>
      <c r="N221" s="37">
        <v>0</v>
      </c>
      <c r="O221" s="47">
        <v>1465600</v>
      </c>
      <c r="P221" s="53">
        <f t="shared" ref="P221:P224" si="50">K221/H221</f>
        <v>3381.6335948315646</v>
      </c>
      <c r="Q221" s="53">
        <v>9673</v>
      </c>
      <c r="R221" s="79" t="s">
        <v>97</v>
      </c>
    </row>
    <row r="222" spans="1:21" ht="25.15" customHeight="1" x14ac:dyDescent="0.25">
      <c r="A222" s="117" t="s">
        <v>1355</v>
      </c>
      <c r="B222" s="48" t="s">
        <v>243</v>
      </c>
      <c r="C222" s="82">
        <v>1967</v>
      </c>
      <c r="D222" s="84" t="s">
        <v>240</v>
      </c>
      <c r="E222" s="82" t="s">
        <v>20</v>
      </c>
      <c r="F222" s="46">
        <v>2</v>
      </c>
      <c r="G222" s="46">
        <v>2</v>
      </c>
      <c r="H222" s="60">
        <v>781.1</v>
      </c>
      <c r="I222" s="60">
        <v>0</v>
      </c>
      <c r="J222" s="60">
        <v>714.2</v>
      </c>
      <c r="K222" s="47">
        <f t="shared" ref="K222:K224" si="51">SUM(L222:O222)</f>
        <v>7834500</v>
      </c>
      <c r="L222" s="60">
        <v>0</v>
      </c>
      <c r="M222" s="60">
        <v>0</v>
      </c>
      <c r="N222" s="60">
        <v>0</v>
      </c>
      <c r="O222" s="60">
        <v>7834500</v>
      </c>
      <c r="P222" s="53">
        <f t="shared" si="50"/>
        <v>10030.085776469081</v>
      </c>
      <c r="Q222" s="53">
        <v>9673</v>
      </c>
      <c r="R222" s="79" t="s">
        <v>96</v>
      </c>
    </row>
    <row r="223" spans="1:21" ht="25.15" customHeight="1" x14ac:dyDescent="0.25">
      <c r="A223" s="117" t="s">
        <v>1356</v>
      </c>
      <c r="B223" s="48" t="s">
        <v>242</v>
      </c>
      <c r="C223" s="82">
        <v>1972</v>
      </c>
      <c r="D223" s="84" t="s">
        <v>240</v>
      </c>
      <c r="E223" s="82" t="s">
        <v>20</v>
      </c>
      <c r="F223" s="46">
        <v>2</v>
      </c>
      <c r="G223" s="46">
        <v>2</v>
      </c>
      <c r="H223" s="60">
        <v>775.4</v>
      </c>
      <c r="I223" s="60">
        <v>59.7</v>
      </c>
      <c r="J223" s="60">
        <v>715.7</v>
      </c>
      <c r="K223" s="47">
        <f t="shared" si="51"/>
        <v>5651620</v>
      </c>
      <c r="L223" s="60">
        <v>0</v>
      </c>
      <c r="M223" s="60">
        <v>0</v>
      </c>
      <c r="N223" s="60">
        <v>0</v>
      </c>
      <c r="O223" s="60">
        <v>5651620</v>
      </c>
      <c r="P223" s="53">
        <f t="shared" si="50"/>
        <v>7288.6510188289913</v>
      </c>
      <c r="Q223" s="53">
        <v>9673</v>
      </c>
      <c r="R223" s="79" t="s">
        <v>96</v>
      </c>
    </row>
    <row r="224" spans="1:21" ht="25.15" customHeight="1" x14ac:dyDescent="0.25">
      <c r="A224" s="117" t="s">
        <v>1357</v>
      </c>
      <c r="B224" s="48" t="s">
        <v>849</v>
      </c>
      <c r="C224" s="82">
        <v>1986</v>
      </c>
      <c r="D224" s="82">
        <v>2017</v>
      </c>
      <c r="E224" s="82" t="s">
        <v>22</v>
      </c>
      <c r="F224" s="46">
        <v>5</v>
      </c>
      <c r="G224" s="46">
        <v>4</v>
      </c>
      <c r="H224" s="60">
        <v>4844.3</v>
      </c>
      <c r="I224" s="60">
        <v>0</v>
      </c>
      <c r="J224" s="60">
        <v>4844.3</v>
      </c>
      <c r="K224" s="47">
        <f t="shared" si="51"/>
        <v>5683540</v>
      </c>
      <c r="L224" s="60">
        <v>0</v>
      </c>
      <c r="M224" s="60">
        <v>0</v>
      </c>
      <c r="N224" s="60">
        <v>0</v>
      </c>
      <c r="O224" s="60">
        <v>5683540</v>
      </c>
      <c r="P224" s="53">
        <f t="shared" si="50"/>
        <v>1173.2427801746383</v>
      </c>
      <c r="Q224" s="53">
        <v>9673</v>
      </c>
      <c r="R224" s="79" t="s">
        <v>98</v>
      </c>
    </row>
    <row r="225" spans="1:18" ht="34.9" customHeight="1" x14ac:dyDescent="0.25">
      <c r="A225" s="142" t="s">
        <v>2224</v>
      </c>
      <c r="B225" s="142"/>
      <c r="C225" s="142"/>
      <c r="D225" s="142"/>
      <c r="E225" s="142"/>
      <c r="F225" s="142"/>
      <c r="G225" s="142"/>
      <c r="H225" s="142"/>
      <c r="I225" s="142"/>
      <c r="J225" s="142"/>
      <c r="K225" s="142"/>
      <c r="L225" s="142"/>
      <c r="M225" s="142"/>
      <c r="N225" s="142"/>
      <c r="O225" s="142"/>
      <c r="P225" s="142"/>
      <c r="Q225" s="142"/>
      <c r="R225" s="142"/>
    </row>
    <row r="226" spans="1:18" ht="34.9" customHeight="1" x14ac:dyDescent="0.25">
      <c r="A226" s="141" t="s">
        <v>6</v>
      </c>
      <c r="B226" s="141"/>
      <c r="C226" s="120" t="s">
        <v>21</v>
      </c>
      <c r="D226" s="120" t="s">
        <v>21</v>
      </c>
      <c r="E226" s="120" t="s">
        <v>21</v>
      </c>
      <c r="F226" s="126" t="s">
        <v>21</v>
      </c>
      <c r="G226" s="126" t="s">
        <v>21</v>
      </c>
      <c r="H226" s="127">
        <f>SUM(H227:H257)</f>
        <v>50207.239999999991</v>
      </c>
      <c r="I226" s="127">
        <f t="shared" ref="I226:O226" si="52">SUM(I227:I257)</f>
        <v>0</v>
      </c>
      <c r="J226" s="127">
        <f t="shared" si="52"/>
        <v>44461.319999999985</v>
      </c>
      <c r="K226" s="127">
        <f t="shared" si="52"/>
        <v>335306910</v>
      </c>
      <c r="L226" s="127">
        <f t="shared" si="52"/>
        <v>0</v>
      </c>
      <c r="M226" s="127">
        <f t="shared" si="52"/>
        <v>0</v>
      </c>
      <c r="N226" s="127">
        <f t="shared" si="52"/>
        <v>0</v>
      </c>
      <c r="O226" s="127">
        <f t="shared" si="52"/>
        <v>335306910</v>
      </c>
      <c r="P226" s="34">
        <f>K226/H226</f>
        <v>6678.4573300583752</v>
      </c>
      <c r="Q226" s="128" t="s">
        <v>21</v>
      </c>
      <c r="R226" s="129" t="s">
        <v>21</v>
      </c>
    </row>
    <row r="227" spans="1:18" ht="25.15" customHeight="1" x14ac:dyDescent="0.25">
      <c r="A227" s="118" t="s">
        <v>1358</v>
      </c>
      <c r="B227" s="48" t="s">
        <v>2203</v>
      </c>
      <c r="C227" s="82">
        <v>1959</v>
      </c>
      <c r="D227" s="82" t="s">
        <v>240</v>
      </c>
      <c r="E227" s="82" t="s">
        <v>20</v>
      </c>
      <c r="F227" s="46">
        <v>2</v>
      </c>
      <c r="G227" s="46">
        <v>1</v>
      </c>
      <c r="H227" s="85">
        <v>679.8</v>
      </c>
      <c r="I227" s="60">
        <v>0</v>
      </c>
      <c r="J227" s="60">
        <v>604.5</v>
      </c>
      <c r="K227" s="60">
        <f>SUM(L227:O227)</f>
        <v>3982600</v>
      </c>
      <c r="L227" s="60">
        <v>0</v>
      </c>
      <c r="M227" s="60">
        <v>0</v>
      </c>
      <c r="N227" s="60">
        <v>0</v>
      </c>
      <c r="O227" s="60">
        <v>3982600</v>
      </c>
      <c r="P227" s="53">
        <f t="shared" ref="P227:P257" si="53">K227/H227</f>
        <v>5858.4877905266258</v>
      </c>
      <c r="Q227" s="50">
        <v>9673</v>
      </c>
      <c r="R227" s="61" t="s">
        <v>96</v>
      </c>
    </row>
    <row r="228" spans="1:18" ht="25.15" customHeight="1" x14ac:dyDescent="0.25">
      <c r="A228" s="118" t="s">
        <v>1359</v>
      </c>
      <c r="B228" s="48" t="s">
        <v>245</v>
      </c>
      <c r="C228" s="82">
        <v>1965</v>
      </c>
      <c r="D228" s="82" t="s">
        <v>240</v>
      </c>
      <c r="E228" s="82" t="s">
        <v>20</v>
      </c>
      <c r="F228" s="46">
        <v>4</v>
      </c>
      <c r="G228" s="46">
        <v>4</v>
      </c>
      <c r="H228" s="85">
        <v>2715.2</v>
      </c>
      <c r="I228" s="60">
        <v>0</v>
      </c>
      <c r="J228" s="60">
        <v>2275.1999999999998</v>
      </c>
      <c r="K228" s="60">
        <f t="shared" ref="K228:K257" si="54">SUM(L228:O228)</f>
        <v>18707200</v>
      </c>
      <c r="L228" s="60">
        <v>0</v>
      </c>
      <c r="M228" s="60">
        <v>0</v>
      </c>
      <c r="N228" s="60">
        <v>0</v>
      </c>
      <c r="O228" s="51">
        <v>18707200</v>
      </c>
      <c r="P228" s="53">
        <f t="shared" si="53"/>
        <v>6889.8055391868011</v>
      </c>
      <c r="Q228" s="50">
        <v>9673</v>
      </c>
      <c r="R228" s="79" t="s">
        <v>96</v>
      </c>
    </row>
    <row r="229" spans="1:18" ht="25.15" customHeight="1" x14ac:dyDescent="0.25">
      <c r="A229" s="118" t="s">
        <v>1360</v>
      </c>
      <c r="B229" s="48" t="s">
        <v>246</v>
      </c>
      <c r="C229" s="82">
        <v>1965</v>
      </c>
      <c r="D229" s="82" t="s">
        <v>240</v>
      </c>
      <c r="E229" s="82" t="s">
        <v>20</v>
      </c>
      <c r="F229" s="46">
        <v>4</v>
      </c>
      <c r="G229" s="46">
        <v>4</v>
      </c>
      <c r="H229" s="85">
        <v>2637.2</v>
      </c>
      <c r="I229" s="60">
        <v>0</v>
      </c>
      <c r="J229" s="60">
        <v>2446.6999999999998</v>
      </c>
      <c r="K229" s="60">
        <f t="shared" si="54"/>
        <v>18396800</v>
      </c>
      <c r="L229" s="60">
        <v>0</v>
      </c>
      <c r="M229" s="60">
        <v>0</v>
      </c>
      <c r="N229" s="60">
        <v>0</v>
      </c>
      <c r="O229" s="51">
        <v>18396800</v>
      </c>
      <c r="P229" s="53">
        <f t="shared" si="53"/>
        <v>6975.8835128166238</v>
      </c>
      <c r="Q229" s="50">
        <v>9673</v>
      </c>
      <c r="R229" s="79" t="s">
        <v>96</v>
      </c>
    </row>
    <row r="230" spans="1:18" ht="25.15" customHeight="1" x14ac:dyDescent="0.25">
      <c r="A230" s="118" t="s">
        <v>1361</v>
      </c>
      <c r="B230" s="48" t="s">
        <v>247</v>
      </c>
      <c r="C230" s="82">
        <v>1965</v>
      </c>
      <c r="D230" s="82" t="s">
        <v>240</v>
      </c>
      <c r="E230" s="82" t="s">
        <v>20</v>
      </c>
      <c r="F230" s="46">
        <v>5</v>
      </c>
      <c r="G230" s="46">
        <v>6</v>
      </c>
      <c r="H230" s="50">
        <v>3570.6</v>
      </c>
      <c r="I230" s="60">
        <v>0</v>
      </c>
      <c r="J230" s="60">
        <v>2731.7</v>
      </c>
      <c r="K230" s="60">
        <f t="shared" si="54"/>
        <v>23463400</v>
      </c>
      <c r="L230" s="60">
        <v>0</v>
      </c>
      <c r="M230" s="60">
        <v>0</v>
      </c>
      <c r="N230" s="60">
        <v>0</v>
      </c>
      <c r="O230" s="51">
        <v>23463400</v>
      </c>
      <c r="P230" s="53">
        <f t="shared" si="53"/>
        <v>6571.2765361563888</v>
      </c>
      <c r="Q230" s="50">
        <v>9673</v>
      </c>
      <c r="R230" s="61" t="s">
        <v>96</v>
      </c>
    </row>
    <row r="231" spans="1:18" ht="25.15" customHeight="1" x14ac:dyDescent="0.25">
      <c r="A231" s="118" t="s">
        <v>1362</v>
      </c>
      <c r="B231" s="48" t="s">
        <v>249</v>
      </c>
      <c r="C231" s="82">
        <v>1965</v>
      </c>
      <c r="D231" s="82" t="s">
        <v>240</v>
      </c>
      <c r="E231" s="82" t="s">
        <v>20</v>
      </c>
      <c r="F231" s="46">
        <v>5</v>
      </c>
      <c r="G231" s="46">
        <v>5</v>
      </c>
      <c r="H231" s="85">
        <v>3540</v>
      </c>
      <c r="I231" s="60">
        <v>0</v>
      </c>
      <c r="J231" s="60">
        <v>2625.5</v>
      </c>
      <c r="K231" s="60">
        <f t="shared" si="54"/>
        <v>23274000</v>
      </c>
      <c r="L231" s="60">
        <v>0</v>
      </c>
      <c r="M231" s="60">
        <v>0</v>
      </c>
      <c r="N231" s="60">
        <v>0</v>
      </c>
      <c r="O231" s="51">
        <v>23274000</v>
      </c>
      <c r="P231" s="53">
        <f t="shared" si="53"/>
        <v>6574.5762711864409</v>
      </c>
      <c r="Q231" s="50">
        <v>9673</v>
      </c>
      <c r="R231" s="79" t="s">
        <v>96</v>
      </c>
    </row>
    <row r="232" spans="1:18" ht="25.15" customHeight="1" x14ac:dyDescent="0.25">
      <c r="A232" s="118" t="s">
        <v>1363</v>
      </c>
      <c r="B232" s="48" t="s">
        <v>250</v>
      </c>
      <c r="C232" s="82">
        <v>1966</v>
      </c>
      <c r="D232" s="82" t="s">
        <v>240</v>
      </c>
      <c r="E232" s="82" t="s">
        <v>20</v>
      </c>
      <c r="F232" s="46">
        <v>5</v>
      </c>
      <c r="G232" s="46">
        <v>4</v>
      </c>
      <c r="H232" s="85">
        <v>3577.3</v>
      </c>
      <c r="I232" s="60">
        <v>0</v>
      </c>
      <c r="J232" s="60">
        <v>3310.5</v>
      </c>
      <c r="K232" s="60">
        <f t="shared" si="54"/>
        <v>24382300</v>
      </c>
      <c r="L232" s="60">
        <v>0</v>
      </c>
      <c r="M232" s="60">
        <v>0</v>
      </c>
      <c r="N232" s="60">
        <v>0</v>
      </c>
      <c r="O232" s="51">
        <v>24382300</v>
      </c>
      <c r="P232" s="53">
        <f t="shared" si="53"/>
        <v>6815.8387610767895</v>
      </c>
      <c r="Q232" s="50">
        <v>9673</v>
      </c>
      <c r="R232" s="61" t="s">
        <v>96</v>
      </c>
    </row>
    <row r="233" spans="1:18" ht="25.15" customHeight="1" x14ac:dyDescent="0.25">
      <c r="A233" s="118" t="s">
        <v>1364</v>
      </c>
      <c r="B233" s="48" t="s">
        <v>251</v>
      </c>
      <c r="C233" s="82">
        <v>1966</v>
      </c>
      <c r="D233" s="84" t="s">
        <v>240</v>
      </c>
      <c r="E233" s="82" t="s">
        <v>20</v>
      </c>
      <c r="F233" s="46">
        <v>5</v>
      </c>
      <c r="G233" s="46">
        <v>4</v>
      </c>
      <c r="H233" s="85">
        <v>3852.62</v>
      </c>
      <c r="I233" s="60">
        <v>0</v>
      </c>
      <c r="J233" s="60">
        <v>3554.3</v>
      </c>
      <c r="K233" s="60">
        <f t="shared" si="54"/>
        <v>26354740</v>
      </c>
      <c r="L233" s="60">
        <v>0</v>
      </c>
      <c r="M233" s="60">
        <v>0</v>
      </c>
      <c r="N233" s="60">
        <v>0</v>
      </c>
      <c r="O233" s="51">
        <v>26354740</v>
      </c>
      <c r="P233" s="53">
        <f t="shared" si="53"/>
        <v>6840.7317617621256</v>
      </c>
      <c r="Q233" s="50">
        <v>9673</v>
      </c>
      <c r="R233" s="61" t="s">
        <v>96</v>
      </c>
    </row>
    <row r="234" spans="1:18" ht="25.15" customHeight="1" x14ac:dyDescent="0.25">
      <c r="A234" s="118" t="s">
        <v>1365</v>
      </c>
      <c r="B234" s="48" t="s">
        <v>248</v>
      </c>
      <c r="C234" s="82">
        <v>1960</v>
      </c>
      <c r="D234" s="82" t="s">
        <v>240</v>
      </c>
      <c r="E234" s="82" t="s">
        <v>20</v>
      </c>
      <c r="F234" s="46">
        <v>2</v>
      </c>
      <c r="G234" s="46">
        <v>2</v>
      </c>
      <c r="H234" s="50">
        <v>684</v>
      </c>
      <c r="I234" s="60">
        <v>0</v>
      </c>
      <c r="J234" s="60">
        <v>612.20000000000005</v>
      </c>
      <c r="K234" s="60">
        <f t="shared" si="54"/>
        <v>3809600</v>
      </c>
      <c r="L234" s="60">
        <v>0</v>
      </c>
      <c r="M234" s="60">
        <v>0</v>
      </c>
      <c r="N234" s="60">
        <v>0</v>
      </c>
      <c r="O234" s="51">
        <v>3809600</v>
      </c>
      <c r="P234" s="53">
        <f t="shared" si="53"/>
        <v>5569.5906432748534</v>
      </c>
      <c r="Q234" s="50">
        <v>9673</v>
      </c>
      <c r="R234" s="79" t="s">
        <v>96</v>
      </c>
    </row>
    <row r="235" spans="1:18" ht="25.15" customHeight="1" x14ac:dyDescent="0.25">
      <c r="A235" s="118" t="s">
        <v>1366</v>
      </c>
      <c r="B235" s="48" t="s">
        <v>252</v>
      </c>
      <c r="C235" s="82">
        <v>1959</v>
      </c>
      <c r="D235" s="84" t="s">
        <v>240</v>
      </c>
      <c r="E235" s="82" t="s">
        <v>20</v>
      </c>
      <c r="F235" s="46">
        <v>2</v>
      </c>
      <c r="G235" s="46">
        <v>2</v>
      </c>
      <c r="H235" s="85">
        <v>688.9</v>
      </c>
      <c r="I235" s="60">
        <v>0</v>
      </c>
      <c r="J235" s="60">
        <v>620.4</v>
      </c>
      <c r="K235" s="60">
        <f t="shared" si="54"/>
        <v>3833260</v>
      </c>
      <c r="L235" s="60">
        <v>0</v>
      </c>
      <c r="M235" s="60">
        <v>0</v>
      </c>
      <c r="N235" s="60">
        <v>0</v>
      </c>
      <c r="O235" s="51">
        <v>3833260</v>
      </c>
      <c r="P235" s="53">
        <f t="shared" si="53"/>
        <v>5564.3199303237043</v>
      </c>
      <c r="Q235" s="50">
        <v>9673</v>
      </c>
      <c r="R235" s="61" t="s">
        <v>96</v>
      </c>
    </row>
    <row r="236" spans="1:18" ht="25.15" customHeight="1" x14ac:dyDescent="0.25">
      <c r="A236" s="118" t="s">
        <v>1367</v>
      </c>
      <c r="B236" s="48" t="s">
        <v>253</v>
      </c>
      <c r="C236" s="82">
        <v>1962</v>
      </c>
      <c r="D236" s="82" t="s">
        <v>240</v>
      </c>
      <c r="E236" s="82" t="s">
        <v>20</v>
      </c>
      <c r="F236" s="46">
        <v>2</v>
      </c>
      <c r="G236" s="46">
        <v>2</v>
      </c>
      <c r="H236" s="85">
        <v>683.6</v>
      </c>
      <c r="I236" s="60">
        <v>0</v>
      </c>
      <c r="J236" s="60">
        <v>637.6</v>
      </c>
      <c r="K236" s="60">
        <f t="shared" si="54"/>
        <v>6742400</v>
      </c>
      <c r="L236" s="60">
        <v>0</v>
      </c>
      <c r="M236" s="60">
        <v>0</v>
      </c>
      <c r="N236" s="60">
        <v>0</v>
      </c>
      <c r="O236" s="51">
        <v>6742400</v>
      </c>
      <c r="P236" s="53">
        <f t="shared" si="53"/>
        <v>9863.0778232884732</v>
      </c>
      <c r="Q236" s="50">
        <v>9673</v>
      </c>
      <c r="R236" s="61" t="s">
        <v>96</v>
      </c>
    </row>
    <row r="237" spans="1:18" ht="25.15" customHeight="1" x14ac:dyDescent="0.25">
      <c r="A237" s="118" t="s">
        <v>1368</v>
      </c>
      <c r="B237" s="48" t="s">
        <v>254</v>
      </c>
      <c r="C237" s="82">
        <v>1959</v>
      </c>
      <c r="D237" s="82" t="s">
        <v>240</v>
      </c>
      <c r="E237" s="82" t="s">
        <v>20</v>
      </c>
      <c r="F237" s="46">
        <v>2</v>
      </c>
      <c r="G237" s="46">
        <v>2</v>
      </c>
      <c r="H237" s="85">
        <v>910.8</v>
      </c>
      <c r="I237" s="60">
        <v>0</v>
      </c>
      <c r="J237" s="60">
        <v>815.9</v>
      </c>
      <c r="K237" s="60">
        <f t="shared" si="54"/>
        <v>4749840</v>
      </c>
      <c r="L237" s="60">
        <v>0</v>
      </c>
      <c r="M237" s="60">
        <v>0</v>
      </c>
      <c r="N237" s="60">
        <v>0</v>
      </c>
      <c r="O237" s="51">
        <v>4749840</v>
      </c>
      <c r="P237" s="53">
        <f t="shared" si="53"/>
        <v>5215.01976284585</v>
      </c>
      <c r="Q237" s="50">
        <v>9673</v>
      </c>
      <c r="R237" s="61" t="s">
        <v>96</v>
      </c>
    </row>
    <row r="238" spans="1:18" ht="25.15" customHeight="1" x14ac:dyDescent="0.25">
      <c r="A238" s="118" t="s">
        <v>1369</v>
      </c>
      <c r="B238" s="48" t="s">
        <v>255</v>
      </c>
      <c r="C238" s="82">
        <v>1962</v>
      </c>
      <c r="D238" s="82" t="s">
        <v>240</v>
      </c>
      <c r="E238" s="82" t="s">
        <v>20</v>
      </c>
      <c r="F238" s="46">
        <v>2</v>
      </c>
      <c r="G238" s="46">
        <v>2</v>
      </c>
      <c r="H238" s="85">
        <v>679.6</v>
      </c>
      <c r="I238" s="60">
        <v>0</v>
      </c>
      <c r="J238" s="60">
        <v>636.4</v>
      </c>
      <c r="K238" s="60">
        <f t="shared" si="54"/>
        <v>6668200</v>
      </c>
      <c r="L238" s="60">
        <v>0</v>
      </c>
      <c r="M238" s="60">
        <v>0</v>
      </c>
      <c r="N238" s="60">
        <v>0</v>
      </c>
      <c r="O238" s="51">
        <v>6668200</v>
      </c>
      <c r="P238" s="53">
        <f t="shared" si="53"/>
        <v>9811.948204826369</v>
      </c>
      <c r="Q238" s="50">
        <v>9673</v>
      </c>
      <c r="R238" s="61" t="s">
        <v>97</v>
      </c>
    </row>
    <row r="239" spans="1:18" ht="25.15" customHeight="1" x14ac:dyDescent="0.25">
      <c r="A239" s="118" t="s">
        <v>1370</v>
      </c>
      <c r="B239" s="48" t="s">
        <v>256</v>
      </c>
      <c r="C239" s="84">
        <v>1962</v>
      </c>
      <c r="D239" s="82" t="s">
        <v>240</v>
      </c>
      <c r="E239" s="82" t="s">
        <v>20</v>
      </c>
      <c r="F239" s="46">
        <v>2</v>
      </c>
      <c r="G239" s="46">
        <v>2</v>
      </c>
      <c r="H239" s="85">
        <v>664.9</v>
      </c>
      <c r="I239" s="60">
        <v>0</v>
      </c>
      <c r="J239" s="60">
        <v>619.5</v>
      </c>
      <c r="K239" s="60">
        <f t="shared" si="54"/>
        <v>6598780</v>
      </c>
      <c r="L239" s="60">
        <v>0</v>
      </c>
      <c r="M239" s="60">
        <v>0</v>
      </c>
      <c r="N239" s="60">
        <v>0</v>
      </c>
      <c r="O239" s="51">
        <v>6598780</v>
      </c>
      <c r="P239" s="53">
        <f t="shared" si="53"/>
        <v>9924.4698450894866</v>
      </c>
      <c r="Q239" s="50">
        <v>9673</v>
      </c>
      <c r="R239" s="61" t="s">
        <v>97</v>
      </c>
    </row>
    <row r="240" spans="1:18" ht="25.15" customHeight="1" x14ac:dyDescent="0.25">
      <c r="A240" s="118" t="s">
        <v>1371</v>
      </c>
      <c r="B240" s="48" t="s">
        <v>257</v>
      </c>
      <c r="C240" s="84">
        <v>1962</v>
      </c>
      <c r="D240" s="82" t="s">
        <v>240</v>
      </c>
      <c r="E240" s="82" t="s">
        <v>20</v>
      </c>
      <c r="F240" s="46">
        <v>2</v>
      </c>
      <c r="G240" s="46">
        <v>2</v>
      </c>
      <c r="H240" s="85">
        <v>678.6</v>
      </c>
      <c r="I240" s="60">
        <v>0</v>
      </c>
      <c r="J240" s="60">
        <v>609.29999999999995</v>
      </c>
      <c r="K240" s="60">
        <f t="shared" si="54"/>
        <v>6860800</v>
      </c>
      <c r="L240" s="60">
        <v>0</v>
      </c>
      <c r="M240" s="60">
        <v>0</v>
      </c>
      <c r="N240" s="60">
        <v>0</v>
      </c>
      <c r="O240" s="51">
        <v>6860800</v>
      </c>
      <c r="P240" s="53">
        <f t="shared" si="53"/>
        <v>10110.226937813144</v>
      </c>
      <c r="Q240" s="50">
        <v>9673</v>
      </c>
      <c r="R240" s="61" t="s">
        <v>97</v>
      </c>
    </row>
    <row r="241" spans="1:18" ht="25.15" customHeight="1" x14ac:dyDescent="0.25">
      <c r="A241" s="118" t="s">
        <v>1372</v>
      </c>
      <c r="B241" s="48" t="s">
        <v>258</v>
      </c>
      <c r="C241" s="84">
        <v>1964</v>
      </c>
      <c r="D241" s="82" t="s">
        <v>240</v>
      </c>
      <c r="E241" s="82" t="s">
        <v>20</v>
      </c>
      <c r="F241" s="46">
        <v>4</v>
      </c>
      <c r="G241" s="46">
        <v>4</v>
      </c>
      <c r="H241" s="85">
        <v>2754.8</v>
      </c>
      <c r="I241" s="60">
        <v>0</v>
      </c>
      <c r="J241" s="60">
        <v>2374.1</v>
      </c>
      <c r="K241" s="60">
        <f t="shared" si="54"/>
        <v>19969000</v>
      </c>
      <c r="L241" s="60">
        <v>0</v>
      </c>
      <c r="M241" s="60">
        <v>0</v>
      </c>
      <c r="N241" s="60">
        <v>0</v>
      </c>
      <c r="O241" s="51">
        <v>19969000</v>
      </c>
      <c r="P241" s="53">
        <f t="shared" si="53"/>
        <v>7248.8020908958906</v>
      </c>
      <c r="Q241" s="50">
        <v>9673</v>
      </c>
      <c r="R241" s="61" t="s">
        <v>97</v>
      </c>
    </row>
    <row r="242" spans="1:18" ht="25.15" customHeight="1" x14ac:dyDescent="0.25">
      <c r="A242" s="118" t="s">
        <v>1373</v>
      </c>
      <c r="B242" s="48" t="s">
        <v>259</v>
      </c>
      <c r="C242" s="84">
        <v>1965</v>
      </c>
      <c r="D242" s="82" t="s">
        <v>240</v>
      </c>
      <c r="E242" s="82" t="s">
        <v>20</v>
      </c>
      <c r="F242" s="46">
        <v>4</v>
      </c>
      <c r="G242" s="46">
        <v>4</v>
      </c>
      <c r="H242" s="85">
        <v>2754.8</v>
      </c>
      <c r="I242" s="60">
        <v>0</v>
      </c>
      <c r="J242" s="60">
        <v>2488.3000000000002</v>
      </c>
      <c r="K242" s="60">
        <f t="shared" si="54"/>
        <v>13241200</v>
      </c>
      <c r="L242" s="60">
        <v>0</v>
      </c>
      <c r="M242" s="60">
        <v>0</v>
      </c>
      <c r="N242" s="60">
        <v>0</v>
      </c>
      <c r="O242" s="51">
        <v>13241200</v>
      </c>
      <c r="P242" s="53">
        <f t="shared" si="53"/>
        <v>4806.5921301001881</v>
      </c>
      <c r="Q242" s="50">
        <v>9673</v>
      </c>
      <c r="R242" s="61" t="s">
        <v>97</v>
      </c>
    </row>
    <row r="243" spans="1:18" ht="25.15" customHeight="1" x14ac:dyDescent="0.25">
      <c r="A243" s="118" t="s">
        <v>1374</v>
      </c>
      <c r="B243" s="48" t="s">
        <v>260</v>
      </c>
      <c r="C243" s="84">
        <v>1962</v>
      </c>
      <c r="D243" s="82" t="s">
        <v>240</v>
      </c>
      <c r="E243" s="82" t="s">
        <v>20</v>
      </c>
      <c r="F243" s="54">
        <v>2</v>
      </c>
      <c r="G243" s="46">
        <v>2</v>
      </c>
      <c r="H243" s="85">
        <v>671.1</v>
      </c>
      <c r="I243" s="60">
        <v>0</v>
      </c>
      <c r="J243" s="60">
        <v>625.20000000000005</v>
      </c>
      <c r="K243" s="60">
        <f t="shared" si="54"/>
        <v>6638900</v>
      </c>
      <c r="L243" s="50">
        <v>0</v>
      </c>
      <c r="M243" s="50">
        <v>0</v>
      </c>
      <c r="N243" s="50">
        <v>0</v>
      </c>
      <c r="O243" s="51">
        <v>6638900</v>
      </c>
      <c r="P243" s="53">
        <f t="shared" si="53"/>
        <v>9892.5644464312318</v>
      </c>
      <c r="Q243" s="50">
        <v>9673</v>
      </c>
      <c r="R243" s="61" t="s">
        <v>97</v>
      </c>
    </row>
    <row r="244" spans="1:18" ht="25.15" customHeight="1" x14ac:dyDescent="0.25">
      <c r="A244" s="118" t="s">
        <v>1375</v>
      </c>
      <c r="B244" s="48" t="s">
        <v>261</v>
      </c>
      <c r="C244" s="84">
        <v>1962</v>
      </c>
      <c r="D244" s="84" t="s">
        <v>240</v>
      </c>
      <c r="E244" s="84" t="s">
        <v>20</v>
      </c>
      <c r="F244" s="54">
        <v>2</v>
      </c>
      <c r="G244" s="54">
        <v>2</v>
      </c>
      <c r="H244" s="51">
        <v>667.5</v>
      </c>
      <c r="I244" s="50">
        <v>0</v>
      </c>
      <c r="J244" s="50">
        <v>644.5</v>
      </c>
      <c r="K244" s="60">
        <f t="shared" si="54"/>
        <v>6598500</v>
      </c>
      <c r="L244" s="50">
        <v>0</v>
      </c>
      <c r="M244" s="50">
        <v>0</v>
      </c>
      <c r="N244" s="50">
        <v>0</v>
      </c>
      <c r="O244" s="51">
        <v>6598500</v>
      </c>
      <c r="P244" s="53">
        <f t="shared" si="53"/>
        <v>9885.393258426966</v>
      </c>
      <c r="Q244" s="50">
        <v>9673</v>
      </c>
      <c r="R244" s="61" t="s">
        <v>97</v>
      </c>
    </row>
    <row r="245" spans="1:18" ht="25.15" customHeight="1" x14ac:dyDescent="0.25">
      <c r="A245" s="118" t="s">
        <v>1376</v>
      </c>
      <c r="B245" s="48" t="s">
        <v>262</v>
      </c>
      <c r="C245" s="84">
        <v>1962</v>
      </c>
      <c r="D245" s="82" t="s">
        <v>240</v>
      </c>
      <c r="E245" s="82" t="s">
        <v>20</v>
      </c>
      <c r="F245" s="54">
        <v>2</v>
      </c>
      <c r="G245" s="46">
        <v>2</v>
      </c>
      <c r="H245" s="85">
        <v>669.6</v>
      </c>
      <c r="I245" s="60">
        <v>0</v>
      </c>
      <c r="J245" s="60">
        <v>623.4</v>
      </c>
      <c r="K245" s="60">
        <f t="shared" si="54"/>
        <v>6604800</v>
      </c>
      <c r="L245" s="50">
        <v>0</v>
      </c>
      <c r="M245" s="50">
        <v>0</v>
      </c>
      <c r="N245" s="50">
        <v>0</v>
      </c>
      <c r="O245" s="51">
        <v>6604800</v>
      </c>
      <c r="P245" s="53">
        <f t="shared" si="53"/>
        <v>9863.7992831541214</v>
      </c>
      <c r="Q245" s="50">
        <v>9673</v>
      </c>
      <c r="R245" s="61" t="s">
        <v>97</v>
      </c>
    </row>
    <row r="246" spans="1:18" ht="25.15" customHeight="1" x14ac:dyDescent="0.25">
      <c r="A246" s="118" t="s">
        <v>1377</v>
      </c>
      <c r="B246" s="48" t="s">
        <v>263</v>
      </c>
      <c r="C246" s="82">
        <v>1966</v>
      </c>
      <c r="D246" s="82" t="s">
        <v>240</v>
      </c>
      <c r="E246" s="82" t="s">
        <v>20</v>
      </c>
      <c r="F246" s="82">
        <v>5</v>
      </c>
      <c r="G246" s="82">
        <v>4</v>
      </c>
      <c r="H246" s="85">
        <v>3493.3</v>
      </c>
      <c r="I246" s="50">
        <v>0</v>
      </c>
      <c r="J246" s="60">
        <v>3147.1</v>
      </c>
      <c r="K246" s="60">
        <f t="shared" si="54"/>
        <v>21661050</v>
      </c>
      <c r="L246" s="50">
        <v>0</v>
      </c>
      <c r="M246" s="50">
        <v>0</v>
      </c>
      <c r="N246" s="50">
        <v>0</v>
      </c>
      <c r="O246" s="51">
        <v>21661050</v>
      </c>
      <c r="P246" s="53">
        <f t="shared" si="53"/>
        <v>6200.7414192883516</v>
      </c>
      <c r="Q246" s="50">
        <v>9673</v>
      </c>
      <c r="R246" s="61" t="s">
        <v>97</v>
      </c>
    </row>
    <row r="247" spans="1:18" ht="25.15" customHeight="1" x14ac:dyDescent="0.25">
      <c r="A247" s="118" t="s">
        <v>1378</v>
      </c>
      <c r="B247" s="48" t="s">
        <v>264</v>
      </c>
      <c r="C247" s="82">
        <v>1966</v>
      </c>
      <c r="D247" s="82" t="s">
        <v>240</v>
      </c>
      <c r="E247" s="82" t="s">
        <v>20</v>
      </c>
      <c r="F247" s="82">
        <v>5</v>
      </c>
      <c r="G247" s="82">
        <v>4</v>
      </c>
      <c r="H247" s="85">
        <v>3453.82</v>
      </c>
      <c r="I247" s="50">
        <v>0</v>
      </c>
      <c r="J247" s="60">
        <v>3195.22</v>
      </c>
      <c r="K247" s="60">
        <f t="shared" si="54"/>
        <v>21462610</v>
      </c>
      <c r="L247" s="50">
        <v>0</v>
      </c>
      <c r="M247" s="50">
        <v>0</v>
      </c>
      <c r="N247" s="50">
        <v>0</v>
      </c>
      <c r="O247" s="51">
        <v>21462610</v>
      </c>
      <c r="P247" s="53">
        <f t="shared" si="53"/>
        <v>6214.1657642841838</v>
      </c>
      <c r="Q247" s="50">
        <v>9673</v>
      </c>
      <c r="R247" s="61" t="s">
        <v>97</v>
      </c>
    </row>
    <row r="248" spans="1:18" ht="25.15" customHeight="1" x14ac:dyDescent="0.25">
      <c r="A248" s="118" t="s">
        <v>1379</v>
      </c>
      <c r="B248" s="48" t="s">
        <v>265</v>
      </c>
      <c r="C248" s="84">
        <v>1966</v>
      </c>
      <c r="D248" s="82" t="s">
        <v>240</v>
      </c>
      <c r="E248" s="82" t="s">
        <v>20</v>
      </c>
      <c r="F248" s="54">
        <v>5</v>
      </c>
      <c r="G248" s="54">
        <v>4</v>
      </c>
      <c r="H248" s="85">
        <v>3460.2</v>
      </c>
      <c r="I248" s="60">
        <v>0</v>
      </c>
      <c r="J248" s="60">
        <v>3216.5</v>
      </c>
      <c r="K248" s="60">
        <f t="shared" si="54"/>
        <v>21488150</v>
      </c>
      <c r="L248" s="60">
        <v>0</v>
      </c>
      <c r="M248" s="60">
        <v>0</v>
      </c>
      <c r="N248" s="60">
        <v>0</v>
      </c>
      <c r="O248" s="51">
        <v>21488150</v>
      </c>
      <c r="P248" s="53">
        <f t="shared" si="53"/>
        <v>6210.0890121958273</v>
      </c>
      <c r="Q248" s="50">
        <v>9673</v>
      </c>
      <c r="R248" s="61" t="s">
        <v>98</v>
      </c>
    </row>
    <row r="249" spans="1:18" ht="25.15" customHeight="1" x14ac:dyDescent="0.25">
      <c r="A249" s="118" t="s">
        <v>1380</v>
      </c>
      <c r="B249" s="48" t="s">
        <v>266</v>
      </c>
      <c r="C249" s="82">
        <v>1960</v>
      </c>
      <c r="D249" s="82" t="s">
        <v>240</v>
      </c>
      <c r="E249" s="82" t="s">
        <v>20</v>
      </c>
      <c r="F249" s="46">
        <v>2</v>
      </c>
      <c r="G249" s="46">
        <v>2</v>
      </c>
      <c r="H249" s="85">
        <v>679.8</v>
      </c>
      <c r="I249" s="60">
        <v>0</v>
      </c>
      <c r="J249" s="60">
        <v>632.9</v>
      </c>
      <c r="K249" s="60">
        <f t="shared" si="54"/>
        <v>3797000</v>
      </c>
      <c r="L249" s="60">
        <v>0</v>
      </c>
      <c r="M249" s="60">
        <v>0</v>
      </c>
      <c r="N249" s="60">
        <v>0</v>
      </c>
      <c r="O249" s="51">
        <v>3797000</v>
      </c>
      <c r="P249" s="53">
        <f t="shared" si="53"/>
        <v>5585.4663136216541</v>
      </c>
      <c r="Q249" s="50">
        <v>9673</v>
      </c>
      <c r="R249" s="61" t="s">
        <v>98</v>
      </c>
    </row>
    <row r="250" spans="1:18" ht="25.15" customHeight="1" x14ac:dyDescent="0.25">
      <c r="A250" s="118" t="s">
        <v>1381</v>
      </c>
      <c r="B250" s="48" t="s">
        <v>267</v>
      </c>
      <c r="C250" s="84">
        <v>1958</v>
      </c>
      <c r="D250" s="82" t="s">
        <v>240</v>
      </c>
      <c r="E250" s="84" t="s">
        <v>20</v>
      </c>
      <c r="F250" s="46">
        <v>2</v>
      </c>
      <c r="G250" s="46">
        <v>2</v>
      </c>
      <c r="H250" s="85">
        <v>909.5</v>
      </c>
      <c r="I250" s="51">
        <v>0</v>
      </c>
      <c r="J250" s="60">
        <v>814.7</v>
      </c>
      <c r="K250" s="60">
        <f t="shared" si="54"/>
        <v>4891460</v>
      </c>
      <c r="L250" s="50">
        <v>0</v>
      </c>
      <c r="M250" s="50">
        <v>0</v>
      </c>
      <c r="N250" s="50">
        <v>0</v>
      </c>
      <c r="O250" s="51">
        <v>4891460</v>
      </c>
      <c r="P250" s="53">
        <f t="shared" si="53"/>
        <v>5378.1858163826282</v>
      </c>
      <c r="Q250" s="50">
        <v>9673</v>
      </c>
      <c r="R250" s="61" t="s">
        <v>98</v>
      </c>
    </row>
    <row r="251" spans="1:18" ht="25.15" customHeight="1" x14ac:dyDescent="0.25">
      <c r="A251" s="118" t="s">
        <v>1382</v>
      </c>
      <c r="B251" s="48" t="s">
        <v>268</v>
      </c>
      <c r="C251" s="82">
        <v>1958</v>
      </c>
      <c r="D251" s="82" t="s">
        <v>240</v>
      </c>
      <c r="E251" s="82" t="s">
        <v>20</v>
      </c>
      <c r="F251" s="46">
        <v>2</v>
      </c>
      <c r="G251" s="46">
        <v>2</v>
      </c>
      <c r="H251" s="85">
        <v>900.4</v>
      </c>
      <c r="I251" s="60">
        <v>0</v>
      </c>
      <c r="J251" s="60">
        <v>807.5</v>
      </c>
      <c r="K251" s="60">
        <f t="shared" si="54"/>
        <v>4689200</v>
      </c>
      <c r="L251" s="60">
        <v>0</v>
      </c>
      <c r="M251" s="60">
        <v>0</v>
      </c>
      <c r="N251" s="60">
        <v>0</v>
      </c>
      <c r="O251" s="51">
        <v>4689200</v>
      </c>
      <c r="P251" s="53">
        <f t="shared" si="53"/>
        <v>5207.9075966237233</v>
      </c>
      <c r="Q251" s="50">
        <v>9673</v>
      </c>
      <c r="R251" s="61" t="s">
        <v>98</v>
      </c>
    </row>
    <row r="252" spans="1:18" ht="25.15" customHeight="1" x14ac:dyDescent="0.25">
      <c r="A252" s="118" t="s">
        <v>1383</v>
      </c>
      <c r="B252" s="48" t="s">
        <v>269</v>
      </c>
      <c r="C252" s="82">
        <v>1958</v>
      </c>
      <c r="D252" s="82" t="s">
        <v>240</v>
      </c>
      <c r="E252" s="82" t="s">
        <v>20</v>
      </c>
      <c r="F252" s="46">
        <v>2</v>
      </c>
      <c r="G252" s="46">
        <v>2</v>
      </c>
      <c r="H252" s="85">
        <v>677.1</v>
      </c>
      <c r="I252" s="60">
        <v>0</v>
      </c>
      <c r="J252" s="60">
        <v>611.1</v>
      </c>
      <c r="K252" s="60">
        <f t="shared" si="54"/>
        <v>3785380</v>
      </c>
      <c r="L252" s="60">
        <v>0</v>
      </c>
      <c r="M252" s="60">
        <v>0</v>
      </c>
      <c r="N252" s="60">
        <v>0</v>
      </c>
      <c r="O252" s="51">
        <v>3785380</v>
      </c>
      <c r="P252" s="53">
        <f t="shared" si="53"/>
        <v>5590.5774627086103</v>
      </c>
      <c r="Q252" s="50">
        <v>9673</v>
      </c>
      <c r="R252" s="61" t="s">
        <v>98</v>
      </c>
    </row>
    <row r="253" spans="1:18" ht="25.15" customHeight="1" x14ac:dyDescent="0.25">
      <c r="A253" s="118" t="s">
        <v>1384</v>
      </c>
      <c r="B253" s="48" t="s">
        <v>270</v>
      </c>
      <c r="C253" s="82">
        <v>1958</v>
      </c>
      <c r="D253" s="82" t="s">
        <v>240</v>
      </c>
      <c r="E253" s="82" t="s">
        <v>20</v>
      </c>
      <c r="F253" s="46">
        <v>2</v>
      </c>
      <c r="G253" s="46">
        <v>2</v>
      </c>
      <c r="H253" s="85">
        <v>692.5</v>
      </c>
      <c r="I253" s="60">
        <v>0</v>
      </c>
      <c r="J253" s="60">
        <v>626.1</v>
      </c>
      <c r="K253" s="60">
        <f t="shared" si="54"/>
        <v>3849180</v>
      </c>
      <c r="L253" s="60">
        <v>0</v>
      </c>
      <c r="M253" s="60">
        <v>0</v>
      </c>
      <c r="N253" s="60">
        <v>0</v>
      </c>
      <c r="O253" s="51">
        <v>3849180</v>
      </c>
      <c r="P253" s="53">
        <f t="shared" si="53"/>
        <v>5558.3826714801444</v>
      </c>
      <c r="Q253" s="50">
        <v>9673</v>
      </c>
      <c r="R253" s="61" t="s">
        <v>98</v>
      </c>
    </row>
    <row r="254" spans="1:18" ht="25.15" customHeight="1" x14ac:dyDescent="0.25">
      <c r="A254" s="118" t="s">
        <v>1385</v>
      </c>
      <c r="B254" s="48" t="s">
        <v>271</v>
      </c>
      <c r="C254" s="82">
        <v>1958</v>
      </c>
      <c r="D254" s="82" t="s">
        <v>240</v>
      </c>
      <c r="E254" s="82" t="s">
        <v>20</v>
      </c>
      <c r="F254" s="46">
        <v>2</v>
      </c>
      <c r="G254" s="46">
        <v>3</v>
      </c>
      <c r="H254" s="85">
        <v>687.2</v>
      </c>
      <c r="I254" s="60">
        <v>0</v>
      </c>
      <c r="J254" s="60">
        <v>615.20000000000005</v>
      </c>
      <c r="K254" s="60">
        <f t="shared" si="54"/>
        <v>6719700</v>
      </c>
      <c r="L254" s="60">
        <v>0</v>
      </c>
      <c r="M254" s="60">
        <v>0</v>
      </c>
      <c r="N254" s="60">
        <v>0</v>
      </c>
      <c r="O254" s="51">
        <v>6719700</v>
      </c>
      <c r="P254" s="53">
        <f t="shared" si="53"/>
        <v>9778.3760186263098</v>
      </c>
      <c r="Q254" s="50">
        <v>9673</v>
      </c>
      <c r="R254" s="61" t="s">
        <v>98</v>
      </c>
    </row>
    <row r="255" spans="1:18" ht="25.15" customHeight="1" x14ac:dyDescent="0.25">
      <c r="A255" s="118" t="s">
        <v>1386</v>
      </c>
      <c r="B255" s="48" t="s">
        <v>272</v>
      </c>
      <c r="C255" s="82">
        <v>1960</v>
      </c>
      <c r="D255" s="84" t="s">
        <v>240</v>
      </c>
      <c r="E255" s="82" t="s">
        <v>20</v>
      </c>
      <c r="F255" s="46">
        <v>2</v>
      </c>
      <c r="G255" s="46">
        <v>2</v>
      </c>
      <c r="H255" s="85">
        <v>909.5</v>
      </c>
      <c r="I255" s="60">
        <v>0</v>
      </c>
      <c r="J255" s="60">
        <v>815.7</v>
      </c>
      <c r="K255" s="60">
        <f t="shared" si="54"/>
        <v>4741460</v>
      </c>
      <c r="L255" s="60">
        <v>0</v>
      </c>
      <c r="M255" s="60">
        <v>0</v>
      </c>
      <c r="N255" s="60">
        <v>0</v>
      </c>
      <c r="O255" s="60">
        <v>4741460</v>
      </c>
      <c r="P255" s="53">
        <f t="shared" si="53"/>
        <v>5213.2600329851566</v>
      </c>
      <c r="Q255" s="50">
        <v>9673</v>
      </c>
      <c r="R255" s="61" t="s">
        <v>98</v>
      </c>
    </row>
    <row r="256" spans="1:18" ht="25.15" customHeight="1" x14ac:dyDescent="0.25">
      <c r="A256" s="118" t="s">
        <v>1387</v>
      </c>
      <c r="B256" s="48" t="s">
        <v>273</v>
      </c>
      <c r="C256" s="82">
        <v>1957</v>
      </c>
      <c r="D256" s="82" t="s">
        <v>240</v>
      </c>
      <c r="E256" s="82" t="s">
        <v>20</v>
      </c>
      <c r="F256" s="46">
        <v>2</v>
      </c>
      <c r="G256" s="46">
        <v>2</v>
      </c>
      <c r="H256" s="85">
        <v>686.5</v>
      </c>
      <c r="I256" s="60">
        <v>0</v>
      </c>
      <c r="J256" s="60">
        <v>617.5</v>
      </c>
      <c r="K256" s="60">
        <f t="shared" si="54"/>
        <v>3823500</v>
      </c>
      <c r="L256" s="60">
        <v>0</v>
      </c>
      <c r="M256" s="60">
        <v>0</v>
      </c>
      <c r="N256" s="60">
        <v>0</v>
      </c>
      <c r="O256" s="60">
        <v>3823500</v>
      </c>
      <c r="P256" s="53">
        <f t="shared" si="53"/>
        <v>5569.5557174071373</v>
      </c>
      <c r="Q256" s="50">
        <v>9673</v>
      </c>
      <c r="R256" s="61" t="s">
        <v>98</v>
      </c>
    </row>
    <row r="257" spans="1:21" ht="25.15" customHeight="1" x14ac:dyDescent="0.25">
      <c r="A257" s="118" t="s">
        <v>1388</v>
      </c>
      <c r="B257" s="48" t="s">
        <v>274</v>
      </c>
      <c r="C257" s="82">
        <v>1958</v>
      </c>
      <c r="D257" s="82" t="s">
        <v>240</v>
      </c>
      <c r="E257" s="84" t="s">
        <v>20</v>
      </c>
      <c r="F257" s="46">
        <v>2</v>
      </c>
      <c r="G257" s="46">
        <v>2</v>
      </c>
      <c r="H257" s="85">
        <v>576.5</v>
      </c>
      <c r="I257" s="60">
        <v>0</v>
      </c>
      <c r="J257" s="60">
        <v>506.6</v>
      </c>
      <c r="K257" s="60">
        <f t="shared" si="54"/>
        <v>3521900</v>
      </c>
      <c r="L257" s="60">
        <v>0</v>
      </c>
      <c r="M257" s="60">
        <v>0</v>
      </c>
      <c r="N257" s="60">
        <v>0</v>
      </c>
      <c r="O257" s="60">
        <v>3521900</v>
      </c>
      <c r="P257" s="53">
        <f t="shared" si="53"/>
        <v>6109.1066782307025</v>
      </c>
      <c r="Q257" s="50">
        <v>9673</v>
      </c>
      <c r="R257" s="61" t="s">
        <v>98</v>
      </c>
    </row>
    <row r="258" spans="1:21" ht="34.9" customHeight="1" x14ac:dyDescent="0.25">
      <c r="A258" s="142" t="s">
        <v>2225</v>
      </c>
      <c r="B258" s="142"/>
      <c r="C258" s="142"/>
      <c r="D258" s="142"/>
      <c r="E258" s="142"/>
      <c r="F258" s="142"/>
      <c r="G258" s="142"/>
      <c r="H258" s="142"/>
      <c r="I258" s="142"/>
      <c r="J258" s="142"/>
      <c r="K258" s="142"/>
      <c r="L258" s="142"/>
      <c r="M258" s="142"/>
      <c r="N258" s="142"/>
      <c r="O258" s="142"/>
      <c r="P258" s="142"/>
      <c r="Q258" s="142"/>
      <c r="R258" s="142"/>
    </row>
    <row r="259" spans="1:21" ht="34.9" customHeight="1" x14ac:dyDescent="0.25">
      <c r="A259" s="141" t="s">
        <v>275</v>
      </c>
      <c r="B259" s="141"/>
      <c r="C259" s="120" t="s">
        <v>21</v>
      </c>
      <c r="D259" s="120" t="s">
        <v>21</v>
      </c>
      <c r="E259" s="120" t="s">
        <v>21</v>
      </c>
      <c r="F259" s="126" t="s">
        <v>21</v>
      </c>
      <c r="G259" s="126" t="s">
        <v>21</v>
      </c>
      <c r="H259" s="127">
        <f>SUM(H260:H264)</f>
        <v>2470.6999999999998</v>
      </c>
      <c r="I259" s="127">
        <f t="shared" ref="I259:O259" si="55">SUM(I260:I264)</f>
        <v>0</v>
      </c>
      <c r="J259" s="127">
        <f t="shared" si="55"/>
        <v>2172.1999999999998</v>
      </c>
      <c r="K259" s="127">
        <f t="shared" si="55"/>
        <v>21909944</v>
      </c>
      <c r="L259" s="127">
        <f t="shared" si="55"/>
        <v>0</v>
      </c>
      <c r="M259" s="127">
        <f t="shared" si="55"/>
        <v>0</v>
      </c>
      <c r="N259" s="127">
        <f t="shared" si="55"/>
        <v>0</v>
      </c>
      <c r="O259" s="127">
        <f t="shared" si="55"/>
        <v>21909944</v>
      </c>
      <c r="P259" s="34">
        <f>K259/H259</f>
        <v>8867.9094993321742</v>
      </c>
      <c r="Q259" s="128" t="s">
        <v>21</v>
      </c>
      <c r="R259" s="129" t="s">
        <v>21</v>
      </c>
    </row>
    <row r="260" spans="1:21" ht="25.15" customHeight="1" x14ac:dyDescent="0.25">
      <c r="A260" s="118" t="s">
        <v>1389</v>
      </c>
      <c r="B260" s="48" t="s">
        <v>2204</v>
      </c>
      <c r="C260" s="84">
        <v>1964</v>
      </c>
      <c r="D260" s="84" t="s">
        <v>240</v>
      </c>
      <c r="E260" s="84" t="s">
        <v>20</v>
      </c>
      <c r="F260" s="54">
        <v>2</v>
      </c>
      <c r="G260" s="54">
        <v>2</v>
      </c>
      <c r="H260" s="71">
        <v>429.8</v>
      </c>
      <c r="I260" s="71">
        <v>0</v>
      </c>
      <c r="J260" s="71">
        <v>381.2</v>
      </c>
      <c r="K260" s="47">
        <f>SUM(L260:O260)</f>
        <v>4563572</v>
      </c>
      <c r="L260" s="37">
        <v>0</v>
      </c>
      <c r="M260" s="37">
        <v>0</v>
      </c>
      <c r="N260" s="37">
        <v>0</v>
      </c>
      <c r="O260" s="47">
        <v>4563572</v>
      </c>
      <c r="P260" s="53">
        <f t="shared" ref="P260:P263" si="56">K260/H260</f>
        <v>10617.896696137737</v>
      </c>
      <c r="Q260" s="50">
        <v>9673</v>
      </c>
      <c r="R260" s="61" t="s">
        <v>96</v>
      </c>
    </row>
    <row r="261" spans="1:21" ht="25.15" customHeight="1" x14ac:dyDescent="0.25">
      <c r="A261" s="118" t="s">
        <v>1390</v>
      </c>
      <c r="B261" s="131" t="s">
        <v>2205</v>
      </c>
      <c r="C261" s="84">
        <v>1965</v>
      </c>
      <c r="D261" s="84" t="s">
        <v>240</v>
      </c>
      <c r="E261" s="84" t="s">
        <v>20</v>
      </c>
      <c r="F261" s="54">
        <v>2</v>
      </c>
      <c r="G261" s="54">
        <v>2</v>
      </c>
      <c r="H261" s="51">
        <v>421.2</v>
      </c>
      <c r="I261" s="51">
        <v>0</v>
      </c>
      <c r="J261" s="51">
        <v>377.8</v>
      </c>
      <c r="K261" s="47">
        <f t="shared" ref="K261:K263" si="57">SUM(L261:O261)</f>
        <v>4281802</v>
      </c>
      <c r="L261" s="37">
        <v>0</v>
      </c>
      <c r="M261" s="37">
        <v>0</v>
      </c>
      <c r="N261" s="37">
        <v>0</v>
      </c>
      <c r="O261" s="50">
        <v>4281802</v>
      </c>
      <c r="P261" s="53">
        <f t="shared" si="56"/>
        <v>10165.721747388414</v>
      </c>
      <c r="Q261" s="50">
        <v>9673</v>
      </c>
      <c r="R261" s="79" t="s">
        <v>96</v>
      </c>
    </row>
    <row r="262" spans="1:21" ht="25.15" customHeight="1" x14ac:dyDescent="0.25">
      <c r="A262" s="118" t="s">
        <v>1391</v>
      </c>
      <c r="B262" s="131" t="s">
        <v>2206</v>
      </c>
      <c r="C262" s="84">
        <v>1985</v>
      </c>
      <c r="D262" s="84" t="s">
        <v>240</v>
      </c>
      <c r="E262" s="84" t="s">
        <v>20</v>
      </c>
      <c r="F262" s="54">
        <v>2</v>
      </c>
      <c r="G262" s="54">
        <v>2</v>
      </c>
      <c r="H262" s="51">
        <v>420.8</v>
      </c>
      <c r="I262" s="51">
        <v>0</v>
      </c>
      <c r="J262" s="51">
        <v>374.4</v>
      </c>
      <c r="K262" s="47">
        <f t="shared" si="57"/>
        <v>4495940</v>
      </c>
      <c r="L262" s="37">
        <v>0</v>
      </c>
      <c r="M262" s="37">
        <v>0</v>
      </c>
      <c r="N262" s="37">
        <v>0</v>
      </c>
      <c r="O262" s="51">
        <v>4495940</v>
      </c>
      <c r="P262" s="53">
        <f t="shared" si="56"/>
        <v>10684.268060836501</v>
      </c>
      <c r="Q262" s="50">
        <v>9673</v>
      </c>
      <c r="R262" s="79" t="s">
        <v>97</v>
      </c>
    </row>
    <row r="263" spans="1:21" ht="25.15" customHeight="1" x14ac:dyDescent="0.25">
      <c r="A263" s="118" t="s">
        <v>1392</v>
      </c>
      <c r="B263" s="131" t="s">
        <v>2207</v>
      </c>
      <c r="C263" s="84">
        <v>1972</v>
      </c>
      <c r="D263" s="84" t="s">
        <v>240</v>
      </c>
      <c r="E263" s="84" t="s">
        <v>20</v>
      </c>
      <c r="F263" s="54">
        <v>2</v>
      </c>
      <c r="G263" s="54">
        <v>2</v>
      </c>
      <c r="H263" s="51">
        <v>410</v>
      </c>
      <c r="I263" s="51">
        <v>0</v>
      </c>
      <c r="J263" s="51">
        <v>311.10000000000002</v>
      </c>
      <c r="K263" s="47">
        <f t="shared" si="57"/>
        <v>2987220</v>
      </c>
      <c r="L263" s="37">
        <v>0</v>
      </c>
      <c r="M263" s="37">
        <v>0</v>
      </c>
      <c r="N263" s="37">
        <v>0</v>
      </c>
      <c r="O263" s="60">
        <v>2987220</v>
      </c>
      <c r="P263" s="53">
        <f t="shared" si="56"/>
        <v>7285.9024390243903</v>
      </c>
      <c r="Q263" s="50">
        <v>9673</v>
      </c>
      <c r="R263" s="61" t="s">
        <v>98</v>
      </c>
    </row>
    <row r="264" spans="1:21" ht="25.15" customHeight="1" x14ac:dyDescent="0.25">
      <c r="A264" s="118" t="s">
        <v>1393</v>
      </c>
      <c r="B264" s="48" t="s">
        <v>2208</v>
      </c>
      <c r="C264" s="82">
        <v>1975</v>
      </c>
      <c r="D264" s="84" t="s">
        <v>240</v>
      </c>
      <c r="E264" s="84" t="s">
        <v>20</v>
      </c>
      <c r="F264" s="54">
        <v>2</v>
      </c>
      <c r="G264" s="54">
        <v>2</v>
      </c>
      <c r="H264" s="49">
        <v>788.9</v>
      </c>
      <c r="I264" s="49">
        <v>0</v>
      </c>
      <c r="J264" s="49">
        <v>727.7</v>
      </c>
      <c r="K264" s="47">
        <f t="shared" ref="K264" si="58">SUM(L264:O264)</f>
        <v>5581410</v>
      </c>
      <c r="L264" s="37">
        <v>0</v>
      </c>
      <c r="M264" s="37">
        <v>0</v>
      </c>
      <c r="N264" s="37">
        <v>0</v>
      </c>
      <c r="O264" s="60">
        <v>5581410</v>
      </c>
      <c r="P264" s="53">
        <f t="shared" ref="P264" si="59">K264/H264</f>
        <v>7074.9271137026244</v>
      </c>
      <c r="Q264" s="50">
        <v>9673</v>
      </c>
      <c r="R264" s="36" t="s">
        <v>98</v>
      </c>
      <c r="S264" s="2"/>
      <c r="T264" s="2"/>
      <c r="U264" s="2"/>
    </row>
    <row r="265" spans="1:21" ht="34.9" customHeight="1" x14ac:dyDescent="0.25">
      <c r="A265" s="142" t="s">
        <v>2226</v>
      </c>
      <c r="B265" s="142"/>
      <c r="C265" s="142"/>
      <c r="D265" s="142"/>
      <c r="E265" s="142"/>
      <c r="F265" s="142"/>
      <c r="G265" s="142"/>
      <c r="H265" s="142"/>
      <c r="I265" s="142"/>
      <c r="J265" s="142"/>
      <c r="K265" s="142"/>
      <c r="L265" s="142"/>
      <c r="M265" s="142"/>
      <c r="N265" s="142"/>
      <c r="O265" s="142"/>
      <c r="P265" s="142"/>
      <c r="Q265" s="142"/>
      <c r="R265" s="142"/>
    </row>
    <row r="266" spans="1:21" ht="34.9" customHeight="1" x14ac:dyDescent="0.25">
      <c r="A266" s="141" t="s">
        <v>276</v>
      </c>
      <c r="B266" s="141"/>
      <c r="C266" s="120" t="s">
        <v>21</v>
      </c>
      <c r="D266" s="120" t="s">
        <v>21</v>
      </c>
      <c r="E266" s="120" t="s">
        <v>21</v>
      </c>
      <c r="F266" s="126" t="s">
        <v>21</v>
      </c>
      <c r="G266" s="126" t="s">
        <v>21</v>
      </c>
      <c r="H266" s="127">
        <f>SUM(H267:H268)</f>
        <v>840</v>
      </c>
      <c r="I266" s="127">
        <f t="shared" ref="I266:O266" si="60">SUM(I267:I268)</f>
        <v>0</v>
      </c>
      <c r="J266" s="127">
        <f t="shared" si="60"/>
        <v>639.59999999999991</v>
      </c>
      <c r="K266" s="127">
        <f t="shared" si="60"/>
        <v>9318160</v>
      </c>
      <c r="L266" s="127">
        <f t="shared" si="60"/>
        <v>0</v>
      </c>
      <c r="M266" s="127">
        <f t="shared" si="60"/>
        <v>0</v>
      </c>
      <c r="N266" s="127">
        <f t="shared" si="60"/>
        <v>0</v>
      </c>
      <c r="O266" s="127">
        <f t="shared" si="60"/>
        <v>9318160</v>
      </c>
      <c r="P266" s="34">
        <f>K266/H266</f>
        <v>11093.047619047618</v>
      </c>
      <c r="Q266" s="128" t="s">
        <v>21</v>
      </c>
      <c r="R266" s="129" t="s">
        <v>21</v>
      </c>
    </row>
    <row r="267" spans="1:21" ht="25.15" customHeight="1" x14ac:dyDescent="0.25">
      <c r="A267" s="118" t="s">
        <v>1394</v>
      </c>
      <c r="B267" s="131" t="s">
        <v>1172</v>
      </c>
      <c r="C267" s="84">
        <v>1963</v>
      </c>
      <c r="D267" s="82" t="s">
        <v>240</v>
      </c>
      <c r="E267" s="84" t="s">
        <v>20</v>
      </c>
      <c r="F267" s="54">
        <v>2</v>
      </c>
      <c r="G267" s="54">
        <v>2</v>
      </c>
      <c r="H267" s="51">
        <v>420</v>
      </c>
      <c r="I267" s="51">
        <v>0</v>
      </c>
      <c r="J267" s="51">
        <v>341.2</v>
      </c>
      <c r="K267" s="37">
        <f>SUM(L267:O267)</f>
        <v>4684080</v>
      </c>
      <c r="L267" s="37">
        <v>0</v>
      </c>
      <c r="M267" s="37">
        <v>0</v>
      </c>
      <c r="N267" s="37">
        <v>0</v>
      </c>
      <c r="O267" s="51">
        <v>4684080</v>
      </c>
      <c r="P267" s="53">
        <f>K267/H267</f>
        <v>11152.571428571429</v>
      </c>
      <c r="Q267" s="53">
        <v>9673</v>
      </c>
      <c r="R267" s="61" t="s">
        <v>96</v>
      </c>
    </row>
    <row r="268" spans="1:21" ht="25.15" customHeight="1" x14ac:dyDescent="0.25">
      <c r="A268" s="118" t="s">
        <v>1395</v>
      </c>
      <c r="B268" s="48" t="s">
        <v>1173</v>
      </c>
      <c r="C268" s="84">
        <v>1965</v>
      </c>
      <c r="D268" s="82" t="s">
        <v>240</v>
      </c>
      <c r="E268" s="84" t="s">
        <v>20</v>
      </c>
      <c r="F268" s="72">
        <v>2</v>
      </c>
      <c r="G268" s="72">
        <v>2</v>
      </c>
      <c r="H268" s="71">
        <v>420</v>
      </c>
      <c r="I268" s="71">
        <v>0</v>
      </c>
      <c r="J268" s="71">
        <v>298.39999999999998</v>
      </c>
      <c r="K268" s="37">
        <f>SUM(L268:O268)</f>
        <v>4634080</v>
      </c>
      <c r="L268" s="47">
        <v>0</v>
      </c>
      <c r="M268" s="47">
        <v>0</v>
      </c>
      <c r="N268" s="47">
        <v>0</v>
      </c>
      <c r="O268" s="47">
        <v>4634080</v>
      </c>
      <c r="P268" s="53">
        <f>K268/H268</f>
        <v>11033.523809523809</v>
      </c>
      <c r="Q268" s="53">
        <v>9673</v>
      </c>
      <c r="R268" s="79" t="s">
        <v>98</v>
      </c>
    </row>
    <row r="269" spans="1:21" s="16" customFormat="1" ht="34.9" customHeight="1" x14ac:dyDescent="0.25">
      <c r="A269" s="142" t="s">
        <v>2227</v>
      </c>
      <c r="B269" s="142"/>
      <c r="C269" s="142"/>
      <c r="D269" s="142"/>
      <c r="E269" s="142"/>
      <c r="F269" s="142"/>
      <c r="G269" s="142"/>
      <c r="H269" s="142"/>
      <c r="I269" s="142"/>
      <c r="J269" s="142"/>
      <c r="K269" s="142"/>
      <c r="L269" s="142"/>
      <c r="M269" s="142"/>
      <c r="N269" s="142"/>
      <c r="O269" s="142"/>
      <c r="P269" s="142"/>
      <c r="Q269" s="142"/>
      <c r="R269" s="142"/>
      <c r="S269" s="62"/>
    </row>
    <row r="270" spans="1:21" s="14" customFormat="1" ht="34.9" customHeight="1" x14ac:dyDescent="0.25">
      <c r="A270" s="141" t="s">
        <v>37</v>
      </c>
      <c r="B270" s="141"/>
      <c r="C270" s="41" t="s">
        <v>21</v>
      </c>
      <c r="D270" s="41" t="s">
        <v>21</v>
      </c>
      <c r="E270" s="41" t="s">
        <v>21</v>
      </c>
      <c r="F270" s="33" t="s">
        <v>21</v>
      </c>
      <c r="G270" s="33" t="s">
        <v>21</v>
      </c>
      <c r="H270" s="132">
        <f>SUM(H271:H278)</f>
        <v>5429.8</v>
      </c>
      <c r="I270" s="132">
        <f t="shared" ref="I270:O270" si="61">SUM(I271:I278)</f>
        <v>0</v>
      </c>
      <c r="J270" s="132">
        <f t="shared" si="61"/>
        <v>3897.3</v>
      </c>
      <c r="K270" s="132">
        <f t="shared" si="61"/>
        <v>35507324</v>
      </c>
      <c r="L270" s="132">
        <f t="shared" si="61"/>
        <v>0</v>
      </c>
      <c r="M270" s="132">
        <f t="shared" si="61"/>
        <v>0</v>
      </c>
      <c r="N270" s="132">
        <f t="shared" si="61"/>
        <v>0</v>
      </c>
      <c r="O270" s="132">
        <f t="shared" si="61"/>
        <v>35507324</v>
      </c>
      <c r="P270" s="34">
        <f>K270/H270</f>
        <v>6539.3428855574784</v>
      </c>
      <c r="Q270" s="128" t="s">
        <v>21</v>
      </c>
      <c r="R270" s="129" t="s">
        <v>21</v>
      </c>
      <c r="U270" s="18"/>
    </row>
    <row r="271" spans="1:21" s="14" customFormat="1" ht="25.15" customHeight="1" x14ac:dyDescent="0.25">
      <c r="A271" s="118" t="s">
        <v>1396</v>
      </c>
      <c r="B271" s="59" t="s">
        <v>277</v>
      </c>
      <c r="C271" s="84">
        <v>1975</v>
      </c>
      <c r="D271" s="82" t="s">
        <v>240</v>
      </c>
      <c r="E271" s="84" t="s">
        <v>20</v>
      </c>
      <c r="F271" s="84">
        <v>3</v>
      </c>
      <c r="G271" s="84">
        <v>2</v>
      </c>
      <c r="H271" s="51">
        <v>1044.0999999999999</v>
      </c>
      <c r="I271" s="51">
        <v>0</v>
      </c>
      <c r="J271" s="51">
        <v>677.4</v>
      </c>
      <c r="K271" s="37">
        <f t="shared" ref="K271:K278" si="62">SUM(L271:O271)</f>
        <v>3623400</v>
      </c>
      <c r="L271" s="47">
        <v>0</v>
      </c>
      <c r="M271" s="47">
        <v>0</v>
      </c>
      <c r="N271" s="47">
        <v>0</v>
      </c>
      <c r="O271" s="51">
        <v>3623400</v>
      </c>
      <c r="P271" s="47">
        <f t="shared" ref="P271:P278" si="63">K271/H271</f>
        <v>3470.3572454745718</v>
      </c>
      <c r="Q271" s="53">
        <v>9673</v>
      </c>
      <c r="R271" s="80" t="s">
        <v>96</v>
      </c>
      <c r="S271" s="78"/>
    </row>
    <row r="272" spans="1:21" s="14" customFormat="1" ht="25.15" customHeight="1" x14ac:dyDescent="0.25">
      <c r="A272" s="118" t="s">
        <v>1397</v>
      </c>
      <c r="B272" s="59" t="s">
        <v>279</v>
      </c>
      <c r="C272" s="84">
        <v>1990</v>
      </c>
      <c r="D272" s="82" t="s">
        <v>240</v>
      </c>
      <c r="E272" s="84" t="s">
        <v>20</v>
      </c>
      <c r="F272" s="84">
        <v>2</v>
      </c>
      <c r="G272" s="84">
        <v>3</v>
      </c>
      <c r="H272" s="51">
        <v>847.2</v>
      </c>
      <c r="I272" s="51">
        <v>0</v>
      </c>
      <c r="J272" s="51">
        <v>490.5</v>
      </c>
      <c r="K272" s="37">
        <f t="shared" si="62"/>
        <v>4644480</v>
      </c>
      <c r="L272" s="47">
        <v>0</v>
      </c>
      <c r="M272" s="47">
        <v>0</v>
      </c>
      <c r="N272" s="47">
        <v>0</v>
      </c>
      <c r="O272" s="51">
        <v>4644480</v>
      </c>
      <c r="P272" s="47">
        <f t="shared" si="63"/>
        <v>5482.152974504249</v>
      </c>
      <c r="Q272" s="53">
        <v>9673</v>
      </c>
      <c r="R272" s="80" t="s">
        <v>98</v>
      </c>
      <c r="S272" s="78"/>
    </row>
    <row r="273" spans="1:207" s="14" customFormat="1" ht="25.15" customHeight="1" x14ac:dyDescent="0.25">
      <c r="A273" s="118" t="s">
        <v>1398</v>
      </c>
      <c r="B273" s="59" t="s">
        <v>278</v>
      </c>
      <c r="C273" s="84">
        <v>1979</v>
      </c>
      <c r="D273" s="82" t="s">
        <v>240</v>
      </c>
      <c r="E273" s="84" t="s">
        <v>20</v>
      </c>
      <c r="F273" s="84">
        <v>2</v>
      </c>
      <c r="G273" s="84">
        <v>2</v>
      </c>
      <c r="H273" s="51">
        <v>1062.4000000000001</v>
      </c>
      <c r="I273" s="51">
        <v>0</v>
      </c>
      <c r="J273" s="51">
        <v>728.5</v>
      </c>
      <c r="K273" s="37">
        <f t="shared" si="62"/>
        <v>5755360</v>
      </c>
      <c r="L273" s="47">
        <v>0</v>
      </c>
      <c r="M273" s="47">
        <v>0</v>
      </c>
      <c r="N273" s="47">
        <v>0</v>
      </c>
      <c r="O273" s="51">
        <v>5755360</v>
      </c>
      <c r="P273" s="47">
        <f t="shared" si="63"/>
        <v>5417.3192771084332</v>
      </c>
      <c r="Q273" s="53">
        <v>9673</v>
      </c>
      <c r="R273" s="80" t="s">
        <v>98</v>
      </c>
      <c r="S273" s="78"/>
    </row>
    <row r="274" spans="1:207" s="14" customFormat="1" ht="25.15" customHeight="1" x14ac:dyDescent="0.25">
      <c r="A274" s="118" t="s">
        <v>1399</v>
      </c>
      <c r="B274" s="59" t="s">
        <v>280</v>
      </c>
      <c r="C274" s="84">
        <v>1969</v>
      </c>
      <c r="D274" s="82" t="s">
        <v>240</v>
      </c>
      <c r="E274" s="84" t="s">
        <v>20</v>
      </c>
      <c r="F274" s="84">
        <v>2</v>
      </c>
      <c r="G274" s="84">
        <v>2</v>
      </c>
      <c r="H274" s="51">
        <v>714</v>
      </c>
      <c r="I274" s="51">
        <v>0</v>
      </c>
      <c r="J274" s="51">
        <v>462.9</v>
      </c>
      <c r="K274" s="37">
        <f t="shared" si="62"/>
        <v>3892400</v>
      </c>
      <c r="L274" s="47">
        <v>0</v>
      </c>
      <c r="M274" s="47">
        <v>0</v>
      </c>
      <c r="N274" s="47">
        <v>0</v>
      </c>
      <c r="O274" s="51">
        <v>3892400</v>
      </c>
      <c r="P274" s="47">
        <f t="shared" si="63"/>
        <v>5451.5406162464988</v>
      </c>
      <c r="Q274" s="53">
        <v>9673</v>
      </c>
      <c r="R274" s="80" t="s">
        <v>97</v>
      </c>
      <c r="S274" s="78"/>
    </row>
    <row r="275" spans="1:207" s="14" customFormat="1" ht="25.15" customHeight="1" x14ac:dyDescent="0.25">
      <c r="A275" s="118" t="s">
        <v>1400</v>
      </c>
      <c r="B275" s="59" t="s">
        <v>850</v>
      </c>
      <c r="C275" s="84">
        <v>1978</v>
      </c>
      <c r="D275" s="82" t="s">
        <v>240</v>
      </c>
      <c r="E275" s="84" t="s">
        <v>20</v>
      </c>
      <c r="F275" s="84">
        <v>2</v>
      </c>
      <c r="G275" s="84">
        <v>1</v>
      </c>
      <c r="H275" s="51">
        <v>278.89999999999998</v>
      </c>
      <c r="I275" s="51">
        <v>0</v>
      </c>
      <c r="J275" s="51">
        <v>278.89999999999998</v>
      </c>
      <c r="K275" s="37">
        <f t="shared" si="62"/>
        <v>1785140</v>
      </c>
      <c r="L275" s="47">
        <v>0</v>
      </c>
      <c r="M275" s="47">
        <v>0</v>
      </c>
      <c r="N275" s="47">
        <v>0</v>
      </c>
      <c r="O275" s="51">
        <v>1785140</v>
      </c>
      <c r="P275" s="47">
        <f t="shared" si="63"/>
        <v>6400.6453926138402</v>
      </c>
      <c r="Q275" s="53">
        <v>9673</v>
      </c>
      <c r="R275" s="80" t="s">
        <v>98</v>
      </c>
      <c r="S275" s="78"/>
    </row>
    <row r="276" spans="1:207" s="14" customFormat="1" ht="25.15" customHeight="1" x14ac:dyDescent="0.25">
      <c r="A276" s="118" t="s">
        <v>1401</v>
      </c>
      <c r="B276" s="59" t="s">
        <v>281</v>
      </c>
      <c r="C276" s="84">
        <v>1963</v>
      </c>
      <c r="D276" s="82" t="s">
        <v>240</v>
      </c>
      <c r="E276" s="84" t="s">
        <v>20</v>
      </c>
      <c r="F276" s="84">
        <v>2</v>
      </c>
      <c r="G276" s="84">
        <v>2</v>
      </c>
      <c r="H276" s="51">
        <v>361.7</v>
      </c>
      <c r="I276" s="51">
        <v>0</v>
      </c>
      <c r="J276" s="51">
        <v>248.7</v>
      </c>
      <c r="K276" s="37">
        <f t="shared" si="62"/>
        <v>2431780</v>
      </c>
      <c r="L276" s="47">
        <v>0</v>
      </c>
      <c r="M276" s="47">
        <v>0</v>
      </c>
      <c r="N276" s="47">
        <v>0</v>
      </c>
      <c r="O276" s="51">
        <v>2431780</v>
      </c>
      <c r="P276" s="47">
        <f t="shared" si="63"/>
        <v>6723.1960188001112</v>
      </c>
      <c r="Q276" s="53">
        <v>9673</v>
      </c>
      <c r="R276" s="80" t="s">
        <v>97</v>
      </c>
      <c r="S276" s="78"/>
    </row>
    <row r="277" spans="1:207" s="14" customFormat="1" ht="25.15" customHeight="1" x14ac:dyDescent="0.25">
      <c r="A277" s="118" t="s">
        <v>1402</v>
      </c>
      <c r="B277" s="59" t="s">
        <v>282</v>
      </c>
      <c r="C277" s="84">
        <v>1965</v>
      </c>
      <c r="D277" s="82" t="s">
        <v>240</v>
      </c>
      <c r="E277" s="84" t="s">
        <v>20</v>
      </c>
      <c r="F277" s="84">
        <v>2</v>
      </c>
      <c r="G277" s="84">
        <v>4</v>
      </c>
      <c r="H277" s="51">
        <v>754</v>
      </c>
      <c r="I277" s="51">
        <v>0</v>
      </c>
      <c r="J277" s="51">
        <v>754</v>
      </c>
      <c r="K277" s="37">
        <f t="shared" si="62"/>
        <v>8696160</v>
      </c>
      <c r="L277" s="47">
        <v>0</v>
      </c>
      <c r="M277" s="47">
        <v>0</v>
      </c>
      <c r="N277" s="47">
        <v>0</v>
      </c>
      <c r="O277" s="51">
        <v>8696160</v>
      </c>
      <c r="P277" s="47">
        <f t="shared" si="63"/>
        <v>11533.368700265251</v>
      </c>
      <c r="Q277" s="53">
        <v>9673</v>
      </c>
      <c r="R277" s="80" t="s">
        <v>96</v>
      </c>
      <c r="S277" s="78"/>
    </row>
    <row r="278" spans="1:207" s="14" customFormat="1" ht="25.15" customHeight="1" x14ac:dyDescent="0.25">
      <c r="A278" s="118" t="s">
        <v>1403</v>
      </c>
      <c r="B278" s="59" t="s">
        <v>283</v>
      </c>
      <c r="C278" s="84">
        <v>1965</v>
      </c>
      <c r="D278" s="82" t="s">
        <v>240</v>
      </c>
      <c r="E278" s="84" t="s">
        <v>20</v>
      </c>
      <c r="F278" s="84">
        <v>2</v>
      </c>
      <c r="G278" s="84">
        <v>2</v>
      </c>
      <c r="H278" s="51">
        <v>367.5</v>
      </c>
      <c r="I278" s="51">
        <v>0</v>
      </c>
      <c r="J278" s="51">
        <v>256.39999999999998</v>
      </c>
      <c r="K278" s="37">
        <f t="shared" si="62"/>
        <v>4678604</v>
      </c>
      <c r="L278" s="47">
        <v>0</v>
      </c>
      <c r="M278" s="47">
        <v>0</v>
      </c>
      <c r="N278" s="47">
        <v>0</v>
      </c>
      <c r="O278" s="51">
        <v>4678604</v>
      </c>
      <c r="P278" s="47">
        <f t="shared" si="63"/>
        <v>12730.895238095238</v>
      </c>
      <c r="Q278" s="53">
        <v>9673</v>
      </c>
      <c r="R278" s="80" t="s">
        <v>96</v>
      </c>
      <c r="S278" s="78"/>
    </row>
    <row r="279" spans="1:207" s="16" customFormat="1" ht="34.9" customHeight="1" x14ac:dyDescent="0.25">
      <c r="A279" s="142" t="s">
        <v>2228</v>
      </c>
      <c r="B279" s="142"/>
      <c r="C279" s="142"/>
      <c r="D279" s="142"/>
      <c r="E279" s="142"/>
      <c r="F279" s="142"/>
      <c r="G279" s="142"/>
      <c r="H279" s="142"/>
      <c r="I279" s="142"/>
      <c r="J279" s="142"/>
      <c r="K279" s="142"/>
      <c r="L279" s="142"/>
      <c r="M279" s="142"/>
      <c r="N279" s="142"/>
      <c r="O279" s="142"/>
      <c r="P279" s="142"/>
      <c r="Q279" s="142"/>
      <c r="R279" s="142"/>
      <c r="S279" s="62"/>
    </row>
    <row r="280" spans="1:207" s="14" customFormat="1" ht="34.9" customHeight="1" x14ac:dyDescent="0.25">
      <c r="A280" s="141" t="s">
        <v>83</v>
      </c>
      <c r="B280" s="141"/>
      <c r="C280" s="41" t="s">
        <v>21</v>
      </c>
      <c r="D280" s="41" t="s">
        <v>21</v>
      </c>
      <c r="E280" s="41" t="s">
        <v>21</v>
      </c>
      <c r="F280" s="33" t="s">
        <v>21</v>
      </c>
      <c r="G280" s="33" t="s">
        <v>21</v>
      </c>
      <c r="H280" s="132">
        <f>SUM(H281:H283)</f>
        <v>5535.7000000000007</v>
      </c>
      <c r="I280" s="132">
        <f t="shared" ref="I280:O280" si="64">SUM(I281:I283)</f>
        <v>2805.6</v>
      </c>
      <c r="J280" s="132">
        <f t="shared" si="64"/>
        <v>2730.1000000000004</v>
      </c>
      <c r="K280" s="132">
        <f t="shared" si="64"/>
        <v>12383200</v>
      </c>
      <c r="L280" s="132">
        <f t="shared" si="64"/>
        <v>0</v>
      </c>
      <c r="M280" s="132">
        <f t="shared" si="64"/>
        <v>0</v>
      </c>
      <c r="N280" s="132">
        <f t="shared" si="64"/>
        <v>0</v>
      </c>
      <c r="O280" s="132">
        <f t="shared" si="64"/>
        <v>12383200</v>
      </c>
      <c r="P280" s="34">
        <f>K280/H280</f>
        <v>2236.9709341185394</v>
      </c>
      <c r="Q280" s="128" t="s">
        <v>21</v>
      </c>
      <c r="R280" s="129" t="s">
        <v>21</v>
      </c>
      <c r="U280" s="18"/>
    </row>
    <row r="281" spans="1:207" s="14" customFormat="1" ht="25.15" customHeight="1" x14ac:dyDescent="0.25">
      <c r="A281" s="118" t="s">
        <v>1404</v>
      </c>
      <c r="B281" s="48" t="s">
        <v>290</v>
      </c>
      <c r="C281" s="84">
        <v>1979</v>
      </c>
      <c r="D281" s="82" t="s">
        <v>240</v>
      </c>
      <c r="E281" s="84" t="s">
        <v>20</v>
      </c>
      <c r="F281" s="84">
        <v>2</v>
      </c>
      <c r="G281" s="84">
        <v>2</v>
      </c>
      <c r="H281" s="51">
        <v>605</v>
      </c>
      <c r="I281" s="51">
        <v>189.7</v>
      </c>
      <c r="J281" s="51">
        <v>415.3</v>
      </c>
      <c r="K281" s="37">
        <f t="shared" ref="K281:K283" si="65">SUM(L281:O281)</f>
        <v>4422000</v>
      </c>
      <c r="L281" s="47">
        <v>0</v>
      </c>
      <c r="M281" s="47">
        <v>0</v>
      </c>
      <c r="N281" s="47">
        <v>0</v>
      </c>
      <c r="O281" s="51">
        <v>4422000</v>
      </c>
      <c r="P281" s="47">
        <f t="shared" ref="P281:P283" si="66">K281/H281</f>
        <v>7309.090909090909</v>
      </c>
      <c r="Q281" s="53">
        <v>9673</v>
      </c>
      <c r="R281" s="80" t="s">
        <v>96</v>
      </c>
      <c r="S281" s="78"/>
    </row>
    <row r="282" spans="1:207" ht="25.15" customHeight="1" x14ac:dyDescent="0.25">
      <c r="A282" s="118" t="s">
        <v>1405</v>
      </c>
      <c r="B282" s="48" t="s">
        <v>289</v>
      </c>
      <c r="C282" s="84">
        <v>1980</v>
      </c>
      <c r="D282" s="82" t="s">
        <v>240</v>
      </c>
      <c r="E282" s="84" t="s">
        <v>20</v>
      </c>
      <c r="F282" s="84">
        <v>2</v>
      </c>
      <c r="G282" s="84">
        <v>3</v>
      </c>
      <c r="H282" s="51">
        <v>840.4</v>
      </c>
      <c r="I282" s="51">
        <v>195</v>
      </c>
      <c r="J282" s="51">
        <v>645.4</v>
      </c>
      <c r="K282" s="37">
        <f t="shared" si="65"/>
        <v>2621200</v>
      </c>
      <c r="L282" s="47">
        <v>0</v>
      </c>
      <c r="M282" s="47">
        <v>0</v>
      </c>
      <c r="N282" s="47">
        <v>0</v>
      </c>
      <c r="O282" s="51">
        <v>2621200</v>
      </c>
      <c r="P282" s="47">
        <f t="shared" si="66"/>
        <v>3118.9909566872921</v>
      </c>
      <c r="Q282" s="53">
        <v>9673</v>
      </c>
      <c r="R282" s="80" t="s">
        <v>96</v>
      </c>
      <c r="S282" s="78"/>
    </row>
    <row r="283" spans="1:207" ht="25.15" customHeight="1" x14ac:dyDescent="0.25">
      <c r="A283" s="118" t="s">
        <v>1406</v>
      </c>
      <c r="B283" s="48" t="s">
        <v>288</v>
      </c>
      <c r="C283" s="84">
        <v>1988</v>
      </c>
      <c r="D283" s="82" t="s">
        <v>240</v>
      </c>
      <c r="E283" s="84" t="s">
        <v>20</v>
      </c>
      <c r="F283" s="84">
        <v>5</v>
      </c>
      <c r="G283" s="84">
        <v>6</v>
      </c>
      <c r="H283" s="51">
        <v>4090.3</v>
      </c>
      <c r="I283" s="51">
        <v>2420.9</v>
      </c>
      <c r="J283" s="51">
        <v>1669.4</v>
      </c>
      <c r="K283" s="37">
        <f t="shared" si="65"/>
        <v>5340000</v>
      </c>
      <c r="L283" s="47">
        <v>0</v>
      </c>
      <c r="M283" s="47">
        <v>0</v>
      </c>
      <c r="N283" s="47">
        <v>0</v>
      </c>
      <c r="O283" s="51">
        <v>5340000</v>
      </c>
      <c r="P283" s="47">
        <f t="shared" si="66"/>
        <v>1305.5277119037723</v>
      </c>
      <c r="Q283" s="53">
        <v>9673</v>
      </c>
      <c r="R283" s="80" t="s">
        <v>96</v>
      </c>
      <c r="S283" s="78"/>
    </row>
    <row r="284" spans="1:207" ht="34.9" customHeight="1" x14ac:dyDescent="0.25">
      <c r="A284" s="142" t="s">
        <v>2229</v>
      </c>
      <c r="B284" s="142"/>
      <c r="C284" s="142"/>
      <c r="D284" s="142"/>
      <c r="E284" s="142"/>
      <c r="F284" s="142"/>
      <c r="G284" s="142"/>
      <c r="H284" s="142"/>
      <c r="I284" s="142"/>
      <c r="J284" s="142"/>
      <c r="K284" s="142"/>
      <c r="L284" s="142"/>
      <c r="M284" s="142"/>
      <c r="N284" s="142"/>
      <c r="O284" s="142"/>
      <c r="P284" s="142"/>
      <c r="Q284" s="142"/>
      <c r="R284" s="142"/>
    </row>
    <row r="285" spans="1:207" ht="34.9" customHeight="1" x14ac:dyDescent="0.25">
      <c r="A285" s="141" t="s">
        <v>87</v>
      </c>
      <c r="B285" s="141"/>
      <c r="C285" s="120" t="s">
        <v>21</v>
      </c>
      <c r="D285" s="120" t="s">
        <v>21</v>
      </c>
      <c r="E285" s="120" t="s">
        <v>21</v>
      </c>
      <c r="F285" s="126" t="s">
        <v>21</v>
      </c>
      <c r="G285" s="126" t="s">
        <v>21</v>
      </c>
      <c r="H285" s="127">
        <f>SUM(H286:H289)</f>
        <v>1887.7999999999997</v>
      </c>
      <c r="I285" s="127">
        <f t="shared" ref="I285:O285" si="67">SUM(I286:I289)</f>
        <v>125.4</v>
      </c>
      <c r="J285" s="127">
        <f t="shared" si="67"/>
        <v>1592.5</v>
      </c>
      <c r="K285" s="127">
        <f t="shared" si="67"/>
        <v>7067600</v>
      </c>
      <c r="L285" s="127">
        <f t="shared" si="67"/>
        <v>0</v>
      </c>
      <c r="M285" s="127">
        <f t="shared" si="67"/>
        <v>0</v>
      </c>
      <c r="N285" s="127">
        <f t="shared" si="67"/>
        <v>0</v>
      </c>
      <c r="O285" s="127">
        <f t="shared" si="67"/>
        <v>7067600</v>
      </c>
      <c r="P285" s="34">
        <f>K285/H285</f>
        <v>3743.8287954232446</v>
      </c>
      <c r="Q285" s="128" t="s">
        <v>21</v>
      </c>
      <c r="R285" s="129" t="s">
        <v>21</v>
      </c>
    </row>
    <row r="286" spans="1:207" s="16" customFormat="1" ht="25.15" customHeight="1" x14ac:dyDescent="0.25">
      <c r="A286" s="118" t="s">
        <v>1407</v>
      </c>
      <c r="B286" s="48" t="s">
        <v>284</v>
      </c>
      <c r="C286" s="84">
        <v>1966</v>
      </c>
      <c r="D286" s="82" t="s">
        <v>240</v>
      </c>
      <c r="E286" s="84" t="s">
        <v>20</v>
      </c>
      <c r="F286" s="84">
        <v>2</v>
      </c>
      <c r="G286" s="84">
        <v>2</v>
      </c>
      <c r="H286" s="51">
        <v>421.7</v>
      </c>
      <c r="I286" s="51">
        <v>54.9</v>
      </c>
      <c r="J286" s="51">
        <v>321.8</v>
      </c>
      <c r="K286" s="37">
        <f t="shared" ref="K286:K289" si="68">SUM(L286:O286)</f>
        <v>648210</v>
      </c>
      <c r="L286" s="47">
        <v>0</v>
      </c>
      <c r="M286" s="47">
        <v>0</v>
      </c>
      <c r="N286" s="47">
        <v>0</v>
      </c>
      <c r="O286" s="51">
        <v>648210</v>
      </c>
      <c r="P286" s="47">
        <f t="shared" ref="P286:P289" si="69">K286/H286</f>
        <v>1537.1354043158644</v>
      </c>
      <c r="Q286" s="53">
        <v>9673</v>
      </c>
      <c r="R286" s="80" t="s">
        <v>97</v>
      </c>
      <c r="S286" s="62"/>
    </row>
    <row r="287" spans="1:207" s="14" customFormat="1" ht="25.15" customHeight="1" x14ac:dyDescent="0.25">
      <c r="A287" s="118" t="s">
        <v>1408</v>
      </c>
      <c r="B287" s="48" t="s">
        <v>285</v>
      </c>
      <c r="C287" s="84">
        <v>1966</v>
      </c>
      <c r="D287" s="82" t="s">
        <v>240</v>
      </c>
      <c r="E287" s="84" t="s">
        <v>20</v>
      </c>
      <c r="F287" s="84">
        <v>2</v>
      </c>
      <c r="G287" s="84">
        <v>2</v>
      </c>
      <c r="H287" s="51">
        <v>430.2</v>
      </c>
      <c r="I287" s="51">
        <v>0</v>
      </c>
      <c r="J287" s="51">
        <v>387.8</v>
      </c>
      <c r="K287" s="37">
        <f t="shared" si="68"/>
        <v>3541200</v>
      </c>
      <c r="L287" s="47">
        <v>0</v>
      </c>
      <c r="M287" s="47">
        <v>0</v>
      </c>
      <c r="N287" s="47">
        <v>0</v>
      </c>
      <c r="O287" s="51">
        <v>3541200</v>
      </c>
      <c r="P287" s="47">
        <f t="shared" si="69"/>
        <v>8231.5202231520234</v>
      </c>
      <c r="Q287" s="53">
        <v>9673</v>
      </c>
      <c r="R287" s="80" t="s">
        <v>97</v>
      </c>
    </row>
    <row r="288" spans="1:207" s="14" customFormat="1" ht="25.15" customHeight="1" x14ac:dyDescent="0.25">
      <c r="A288" s="118" t="s">
        <v>1409</v>
      </c>
      <c r="B288" s="48" t="s">
        <v>287</v>
      </c>
      <c r="C288" s="84">
        <v>1966</v>
      </c>
      <c r="D288" s="82" t="s">
        <v>240</v>
      </c>
      <c r="E288" s="84" t="s">
        <v>20</v>
      </c>
      <c r="F288" s="84">
        <v>2</v>
      </c>
      <c r="G288" s="84">
        <v>2</v>
      </c>
      <c r="H288" s="51">
        <v>618.79999999999995</v>
      </c>
      <c r="I288" s="51">
        <v>70.5</v>
      </c>
      <c r="J288" s="51">
        <v>509.8</v>
      </c>
      <c r="K288" s="37">
        <f t="shared" si="68"/>
        <v>904440</v>
      </c>
      <c r="L288" s="47">
        <v>0</v>
      </c>
      <c r="M288" s="47">
        <v>0</v>
      </c>
      <c r="N288" s="47">
        <v>0</v>
      </c>
      <c r="O288" s="51">
        <v>904440</v>
      </c>
      <c r="P288" s="47">
        <f t="shared" si="69"/>
        <v>1461.6031027795734</v>
      </c>
      <c r="Q288" s="53">
        <v>9673</v>
      </c>
      <c r="R288" s="80" t="s">
        <v>97</v>
      </c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  <c r="FE288" s="2"/>
      <c r="FF288" s="2"/>
      <c r="FG288" s="2"/>
      <c r="FH288" s="2"/>
      <c r="FI288" s="2"/>
      <c r="FJ288" s="2"/>
      <c r="FK288" s="2"/>
      <c r="FL288" s="2"/>
      <c r="FM288" s="2"/>
      <c r="FN288" s="2"/>
      <c r="FO288" s="2"/>
      <c r="FP288" s="2"/>
      <c r="FQ288" s="2"/>
      <c r="FR288" s="2"/>
      <c r="FS288" s="2"/>
      <c r="FT288" s="2"/>
      <c r="FU288" s="2"/>
      <c r="FV288" s="2"/>
      <c r="FW288" s="2"/>
      <c r="FX288" s="2"/>
      <c r="FY288" s="2"/>
      <c r="FZ288" s="2"/>
      <c r="GA288" s="2"/>
      <c r="GB288" s="2"/>
      <c r="GC288" s="2"/>
      <c r="GD288" s="2"/>
      <c r="GE288" s="2"/>
      <c r="GF288" s="2"/>
      <c r="GG288" s="2"/>
      <c r="GH288" s="2"/>
      <c r="GI288" s="2"/>
      <c r="GJ288" s="2"/>
      <c r="GK288" s="2"/>
      <c r="GL288" s="2"/>
      <c r="GM288" s="2"/>
      <c r="GN288" s="2"/>
      <c r="GO288" s="2"/>
      <c r="GP288" s="2"/>
      <c r="GQ288" s="2"/>
      <c r="GR288" s="2"/>
      <c r="GS288" s="2"/>
      <c r="GT288" s="2"/>
      <c r="GU288" s="2"/>
      <c r="GV288" s="2"/>
      <c r="GW288" s="2"/>
      <c r="GX288" s="2"/>
      <c r="GY288" s="2"/>
    </row>
    <row r="289" spans="1:207" ht="25.15" customHeight="1" x14ac:dyDescent="0.25">
      <c r="A289" s="118" t="s">
        <v>1410</v>
      </c>
      <c r="B289" s="48" t="s">
        <v>286</v>
      </c>
      <c r="C289" s="84">
        <v>1966</v>
      </c>
      <c r="D289" s="82" t="s">
        <v>240</v>
      </c>
      <c r="E289" s="84" t="s">
        <v>20</v>
      </c>
      <c r="F289" s="84">
        <v>2</v>
      </c>
      <c r="G289" s="84">
        <v>2</v>
      </c>
      <c r="H289" s="51">
        <v>417.1</v>
      </c>
      <c r="I289" s="51">
        <v>0</v>
      </c>
      <c r="J289" s="51">
        <v>373.1</v>
      </c>
      <c r="K289" s="37">
        <f t="shared" si="68"/>
        <v>1973750</v>
      </c>
      <c r="L289" s="47">
        <v>0</v>
      </c>
      <c r="M289" s="47">
        <v>0</v>
      </c>
      <c r="N289" s="47">
        <v>0</v>
      </c>
      <c r="O289" s="51">
        <v>1973750</v>
      </c>
      <c r="P289" s="47">
        <f t="shared" si="69"/>
        <v>4732.0786382162551</v>
      </c>
      <c r="Q289" s="53">
        <v>9673</v>
      </c>
      <c r="R289" s="80" t="s">
        <v>97</v>
      </c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  <c r="BB289" s="14"/>
      <c r="BC289" s="14"/>
      <c r="BD289" s="14"/>
      <c r="BE289" s="14"/>
      <c r="BF289" s="14"/>
      <c r="BG289" s="14"/>
      <c r="BH289" s="14"/>
      <c r="BI289" s="14"/>
      <c r="BJ289" s="14"/>
      <c r="BK289" s="14"/>
      <c r="BL289" s="14"/>
      <c r="BM289" s="14"/>
      <c r="BN289" s="14"/>
      <c r="BO289" s="14"/>
      <c r="BP289" s="14"/>
      <c r="BQ289" s="14"/>
      <c r="BR289" s="14"/>
      <c r="BS289" s="14"/>
      <c r="BT289" s="14"/>
      <c r="BU289" s="14"/>
      <c r="BV289" s="14"/>
      <c r="BW289" s="14"/>
      <c r="BX289" s="14"/>
      <c r="BY289" s="14"/>
      <c r="BZ289" s="14"/>
      <c r="CA289" s="14"/>
      <c r="CB289" s="14"/>
      <c r="CC289" s="14"/>
      <c r="CD289" s="14"/>
      <c r="CE289" s="14"/>
      <c r="CF289" s="14"/>
      <c r="CG289" s="14"/>
      <c r="CH289" s="14"/>
      <c r="CI289" s="14"/>
      <c r="CJ289" s="14"/>
      <c r="CK289" s="14"/>
      <c r="CL289" s="14"/>
      <c r="CM289" s="14"/>
      <c r="CN289" s="14"/>
      <c r="CO289" s="14"/>
      <c r="CP289" s="14"/>
      <c r="CQ289" s="14"/>
      <c r="CR289" s="14"/>
      <c r="CS289" s="14"/>
      <c r="CT289" s="14"/>
      <c r="CU289" s="14"/>
      <c r="CV289" s="14"/>
      <c r="CW289" s="14"/>
      <c r="CX289" s="14"/>
      <c r="CY289" s="14"/>
      <c r="CZ289" s="14"/>
      <c r="DA289" s="14"/>
      <c r="DB289" s="14"/>
      <c r="DC289" s="14"/>
      <c r="DD289" s="14"/>
      <c r="DE289" s="14"/>
      <c r="DF289" s="14"/>
      <c r="DG289" s="14"/>
      <c r="DH289" s="14"/>
      <c r="DI289" s="14"/>
      <c r="DJ289" s="14"/>
      <c r="DK289" s="14"/>
      <c r="DL289" s="14"/>
      <c r="DM289" s="14"/>
      <c r="DN289" s="14"/>
      <c r="DO289" s="14"/>
      <c r="DP289" s="14"/>
      <c r="DQ289" s="14"/>
      <c r="DR289" s="14"/>
      <c r="DS289" s="14"/>
      <c r="DT289" s="14"/>
      <c r="DU289" s="14"/>
      <c r="DV289" s="14"/>
      <c r="DW289" s="14"/>
      <c r="DX289" s="14"/>
      <c r="DY289" s="14"/>
      <c r="DZ289" s="14"/>
      <c r="EA289" s="14"/>
      <c r="EB289" s="14"/>
      <c r="EC289" s="14"/>
      <c r="ED289" s="14"/>
      <c r="EE289" s="14"/>
      <c r="EF289" s="14"/>
      <c r="EG289" s="14"/>
      <c r="EH289" s="14"/>
      <c r="EI289" s="14"/>
      <c r="EJ289" s="14"/>
      <c r="EK289" s="14"/>
      <c r="EL289" s="14"/>
      <c r="EM289" s="14"/>
      <c r="EN289" s="14"/>
      <c r="EO289" s="14"/>
      <c r="EP289" s="14"/>
      <c r="EQ289" s="14"/>
      <c r="ER289" s="14"/>
      <c r="ES289" s="14"/>
      <c r="ET289" s="14"/>
      <c r="EU289" s="14"/>
      <c r="EV289" s="14"/>
      <c r="EW289" s="14"/>
      <c r="EX289" s="14"/>
      <c r="EY289" s="14"/>
      <c r="EZ289" s="14"/>
      <c r="FA289" s="14"/>
      <c r="FB289" s="14"/>
      <c r="FC289" s="14"/>
      <c r="FD289" s="14"/>
      <c r="FE289" s="14"/>
      <c r="FF289" s="14"/>
      <c r="FG289" s="14"/>
      <c r="FH289" s="14"/>
      <c r="FI289" s="14"/>
      <c r="FJ289" s="14"/>
      <c r="FK289" s="14"/>
      <c r="FL289" s="14"/>
      <c r="FM289" s="14"/>
      <c r="FN289" s="14"/>
      <c r="FO289" s="14"/>
      <c r="FP289" s="14"/>
      <c r="FQ289" s="14"/>
      <c r="FR289" s="14"/>
      <c r="FS289" s="14"/>
      <c r="FT289" s="14"/>
      <c r="FU289" s="14"/>
      <c r="FV289" s="14"/>
      <c r="FW289" s="14"/>
      <c r="FX289" s="14"/>
      <c r="FY289" s="14"/>
      <c r="FZ289" s="14"/>
      <c r="GA289" s="14"/>
      <c r="GB289" s="14"/>
      <c r="GC289" s="14"/>
      <c r="GD289" s="14"/>
      <c r="GE289" s="14"/>
      <c r="GF289" s="14"/>
      <c r="GG289" s="14"/>
      <c r="GH289" s="14"/>
      <c r="GI289" s="14"/>
      <c r="GJ289" s="14"/>
      <c r="GK289" s="14"/>
      <c r="GL289" s="14"/>
      <c r="GM289" s="14"/>
      <c r="GN289" s="14"/>
      <c r="GO289" s="14"/>
      <c r="GP289" s="14"/>
      <c r="GQ289" s="14"/>
      <c r="GR289" s="14"/>
      <c r="GS289" s="14"/>
      <c r="GT289" s="14"/>
      <c r="GU289" s="14"/>
      <c r="GV289" s="14"/>
      <c r="GW289" s="14"/>
      <c r="GX289" s="14"/>
      <c r="GY289" s="14"/>
    </row>
    <row r="290" spans="1:207" ht="34.9" customHeight="1" x14ac:dyDescent="0.25">
      <c r="A290" s="142" t="s">
        <v>2230</v>
      </c>
      <c r="B290" s="142"/>
      <c r="C290" s="142"/>
      <c r="D290" s="142"/>
      <c r="E290" s="142"/>
      <c r="F290" s="142"/>
      <c r="G290" s="142"/>
      <c r="H290" s="142"/>
      <c r="I290" s="142"/>
      <c r="J290" s="142"/>
      <c r="K290" s="142"/>
      <c r="L290" s="142"/>
      <c r="M290" s="142"/>
      <c r="N290" s="142"/>
      <c r="O290" s="142"/>
      <c r="P290" s="142"/>
      <c r="Q290" s="142"/>
      <c r="R290" s="142"/>
      <c r="S290" s="45"/>
      <c r="T290" s="2"/>
      <c r="U290" s="2"/>
    </row>
    <row r="291" spans="1:207" s="15" customFormat="1" ht="34.9" customHeight="1" x14ac:dyDescent="0.25">
      <c r="A291" s="141" t="s">
        <v>38</v>
      </c>
      <c r="B291" s="141"/>
      <c r="C291" s="120" t="s">
        <v>21</v>
      </c>
      <c r="D291" s="120" t="s">
        <v>21</v>
      </c>
      <c r="E291" s="120" t="s">
        <v>21</v>
      </c>
      <c r="F291" s="126" t="s">
        <v>21</v>
      </c>
      <c r="G291" s="126" t="s">
        <v>21</v>
      </c>
      <c r="H291" s="127">
        <f>SUM(H292:H308)</f>
        <v>9430.5</v>
      </c>
      <c r="I291" s="127">
        <f t="shared" ref="I291:O291" si="70">SUM(I292:I308)</f>
        <v>1635.9</v>
      </c>
      <c r="J291" s="127">
        <f t="shared" si="70"/>
        <v>7560.2999999999993</v>
      </c>
      <c r="K291" s="127">
        <f t="shared" si="70"/>
        <v>78532080</v>
      </c>
      <c r="L291" s="127">
        <f t="shared" si="70"/>
        <v>0</v>
      </c>
      <c r="M291" s="127">
        <f t="shared" si="70"/>
        <v>0</v>
      </c>
      <c r="N291" s="127">
        <f t="shared" si="70"/>
        <v>0</v>
      </c>
      <c r="O291" s="127">
        <f t="shared" si="70"/>
        <v>78532080</v>
      </c>
      <c r="P291" s="34">
        <f t="shared" ref="P291:P308" si="71">K291/H291</f>
        <v>8327.456656592969</v>
      </c>
      <c r="Q291" s="128" t="s">
        <v>21</v>
      </c>
      <c r="R291" s="129" t="s">
        <v>21</v>
      </c>
      <c r="S291" s="73"/>
      <c r="T291" s="17"/>
      <c r="U291" s="16"/>
    </row>
    <row r="292" spans="1:207" ht="25.15" customHeight="1" x14ac:dyDescent="0.25">
      <c r="A292" s="117" t="s">
        <v>1411</v>
      </c>
      <c r="B292" s="130" t="s">
        <v>853</v>
      </c>
      <c r="C292" s="82">
        <v>1966</v>
      </c>
      <c r="D292" s="82" t="s">
        <v>240</v>
      </c>
      <c r="E292" s="82" t="s">
        <v>20</v>
      </c>
      <c r="F292" s="46">
        <v>2</v>
      </c>
      <c r="G292" s="46">
        <v>2</v>
      </c>
      <c r="H292" s="60">
        <v>311.60000000000002</v>
      </c>
      <c r="I292" s="60">
        <v>101.4</v>
      </c>
      <c r="J292" s="60">
        <v>210.2</v>
      </c>
      <c r="K292" s="37">
        <f t="shared" ref="K292:K308" si="72">SUM(L292:O292)</f>
        <v>3525280</v>
      </c>
      <c r="L292" s="47">
        <v>0</v>
      </c>
      <c r="M292" s="47">
        <v>0</v>
      </c>
      <c r="N292" s="47">
        <v>0</v>
      </c>
      <c r="O292" s="51">
        <v>3525280</v>
      </c>
      <c r="P292" s="47">
        <f t="shared" si="71"/>
        <v>11313.478818998716</v>
      </c>
      <c r="Q292" s="53">
        <v>9673</v>
      </c>
      <c r="R292" s="79" t="s">
        <v>97</v>
      </c>
    </row>
    <row r="293" spans="1:207" ht="25.15" customHeight="1" x14ac:dyDescent="0.25">
      <c r="A293" s="117" t="s">
        <v>1412</v>
      </c>
      <c r="B293" s="130" t="s">
        <v>854</v>
      </c>
      <c r="C293" s="82">
        <v>1965</v>
      </c>
      <c r="D293" s="82" t="s">
        <v>240</v>
      </c>
      <c r="E293" s="82" t="s">
        <v>20</v>
      </c>
      <c r="F293" s="46">
        <v>2</v>
      </c>
      <c r="G293" s="46">
        <v>2</v>
      </c>
      <c r="H293" s="60">
        <v>440.9</v>
      </c>
      <c r="I293" s="60">
        <v>0</v>
      </c>
      <c r="J293" s="60">
        <v>440.9</v>
      </c>
      <c r="K293" s="37">
        <f t="shared" si="72"/>
        <v>5042230</v>
      </c>
      <c r="L293" s="47">
        <v>0</v>
      </c>
      <c r="M293" s="47">
        <v>0</v>
      </c>
      <c r="N293" s="47">
        <v>0</v>
      </c>
      <c r="O293" s="51">
        <v>5042230</v>
      </c>
      <c r="P293" s="47">
        <f t="shared" si="71"/>
        <v>11436.221365388978</v>
      </c>
      <c r="Q293" s="53">
        <v>9673</v>
      </c>
      <c r="R293" s="79" t="s">
        <v>98</v>
      </c>
    </row>
    <row r="294" spans="1:207" ht="25.15" customHeight="1" x14ac:dyDescent="0.25">
      <c r="A294" s="117" t="s">
        <v>1413</v>
      </c>
      <c r="B294" s="130" t="s">
        <v>855</v>
      </c>
      <c r="C294" s="82">
        <v>1990</v>
      </c>
      <c r="D294" s="82" t="s">
        <v>240</v>
      </c>
      <c r="E294" s="82" t="s">
        <v>291</v>
      </c>
      <c r="F294" s="46">
        <v>2</v>
      </c>
      <c r="G294" s="46">
        <v>2</v>
      </c>
      <c r="H294" s="60">
        <v>1322.2</v>
      </c>
      <c r="I294" s="60">
        <v>531.6</v>
      </c>
      <c r="J294" s="60">
        <v>790.6</v>
      </c>
      <c r="K294" s="37">
        <f t="shared" si="72"/>
        <v>16363060</v>
      </c>
      <c r="L294" s="47">
        <v>0</v>
      </c>
      <c r="M294" s="47">
        <v>0</v>
      </c>
      <c r="N294" s="47">
        <v>0</v>
      </c>
      <c r="O294" s="51">
        <v>16363060</v>
      </c>
      <c r="P294" s="47">
        <f t="shared" si="71"/>
        <v>12375.631523218877</v>
      </c>
      <c r="Q294" s="53">
        <v>9673</v>
      </c>
      <c r="R294" s="79" t="s">
        <v>97</v>
      </c>
    </row>
    <row r="295" spans="1:207" ht="25.15" customHeight="1" x14ac:dyDescent="0.25">
      <c r="A295" s="117" t="s">
        <v>1414</v>
      </c>
      <c r="B295" s="130" t="s">
        <v>860</v>
      </c>
      <c r="C295" s="82">
        <v>1994</v>
      </c>
      <c r="D295" s="82" t="s">
        <v>240</v>
      </c>
      <c r="E295" s="82" t="s">
        <v>20</v>
      </c>
      <c r="F295" s="46">
        <v>2</v>
      </c>
      <c r="G295" s="46">
        <v>2</v>
      </c>
      <c r="H295" s="60">
        <v>829.8</v>
      </c>
      <c r="I295" s="60">
        <v>0</v>
      </c>
      <c r="J295" s="60">
        <v>829.8</v>
      </c>
      <c r="K295" s="37">
        <f t="shared" si="72"/>
        <v>2970000</v>
      </c>
      <c r="L295" s="47">
        <v>0</v>
      </c>
      <c r="M295" s="47">
        <v>0</v>
      </c>
      <c r="N295" s="47">
        <v>0</v>
      </c>
      <c r="O295" s="51">
        <v>2970000</v>
      </c>
      <c r="P295" s="47">
        <f t="shared" si="71"/>
        <v>3579.1757049891544</v>
      </c>
      <c r="Q295" s="53">
        <v>9673</v>
      </c>
      <c r="R295" s="79" t="s">
        <v>98</v>
      </c>
    </row>
    <row r="296" spans="1:207" ht="25.15" customHeight="1" x14ac:dyDescent="0.25">
      <c r="A296" s="117" t="s">
        <v>1415</v>
      </c>
      <c r="B296" s="130" t="s">
        <v>852</v>
      </c>
      <c r="C296" s="82">
        <v>1955</v>
      </c>
      <c r="D296" s="82" t="s">
        <v>240</v>
      </c>
      <c r="E296" s="82" t="s">
        <v>20</v>
      </c>
      <c r="F296" s="46">
        <v>2</v>
      </c>
      <c r="G296" s="46">
        <v>2</v>
      </c>
      <c r="H296" s="60">
        <v>658.9</v>
      </c>
      <c r="I296" s="60">
        <v>227.2</v>
      </c>
      <c r="J296" s="60">
        <v>431.7</v>
      </c>
      <c r="K296" s="37">
        <f t="shared" si="72"/>
        <v>1016870</v>
      </c>
      <c r="L296" s="47">
        <v>0</v>
      </c>
      <c r="M296" s="47">
        <v>0</v>
      </c>
      <c r="N296" s="47">
        <v>0</v>
      </c>
      <c r="O296" s="51">
        <v>1016870</v>
      </c>
      <c r="P296" s="47">
        <f t="shared" si="71"/>
        <v>1543.2842616482017</v>
      </c>
      <c r="Q296" s="53">
        <v>9673</v>
      </c>
      <c r="R296" s="79" t="s">
        <v>97</v>
      </c>
    </row>
    <row r="297" spans="1:207" ht="25.15" customHeight="1" x14ac:dyDescent="0.25">
      <c r="A297" s="117" t="s">
        <v>1416</v>
      </c>
      <c r="B297" s="59" t="s">
        <v>292</v>
      </c>
      <c r="C297" s="84">
        <v>1960</v>
      </c>
      <c r="D297" s="82" t="s">
        <v>240</v>
      </c>
      <c r="E297" s="82" t="s">
        <v>20</v>
      </c>
      <c r="F297" s="54">
        <v>2</v>
      </c>
      <c r="G297" s="46">
        <v>2</v>
      </c>
      <c r="H297" s="50">
        <v>267.2</v>
      </c>
      <c r="I297" s="52">
        <v>0</v>
      </c>
      <c r="J297" s="50">
        <v>256.60000000000002</v>
      </c>
      <c r="K297" s="37">
        <f t="shared" si="72"/>
        <v>1308160</v>
      </c>
      <c r="L297" s="47">
        <v>0</v>
      </c>
      <c r="M297" s="47">
        <v>0</v>
      </c>
      <c r="N297" s="47">
        <v>0</v>
      </c>
      <c r="O297" s="51">
        <v>1308160</v>
      </c>
      <c r="P297" s="47">
        <f t="shared" si="71"/>
        <v>4895.8083832335333</v>
      </c>
      <c r="Q297" s="53">
        <v>9673</v>
      </c>
      <c r="R297" s="79" t="s">
        <v>97</v>
      </c>
    </row>
    <row r="298" spans="1:207" ht="25.15" customHeight="1" x14ac:dyDescent="0.25">
      <c r="A298" s="117" t="s">
        <v>1417</v>
      </c>
      <c r="B298" s="130" t="s">
        <v>856</v>
      </c>
      <c r="C298" s="82">
        <v>1966</v>
      </c>
      <c r="D298" s="82" t="s">
        <v>240</v>
      </c>
      <c r="E298" s="82" t="s">
        <v>20</v>
      </c>
      <c r="F298" s="46">
        <v>2</v>
      </c>
      <c r="G298" s="46">
        <v>2</v>
      </c>
      <c r="H298" s="60">
        <v>511.9</v>
      </c>
      <c r="I298" s="60">
        <v>220.7</v>
      </c>
      <c r="J298" s="60">
        <v>291.2</v>
      </c>
      <c r="K298" s="37">
        <f t="shared" si="72"/>
        <v>5837190</v>
      </c>
      <c r="L298" s="47">
        <v>0</v>
      </c>
      <c r="M298" s="47">
        <v>0</v>
      </c>
      <c r="N298" s="47">
        <v>0</v>
      </c>
      <c r="O298" s="51">
        <v>5837190</v>
      </c>
      <c r="P298" s="47">
        <f t="shared" si="71"/>
        <v>11402.988865012698</v>
      </c>
      <c r="Q298" s="53">
        <v>9673</v>
      </c>
      <c r="R298" s="79" t="s">
        <v>97</v>
      </c>
    </row>
    <row r="299" spans="1:207" ht="25.15" customHeight="1" x14ac:dyDescent="0.25">
      <c r="A299" s="117" t="s">
        <v>1418</v>
      </c>
      <c r="B299" s="59" t="s">
        <v>293</v>
      </c>
      <c r="C299" s="84">
        <v>1959</v>
      </c>
      <c r="D299" s="82" t="s">
        <v>240</v>
      </c>
      <c r="E299" s="82" t="s">
        <v>20</v>
      </c>
      <c r="F299" s="54">
        <v>2</v>
      </c>
      <c r="G299" s="46">
        <v>1</v>
      </c>
      <c r="H299" s="50">
        <v>117.6</v>
      </c>
      <c r="I299" s="52">
        <v>0</v>
      </c>
      <c r="J299" s="50">
        <v>82.9</v>
      </c>
      <c r="K299" s="37">
        <f t="shared" si="72"/>
        <v>507520</v>
      </c>
      <c r="L299" s="47">
        <v>0</v>
      </c>
      <c r="M299" s="47">
        <v>0</v>
      </c>
      <c r="N299" s="47">
        <v>0</v>
      </c>
      <c r="O299" s="51">
        <v>507520</v>
      </c>
      <c r="P299" s="47">
        <f t="shared" si="71"/>
        <v>4315.6462585034014</v>
      </c>
      <c r="Q299" s="53">
        <v>9673</v>
      </c>
      <c r="R299" s="79" t="s">
        <v>96</v>
      </c>
    </row>
    <row r="300" spans="1:207" ht="25.15" customHeight="1" x14ac:dyDescent="0.25">
      <c r="A300" s="117" t="s">
        <v>1419</v>
      </c>
      <c r="B300" s="59" t="s">
        <v>294</v>
      </c>
      <c r="C300" s="84">
        <v>1950</v>
      </c>
      <c r="D300" s="82" t="s">
        <v>240</v>
      </c>
      <c r="E300" s="82" t="s">
        <v>20</v>
      </c>
      <c r="F300" s="54">
        <v>2</v>
      </c>
      <c r="G300" s="46">
        <v>2</v>
      </c>
      <c r="H300" s="19">
        <v>533.79999999999995</v>
      </c>
      <c r="I300" s="86">
        <v>29.4</v>
      </c>
      <c r="J300" s="19">
        <v>350.6</v>
      </c>
      <c r="K300" s="37">
        <f t="shared" si="72"/>
        <v>2009940</v>
      </c>
      <c r="L300" s="47">
        <v>0</v>
      </c>
      <c r="M300" s="47">
        <v>0</v>
      </c>
      <c r="N300" s="47">
        <v>0</v>
      </c>
      <c r="O300" s="51">
        <v>2009940</v>
      </c>
      <c r="P300" s="47">
        <f t="shared" si="71"/>
        <v>3765.3428250281008</v>
      </c>
      <c r="Q300" s="53">
        <v>9673</v>
      </c>
      <c r="R300" s="79" t="s">
        <v>96</v>
      </c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  <c r="BB300" s="14"/>
      <c r="BC300" s="14"/>
      <c r="BD300" s="14"/>
      <c r="BE300" s="14"/>
      <c r="BF300" s="14"/>
      <c r="BG300" s="14"/>
      <c r="BH300" s="14"/>
      <c r="BI300" s="14"/>
      <c r="BJ300" s="14"/>
      <c r="BK300" s="14"/>
      <c r="BL300" s="14"/>
      <c r="BM300" s="14"/>
      <c r="BN300" s="14"/>
      <c r="BO300" s="14"/>
      <c r="BP300" s="14"/>
      <c r="BQ300" s="14"/>
      <c r="BR300" s="14"/>
      <c r="BS300" s="14"/>
      <c r="BT300" s="14"/>
      <c r="BU300" s="14"/>
      <c r="BV300" s="14"/>
      <c r="BW300" s="14"/>
      <c r="BX300" s="14"/>
      <c r="BY300" s="14"/>
      <c r="BZ300" s="14"/>
      <c r="CA300" s="14"/>
      <c r="CB300" s="14"/>
      <c r="CC300" s="14"/>
      <c r="CD300" s="14"/>
      <c r="CE300" s="14"/>
      <c r="CF300" s="14"/>
      <c r="CG300" s="14"/>
      <c r="CH300" s="14"/>
      <c r="CI300" s="14"/>
      <c r="CJ300" s="14"/>
      <c r="CK300" s="14"/>
      <c r="CL300" s="14"/>
      <c r="CM300" s="14"/>
      <c r="CN300" s="14"/>
      <c r="CO300" s="14"/>
      <c r="CP300" s="14"/>
      <c r="CQ300" s="14"/>
      <c r="CR300" s="14"/>
      <c r="CS300" s="14"/>
      <c r="CT300" s="14"/>
      <c r="CU300" s="14"/>
      <c r="CV300" s="14"/>
      <c r="CW300" s="14"/>
      <c r="CX300" s="14"/>
      <c r="CY300" s="14"/>
      <c r="CZ300" s="14"/>
      <c r="DA300" s="14"/>
      <c r="DB300" s="14"/>
      <c r="DC300" s="14"/>
      <c r="DD300" s="14"/>
      <c r="DE300" s="14"/>
      <c r="DF300" s="14"/>
      <c r="DG300" s="14"/>
      <c r="DH300" s="14"/>
      <c r="DI300" s="14"/>
      <c r="DJ300" s="14"/>
      <c r="DK300" s="14"/>
      <c r="DL300" s="14"/>
      <c r="DM300" s="14"/>
      <c r="DN300" s="14"/>
      <c r="DO300" s="14"/>
      <c r="DP300" s="14"/>
      <c r="DQ300" s="14"/>
      <c r="DR300" s="14"/>
      <c r="DS300" s="14"/>
      <c r="DT300" s="14"/>
      <c r="DU300" s="14"/>
      <c r="DV300" s="14"/>
      <c r="DW300" s="14"/>
      <c r="DX300" s="14"/>
      <c r="DY300" s="14"/>
      <c r="DZ300" s="14"/>
      <c r="EA300" s="14"/>
      <c r="EB300" s="14"/>
      <c r="EC300" s="14"/>
      <c r="ED300" s="14"/>
      <c r="EE300" s="14"/>
      <c r="EF300" s="14"/>
      <c r="EG300" s="14"/>
      <c r="EH300" s="14"/>
      <c r="EI300" s="14"/>
      <c r="EJ300" s="14"/>
      <c r="EK300" s="14"/>
      <c r="EL300" s="14"/>
      <c r="EM300" s="14"/>
      <c r="EN300" s="14"/>
      <c r="EO300" s="14"/>
      <c r="EP300" s="14"/>
      <c r="EQ300" s="14"/>
      <c r="ER300" s="14"/>
      <c r="ES300" s="14"/>
      <c r="ET300" s="14"/>
      <c r="EU300" s="14"/>
      <c r="EV300" s="14"/>
      <c r="EW300" s="14"/>
      <c r="EX300" s="14"/>
      <c r="EY300" s="14"/>
      <c r="EZ300" s="14"/>
      <c r="FA300" s="14"/>
      <c r="FB300" s="14"/>
      <c r="FC300" s="14"/>
      <c r="FD300" s="14"/>
      <c r="FE300" s="14"/>
      <c r="FF300" s="14"/>
      <c r="FG300" s="14"/>
      <c r="FH300" s="14"/>
      <c r="FI300" s="14"/>
      <c r="FJ300" s="14"/>
      <c r="FK300" s="14"/>
      <c r="FL300" s="14"/>
      <c r="FM300" s="14"/>
      <c r="FN300" s="14"/>
      <c r="FO300" s="14"/>
      <c r="FP300" s="14"/>
      <c r="FQ300" s="14"/>
      <c r="FR300" s="14"/>
      <c r="FS300" s="14"/>
      <c r="FT300" s="14"/>
      <c r="FU300" s="14"/>
      <c r="FV300" s="14"/>
      <c r="FW300" s="14"/>
      <c r="FX300" s="14"/>
      <c r="FY300" s="14"/>
      <c r="FZ300" s="14"/>
      <c r="GA300" s="14"/>
      <c r="GB300" s="14"/>
      <c r="GC300" s="14"/>
      <c r="GD300" s="14"/>
      <c r="GE300" s="14"/>
      <c r="GF300" s="14"/>
      <c r="GG300" s="14"/>
      <c r="GH300" s="14"/>
      <c r="GI300" s="14"/>
      <c r="GJ300" s="14"/>
      <c r="GK300" s="14"/>
      <c r="GL300" s="14"/>
      <c r="GM300" s="14"/>
      <c r="GN300" s="14"/>
      <c r="GO300" s="14"/>
      <c r="GP300" s="14"/>
      <c r="GQ300" s="14"/>
      <c r="GR300" s="14"/>
      <c r="GS300" s="14"/>
      <c r="GT300" s="14"/>
      <c r="GU300" s="14"/>
      <c r="GV300" s="14"/>
      <c r="GW300" s="14"/>
      <c r="GX300" s="14"/>
      <c r="GY300" s="14"/>
    </row>
    <row r="301" spans="1:207" ht="25.15" customHeight="1" x14ac:dyDescent="0.25">
      <c r="A301" s="117" t="s">
        <v>1420</v>
      </c>
      <c r="B301" s="59" t="s">
        <v>295</v>
      </c>
      <c r="C301" s="82">
        <v>1959</v>
      </c>
      <c r="D301" s="82" t="s">
        <v>240</v>
      </c>
      <c r="E301" s="82" t="s">
        <v>20</v>
      </c>
      <c r="F301" s="54">
        <v>2</v>
      </c>
      <c r="G301" s="46">
        <v>2</v>
      </c>
      <c r="H301" s="19">
        <v>405.6</v>
      </c>
      <c r="I301" s="19">
        <v>17.8</v>
      </c>
      <c r="J301" s="19">
        <v>352.9</v>
      </c>
      <c r="K301" s="37">
        <f t="shared" si="72"/>
        <v>1813520</v>
      </c>
      <c r="L301" s="47">
        <v>0</v>
      </c>
      <c r="M301" s="47">
        <v>0</v>
      </c>
      <c r="N301" s="47">
        <v>0</v>
      </c>
      <c r="O301" s="51">
        <v>1813520</v>
      </c>
      <c r="P301" s="47">
        <f t="shared" si="71"/>
        <v>4471.2031558185399</v>
      </c>
      <c r="Q301" s="53">
        <v>9673</v>
      </c>
      <c r="R301" s="79" t="s">
        <v>97</v>
      </c>
    </row>
    <row r="302" spans="1:207" ht="25.15" customHeight="1" x14ac:dyDescent="0.25">
      <c r="A302" s="117" t="s">
        <v>1421</v>
      </c>
      <c r="B302" s="130" t="s">
        <v>858</v>
      </c>
      <c r="C302" s="82">
        <v>1963</v>
      </c>
      <c r="D302" s="82" t="s">
        <v>240</v>
      </c>
      <c r="E302" s="82" t="s">
        <v>20</v>
      </c>
      <c r="F302" s="46">
        <v>2</v>
      </c>
      <c r="G302" s="46">
        <v>2</v>
      </c>
      <c r="H302" s="60">
        <v>448.2</v>
      </c>
      <c r="I302" s="60">
        <v>153</v>
      </c>
      <c r="J302" s="60">
        <v>295.2</v>
      </c>
      <c r="K302" s="37">
        <f t="shared" si="72"/>
        <v>5135020</v>
      </c>
      <c r="L302" s="47">
        <v>0</v>
      </c>
      <c r="M302" s="47">
        <v>0</v>
      </c>
      <c r="N302" s="47">
        <v>0</v>
      </c>
      <c r="O302" s="51">
        <v>5135020</v>
      </c>
      <c r="P302" s="47">
        <f t="shared" si="71"/>
        <v>11456.98348951361</v>
      </c>
      <c r="Q302" s="53">
        <v>9673</v>
      </c>
      <c r="R302" s="79" t="s">
        <v>98</v>
      </c>
    </row>
    <row r="303" spans="1:207" ht="25.15" customHeight="1" x14ac:dyDescent="0.25">
      <c r="A303" s="117" t="s">
        <v>1422</v>
      </c>
      <c r="B303" s="15" t="s">
        <v>862</v>
      </c>
      <c r="C303" s="82">
        <v>1976</v>
      </c>
      <c r="D303" s="82" t="s">
        <v>240</v>
      </c>
      <c r="E303" s="82" t="s">
        <v>20</v>
      </c>
      <c r="F303" s="46">
        <v>2</v>
      </c>
      <c r="G303" s="46">
        <v>2</v>
      </c>
      <c r="H303" s="60">
        <v>1158.0999999999999</v>
      </c>
      <c r="I303" s="60">
        <v>0</v>
      </c>
      <c r="J303" s="60">
        <v>1158.0999999999999</v>
      </c>
      <c r="K303" s="37">
        <f t="shared" si="72"/>
        <v>11349380</v>
      </c>
      <c r="L303" s="47">
        <v>0</v>
      </c>
      <c r="M303" s="47">
        <v>0</v>
      </c>
      <c r="N303" s="47">
        <v>0</v>
      </c>
      <c r="O303" s="51">
        <v>11349380</v>
      </c>
      <c r="P303" s="47">
        <f t="shared" si="71"/>
        <v>9800</v>
      </c>
      <c r="Q303" s="53">
        <v>9673</v>
      </c>
      <c r="R303" s="79" t="s">
        <v>96</v>
      </c>
    </row>
    <row r="304" spans="1:207" ht="25.15" customHeight="1" x14ac:dyDescent="0.25">
      <c r="A304" s="117" t="s">
        <v>1423</v>
      </c>
      <c r="B304" s="15" t="s">
        <v>851</v>
      </c>
      <c r="C304" s="84">
        <v>1962</v>
      </c>
      <c r="D304" s="82" t="s">
        <v>240</v>
      </c>
      <c r="E304" s="82" t="s">
        <v>20</v>
      </c>
      <c r="F304" s="46">
        <v>2</v>
      </c>
      <c r="G304" s="46">
        <v>2</v>
      </c>
      <c r="H304" s="51">
        <v>461.5</v>
      </c>
      <c r="I304" s="51">
        <v>158.6</v>
      </c>
      <c r="J304" s="51">
        <v>302.60000000000002</v>
      </c>
      <c r="K304" s="37">
        <f t="shared" si="72"/>
        <v>5144200</v>
      </c>
      <c r="L304" s="47">
        <v>0</v>
      </c>
      <c r="M304" s="47">
        <v>0</v>
      </c>
      <c r="N304" s="47">
        <v>0</v>
      </c>
      <c r="O304" s="51">
        <v>5144200</v>
      </c>
      <c r="P304" s="47">
        <f t="shared" si="71"/>
        <v>11146.695557963163</v>
      </c>
      <c r="Q304" s="53">
        <v>9673</v>
      </c>
      <c r="R304" s="79" t="s">
        <v>96</v>
      </c>
    </row>
    <row r="305" spans="1:207" ht="25.15" customHeight="1" x14ac:dyDescent="0.25">
      <c r="A305" s="117" t="s">
        <v>1424</v>
      </c>
      <c r="B305" s="15" t="s">
        <v>863</v>
      </c>
      <c r="C305" s="84">
        <v>1961</v>
      </c>
      <c r="D305" s="82" t="s">
        <v>240</v>
      </c>
      <c r="E305" s="82" t="s">
        <v>20</v>
      </c>
      <c r="F305" s="46">
        <v>2</v>
      </c>
      <c r="G305" s="46">
        <v>2</v>
      </c>
      <c r="H305" s="51">
        <v>265</v>
      </c>
      <c r="I305" s="51">
        <v>72.5</v>
      </c>
      <c r="J305" s="51">
        <v>192.5</v>
      </c>
      <c r="K305" s="37">
        <f t="shared" si="72"/>
        <v>3022000</v>
      </c>
      <c r="L305" s="47">
        <v>0</v>
      </c>
      <c r="M305" s="47">
        <v>0</v>
      </c>
      <c r="N305" s="47">
        <v>0</v>
      </c>
      <c r="O305" s="51">
        <v>3022000</v>
      </c>
      <c r="P305" s="47">
        <f t="shared" si="71"/>
        <v>11403.773584905661</v>
      </c>
      <c r="Q305" s="53">
        <v>9673</v>
      </c>
      <c r="R305" s="79" t="s">
        <v>96</v>
      </c>
    </row>
    <row r="306" spans="1:207" ht="25.15" customHeight="1" x14ac:dyDescent="0.25">
      <c r="A306" s="117" t="s">
        <v>1425</v>
      </c>
      <c r="B306" s="130" t="s">
        <v>859</v>
      </c>
      <c r="C306" s="82">
        <v>1964</v>
      </c>
      <c r="D306" s="82" t="s">
        <v>240</v>
      </c>
      <c r="E306" s="82" t="s">
        <v>20</v>
      </c>
      <c r="F306" s="46">
        <v>2</v>
      </c>
      <c r="G306" s="46">
        <v>3</v>
      </c>
      <c r="H306" s="60">
        <v>422.9</v>
      </c>
      <c r="I306" s="60">
        <v>123.7</v>
      </c>
      <c r="J306" s="60">
        <v>299.2</v>
      </c>
      <c r="K306" s="37">
        <f t="shared" si="72"/>
        <v>5403960</v>
      </c>
      <c r="L306" s="47">
        <v>0</v>
      </c>
      <c r="M306" s="47">
        <v>0</v>
      </c>
      <c r="N306" s="47">
        <v>0</v>
      </c>
      <c r="O306" s="51">
        <v>5403960</v>
      </c>
      <c r="P306" s="47">
        <f t="shared" si="71"/>
        <v>12778.340033104754</v>
      </c>
      <c r="Q306" s="53">
        <v>9673</v>
      </c>
      <c r="R306" s="79" t="s">
        <v>98</v>
      </c>
    </row>
    <row r="307" spans="1:207" ht="25.15" customHeight="1" x14ac:dyDescent="0.25">
      <c r="A307" s="117" t="s">
        <v>1426</v>
      </c>
      <c r="B307" s="130" t="s">
        <v>857</v>
      </c>
      <c r="C307" s="82">
        <v>1964</v>
      </c>
      <c r="D307" s="82" t="s">
        <v>240</v>
      </c>
      <c r="E307" s="82" t="s">
        <v>20</v>
      </c>
      <c r="F307" s="46">
        <v>2</v>
      </c>
      <c r="G307" s="46">
        <v>2</v>
      </c>
      <c r="H307" s="60">
        <v>450.5</v>
      </c>
      <c r="I307" s="60">
        <v>0</v>
      </c>
      <c r="J307" s="60">
        <v>450.5</v>
      </c>
      <c r="K307" s="37">
        <f t="shared" si="72"/>
        <v>5160550</v>
      </c>
      <c r="L307" s="47">
        <v>0</v>
      </c>
      <c r="M307" s="47">
        <v>0</v>
      </c>
      <c r="N307" s="47">
        <v>0</v>
      </c>
      <c r="O307" s="51">
        <v>5160550</v>
      </c>
      <c r="P307" s="47">
        <f t="shared" si="71"/>
        <v>11455.160932297447</v>
      </c>
      <c r="Q307" s="53">
        <v>9673</v>
      </c>
      <c r="R307" s="79" t="s">
        <v>96</v>
      </c>
    </row>
    <row r="308" spans="1:207" s="16" customFormat="1" ht="25.15" customHeight="1" x14ac:dyDescent="0.25">
      <c r="A308" s="117" t="s">
        <v>1427</v>
      </c>
      <c r="B308" s="130" t="s">
        <v>861</v>
      </c>
      <c r="C308" s="82">
        <v>1985</v>
      </c>
      <c r="D308" s="82" t="s">
        <v>240</v>
      </c>
      <c r="E308" s="82" t="s">
        <v>20</v>
      </c>
      <c r="F308" s="46">
        <v>2</v>
      </c>
      <c r="G308" s="46">
        <v>2</v>
      </c>
      <c r="H308" s="60">
        <v>824.8</v>
      </c>
      <c r="I308" s="60">
        <v>0</v>
      </c>
      <c r="J308" s="60">
        <v>824.8</v>
      </c>
      <c r="K308" s="37">
        <f t="shared" si="72"/>
        <v>2923200</v>
      </c>
      <c r="L308" s="47">
        <v>0</v>
      </c>
      <c r="M308" s="47">
        <v>0</v>
      </c>
      <c r="N308" s="47">
        <v>0</v>
      </c>
      <c r="O308" s="51">
        <v>2923200</v>
      </c>
      <c r="P308" s="47">
        <f t="shared" si="71"/>
        <v>3544.1319107662466</v>
      </c>
      <c r="Q308" s="53">
        <v>9673</v>
      </c>
      <c r="R308" s="79" t="s">
        <v>96</v>
      </c>
      <c r="S308" s="62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  <c r="BE308" s="15"/>
      <c r="BF308" s="15"/>
      <c r="BG308" s="15"/>
      <c r="BH308" s="15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  <c r="BX308" s="15"/>
      <c r="BY308" s="15"/>
      <c r="BZ308" s="15"/>
      <c r="CA308" s="15"/>
      <c r="CB308" s="15"/>
      <c r="CC308" s="15"/>
      <c r="CD308" s="15"/>
      <c r="CE308" s="15"/>
      <c r="CF308" s="15"/>
      <c r="CG308" s="15"/>
      <c r="CH308" s="15"/>
      <c r="CI308" s="15"/>
      <c r="CJ308" s="15"/>
      <c r="CK308" s="15"/>
      <c r="CL308" s="15"/>
      <c r="CM308" s="15"/>
      <c r="CN308" s="15"/>
      <c r="CO308" s="15"/>
      <c r="CP308" s="15"/>
      <c r="CQ308" s="15"/>
      <c r="CR308" s="15"/>
      <c r="CS308" s="15"/>
      <c r="CT308" s="15"/>
      <c r="CU308" s="15"/>
      <c r="CV308" s="15"/>
      <c r="CW308" s="15"/>
      <c r="CX308" s="15"/>
      <c r="CY308" s="15"/>
      <c r="CZ308" s="15"/>
      <c r="DA308" s="15"/>
      <c r="DB308" s="15"/>
      <c r="DC308" s="15"/>
      <c r="DD308" s="15"/>
      <c r="DE308" s="15"/>
      <c r="DF308" s="15"/>
      <c r="DG308" s="15"/>
      <c r="DH308" s="15"/>
      <c r="DI308" s="15"/>
      <c r="DJ308" s="15"/>
      <c r="DK308" s="15"/>
      <c r="DL308" s="15"/>
      <c r="DM308" s="15"/>
      <c r="DN308" s="15"/>
      <c r="DO308" s="15"/>
      <c r="DP308" s="15"/>
      <c r="DQ308" s="15"/>
      <c r="DR308" s="15"/>
      <c r="DS308" s="15"/>
      <c r="DT308" s="15"/>
      <c r="DU308" s="15"/>
      <c r="DV308" s="15"/>
      <c r="DW308" s="15"/>
      <c r="DX308" s="15"/>
      <c r="DY308" s="15"/>
      <c r="DZ308" s="15"/>
      <c r="EA308" s="15"/>
      <c r="EB308" s="15"/>
      <c r="EC308" s="15"/>
      <c r="ED308" s="15"/>
      <c r="EE308" s="15"/>
      <c r="EF308" s="15"/>
      <c r="EG308" s="15"/>
      <c r="EH308" s="15"/>
      <c r="EI308" s="15"/>
      <c r="EJ308" s="15"/>
      <c r="EK308" s="15"/>
      <c r="EL308" s="15"/>
      <c r="EM308" s="15"/>
      <c r="EN308" s="15"/>
      <c r="EO308" s="15"/>
      <c r="EP308" s="15"/>
      <c r="EQ308" s="15"/>
      <c r="ER308" s="15"/>
      <c r="ES308" s="15"/>
      <c r="ET308" s="15"/>
      <c r="EU308" s="15"/>
      <c r="EV308" s="15"/>
      <c r="EW308" s="15"/>
      <c r="EX308" s="15"/>
      <c r="EY308" s="15"/>
      <c r="EZ308" s="15"/>
      <c r="FA308" s="15"/>
      <c r="FB308" s="15"/>
      <c r="FC308" s="15"/>
      <c r="FD308" s="15"/>
      <c r="FE308" s="15"/>
      <c r="FF308" s="15"/>
      <c r="FG308" s="15"/>
      <c r="FH308" s="15"/>
      <c r="FI308" s="15"/>
      <c r="FJ308" s="15"/>
      <c r="FK308" s="15"/>
      <c r="FL308" s="15"/>
      <c r="FM308" s="15"/>
      <c r="FN308" s="15"/>
      <c r="FO308" s="15"/>
      <c r="FP308" s="15"/>
      <c r="FQ308" s="15"/>
      <c r="FR308" s="15"/>
      <c r="FS308" s="15"/>
      <c r="FT308" s="15"/>
      <c r="FU308" s="15"/>
      <c r="FV308" s="15"/>
      <c r="FW308" s="15"/>
      <c r="FX308" s="15"/>
      <c r="FY308" s="15"/>
      <c r="FZ308" s="15"/>
      <c r="GA308" s="15"/>
      <c r="GB308" s="15"/>
      <c r="GC308" s="15"/>
      <c r="GD308" s="15"/>
      <c r="GE308" s="15"/>
      <c r="GF308" s="15"/>
      <c r="GG308" s="15"/>
      <c r="GH308" s="15"/>
      <c r="GI308" s="15"/>
      <c r="GJ308" s="15"/>
      <c r="GK308" s="15"/>
      <c r="GL308" s="15"/>
      <c r="GM308" s="15"/>
      <c r="GN308" s="15"/>
      <c r="GO308" s="15"/>
      <c r="GP308" s="15"/>
      <c r="GQ308" s="15"/>
      <c r="GR308" s="15"/>
      <c r="GS308" s="15"/>
      <c r="GT308" s="15"/>
      <c r="GU308" s="15"/>
      <c r="GV308" s="15"/>
      <c r="GW308" s="15"/>
      <c r="GX308" s="15"/>
      <c r="GY308" s="15"/>
    </row>
    <row r="309" spans="1:207" s="15" customFormat="1" ht="34.9" customHeight="1" x14ac:dyDescent="0.25">
      <c r="A309" s="142" t="s">
        <v>2231</v>
      </c>
      <c r="B309" s="142"/>
      <c r="C309" s="142"/>
      <c r="D309" s="142"/>
      <c r="E309" s="142"/>
      <c r="F309" s="142"/>
      <c r="G309" s="142"/>
      <c r="H309" s="142"/>
      <c r="I309" s="142"/>
      <c r="J309" s="142"/>
      <c r="K309" s="142"/>
      <c r="L309" s="142"/>
      <c r="M309" s="142"/>
      <c r="N309" s="142"/>
      <c r="O309" s="142"/>
      <c r="P309" s="142"/>
      <c r="Q309" s="142"/>
      <c r="R309" s="142"/>
      <c r="S309" s="73"/>
      <c r="T309" s="16"/>
      <c r="U309" s="16"/>
    </row>
    <row r="310" spans="1:207" s="15" customFormat="1" ht="34.9" customHeight="1" x14ac:dyDescent="0.25">
      <c r="A310" s="141" t="s">
        <v>81</v>
      </c>
      <c r="B310" s="141"/>
      <c r="C310" s="120" t="s">
        <v>21</v>
      </c>
      <c r="D310" s="120" t="s">
        <v>21</v>
      </c>
      <c r="E310" s="120" t="s">
        <v>21</v>
      </c>
      <c r="F310" s="126" t="s">
        <v>21</v>
      </c>
      <c r="G310" s="126" t="s">
        <v>21</v>
      </c>
      <c r="H310" s="127">
        <f>SUM(H311)</f>
        <v>323</v>
      </c>
      <c r="I310" s="127">
        <f t="shared" ref="I310:O310" si="73">SUM(I311)</f>
        <v>0</v>
      </c>
      <c r="J310" s="127">
        <f t="shared" si="73"/>
        <v>278</v>
      </c>
      <c r="K310" s="127">
        <f t="shared" si="73"/>
        <v>2935540</v>
      </c>
      <c r="L310" s="127">
        <f t="shared" si="73"/>
        <v>0</v>
      </c>
      <c r="M310" s="127">
        <f t="shared" si="73"/>
        <v>0</v>
      </c>
      <c r="N310" s="127">
        <f t="shared" si="73"/>
        <v>0</v>
      </c>
      <c r="O310" s="127">
        <f t="shared" si="73"/>
        <v>2935540</v>
      </c>
      <c r="P310" s="34">
        <f>K310/H310</f>
        <v>9088.3591331269345</v>
      </c>
      <c r="Q310" s="128" t="s">
        <v>21</v>
      </c>
      <c r="R310" s="129" t="s">
        <v>21</v>
      </c>
      <c r="S310" s="73"/>
      <c r="T310" s="17"/>
      <c r="U310" s="16"/>
    </row>
    <row r="311" spans="1:207" s="15" customFormat="1" ht="25.15" customHeight="1" x14ac:dyDescent="0.25">
      <c r="A311" s="118" t="s">
        <v>1428</v>
      </c>
      <c r="B311" s="59" t="s">
        <v>296</v>
      </c>
      <c r="C311" s="84">
        <v>1962</v>
      </c>
      <c r="D311" s="82" t="s">
        <v>240</v>
      </c>
      <c r="E311" s="84" t="s">
        <v>20</v>
      </c>
      <c r="F311" s="81">
        <v>2</v>
      </c>
      <c r="G311" s="81">
        <v>1</v>
      </c>
      <c r="H311" s="47">
        <v>323</v>
      </c>
      <c r="I311" s="47">
        <v>0</v>
      </c>
      <c r="J311" s="47">
        <v>278</v>
      </c>
      <c r="K311" s="37">
        <f t="shared" ref="K311" si="74">SUM(L311:O311)</f>
        <v>2935540</v>
      </c>
      <c r="L311" s="47">
        <v>0</v>
      </c>
      <c r="M311" s="47">
        <v>0</v>
      </c>
      <c r="N311" s="47">
        <v>0</v>
      </c>
      <c r="O311" s="47">
        <v>2935540</v>
      </c>
      <c r="P311" s="47">
        <f t="shared" ref="P311" si="75">K311/H311</f>
        <v>9088.3591331269345</v>
      </c>
      <c r="Q311" s="53">
        <v>9673</v>
      </c>
      <c r="R311" s="79" t="s">
        <v>97</v>
      </c>
      <c r="S311" s="62"/>
      <c r="T311" s="16"/>
      <c r="U311" s="16"/>
    </row>
    <row r="312" spans="1:207" s="15" customFormat="1" ht="34.9" customHeight="1" x14ac:dyDescent="0.25">
      <c r="A312" s="142" t="s">
        <v>2232</v>
      </c>
      <c r="B312" s="142"/>
      <c r="C312" s="142"/>
      <c r="D312" s="142"/>
      <c r="E312" s="142"/>
      <c r="F312" s="142"/>
      <c r="G312" s="142"/>
      <c r="H312" s="142"/>
      <c r="I312" s="142"/>
      <c r="J312" s="142"/>
      <c r="K312" s="142"/>
      <c r="L312" s="142"/>
      <c r="M312" s="142"/>
      <c r="N312" s="142"/>
      <c r="O312" s="142"/>
      <c r="P312" s="142"/>
      <c r="Q312" s="142"/>
      <c r="R312" s="142"/>
      <c r="S312" s="62"/>
      <c r="T312" s="16"/>
      <c r="U312" s="16"/>
    </row>
    <row r="313" spans="1:207" s="15" customFormat="1" ht="34.9" customHeight="1" x14ac:dyDescent="0.25">
      <c r="A313" s="141" t="s">
        <v>39</v>
      </c>
      <c r="B313" s="141"/>
      <c r="C313" s="120" t="s">
        <v>21</v>
      </c>
      <c r="D313" s="120" t="s">
        <v>21</v>
      </c>
      <c r="E313" s="120" t="s">
        <v>21</v>
      </c>
      <c r="F313" s="126" t="s">
        <v>21</v>
      </c>
      <c r="G313" s="126" t="s">
        <v>21</v>
      </c>
      <c r="H313" s="127">
        <f>SUM(H314)</f>
        <v>687.7</v>
      </c>
      <c r="I313" s="127">
        <f t="shared" ref="I313:O313" si="76">SUM(I314)</f>
        <v>0</v>
      </c>
      <c r="J313" s="127">
        <f t="shared" si="76"/>
        <v>376.6</v>
      </c>
      <c r="K313" s="127">
        <f t="shared" si="76"/>
        <v>4846750</v>
      </c>
      <c r="L313" s="127">
        <f t="shared" si="76"/>
        <v>0</v>
      </c>
      <c r="M313" s="127">
        <f t="shared" si="76"/>
        <v>0</v>
      </c>
      <c r="N313" s="127">
        <f t="shared" si="76"/>
        <v>0</v>
      </c>
      <c r="O313" s="127">
        <f t="shared" si="76"/>
        <v>4846750</v>
      </c>
      <c r="P313" s="34">
        <f>K313/H313</f>
        <v>7047.7679220590371</v>
      </c>
      <c r="Q313" s="128" t="s">
        <v>21</v>
      </c>
      <c r="R313" s="129" t="s">
        <v>21</v>
      </c>
      <c r="S313" s="62"/>
      <c r="T313" s="16"/>
      <c r="U313" s="16"/>
    </row>
    <row r="314" spans="1:207" s="15" customFormat="1" ht="25.15" customHeight="1" x14ac:dyDescent="0.25">
      <c r="A314" s="117" t="s">
        <v>1429</v>
      </c>
      <c r="B314" s="48" t="s">
        <v>871</v>
      </c>
      <c r="C314" s="84">
        <v>1964</v>
      </c>
      <c r="D314" s="82" t="s">
        <v>240</v>
      </c>
      <c r="E314" s="84" t="s">
        <v>20</v>
      </c>
      <c r="F314" s="84">
        <v>2</v>
      </c>
      <c r="G314" s="84">
        <v>2</v>
      </c>
      <c r="H314" s="51">
        <v>687.7</v>
      </c>
      <c r="I314" s="51">
        <v>0</v>
      </c>
      <c r="J314" s="51">
        <v>376.6</v>
      </c>
      <c r="K314" s="37">
        <f t="shared" ref="K314" si="77">SUM(L314:O314)</f>
        <v>4846750</v>
      </c>
      <c r="L314" s="47">
        <v>0</v>
      </c>
      <c r="M314" s="47">
        <v>0</v>
      </c>
      <c r="N314" s="47">
        <v>0</v>
      </c>
      <c r="O314" s="51">
        <v>4846750</v>
      </c>
      <c r="P314" s="47">
        <f t="shared" ref="P314" si="78">K314/H314</f>
        <v>7047.7679220590371</v>
      </c>
      <c r="Q314" s="53">
        <v>9673</v>
      </c>
      <c r="R314" s="80" t="s">
        <v>98</v>
      </c>
      <c r="S314" s="73"/>
      <c r="T314" s="17"/>
      <c r="U314" s="16"/>
    </row>
    <row r="315" spans="1:207" s="15" customFormat="1" ht="34.9" customHeight="1" x14ac:dyDescent="0.25">
      <c r="A315" s="142" t="s">
        <v>2233</v>
      </c>
      <c r="B315" s="142"/>
      <c r="C315" s="142"/>
      <c r="D315" s="142"/>
      <c r="E315" s="142"/>
      <c r="F315" s="142"/>
      <c r="G315" s="142"/>
      <c r="H315" s="142"/>
      <c r="I315" s="142"/>
      <c r="J315" s="142"/>
      <c r="K315" s="142"/>
      <c r="L315" s="142"/>
      <c r="M315" s="142"/>
      <c r="N315" s="142"/>
      <c r="O315" s="142"/>
      <c r="P315" s="142"/>
      <c r="Q315" s="142"/>
      <c r="R315" s="142"/>
      <c r="S315" s="62"/>
      <c r="T315" s="16"/>
      <c r="U315" s="16"/>
    </row>
    <row r="316" spans="1:207" s="15" customFormat="1" ht="34.9" customHeight="1" x14ac:dyDescent="0.25">
      <c r="A316" s="141" t="s">
        <v>1177</v>
      </c>
      <c r="B316" s="141"/>
      <c r="C316" s="120" t="s">
        <v>21</v>
      </c>
      <c r="D316" s="120" t="s">
        <v>21</v>
      </c>
      <c r="E316" s="120" t="s">
        <v>21</v>
      </c>
      <c r="F316" s="126" t="s">
        <v>21</v>
      </c>
      <c r="G316" s="126" t="s">
        <v>21</v>
      </c>
      <c r="H316" s="127">
        <f>SUM(H317:H320)</f>
        <v>1614.6</v>
      </c>
      <c r="I316" s="127">
        <f t="shared" ref="I316:O316" si="79">SUM(I317:I320)</f>
        <v>0</v>
      </c>
      <c r="J316" s="127">
        <f t="shared" si="79"/>
        <v>1428.6</v>
      </c>
      <c r="K316" s="127">
        <f t="shared" si="79"/>
        <v>19986200</v>
      </c>
      <c r="L316" s="127">
        <f t="shared" si="79"/>
        <v>0</v>
      </c>
      <c r="M316" s="127">
        <f t="shared" si="79"/>
        <v>0</v>
      </c>
      <c r="N316" s="127">
        <f t="shared" si="79"/>
        <v>0</v>
      </c>
      <c r="O316" s="127">
        <f t="shared" si="79"/>
        <v>19986200</v>
      </c>
      <c r="P316" s="34">
        <f>K316/H316</f>
        <v>12378.421900161031</v>
      </c>
      <c r="Q316" s="128" t="s">
        <v>21</v>
      </c>
      <c r="R316" s="129" t="s">
        <v>21</v>
      </c>
      <c r="S316" s="62"/>
      <c r="T316" s="16"/>
      <c r="U316" s="16"/>
    </row>
    <row r="317" spans="1:207" s="15" customFormat="1" ht="25.15" customHeight="1" x14ac:dyDescent="0.25">
      <c r="A317" s="117" t="s">
        <v>1430</v>
      </c>
      <c r="B317" s="59" t="s">
        <v>872</v>
      </c>
      <c r="C317" s="84">
        <v>1966</v>
      </c>
      <c r="D317" s="82" t="s">
        <v>240</v>
      </c>
      <c r="E317" s="84" t="s">
        <v>20</v>
      </c>
      <c r="F317" s="84">
        <v>2</v>
      </c>
      <c r="G317" s="84">
        <v>2</v>
      </c>
      <c r="H317" s="51">
        <v>398.1</v>
      </c>
      <c r="I317" s="51">
        <v>0</v>
      </c>
      <c r="J317" s="51">
        <v>358.1</v>
      </c>
      <c r="K317" s="37">
        <f t="shared" ref="K317:K320" si="80">SUM(L317:O317)</f>
        <v>5130160</v>
      </c>
      <c r="L317" s="47">
        <v>0</v>
      </c>
      <c r="M317" s="47">
        <v>0</v>
      </c>
      <c r="N317" s="47">
        <v>0</v>
      </c>
      <c r="O317" s="51">
        <v>5130160</v>
      </c>
      <c r="P317" s="51">
        <v>9772.6</v>
      </c>
      <c r="Q317" s="51">
        <v>9772.6</v>
      </c>
      <c r="R317" s="80" t="s">
        <v>96</v>
      </c>
      <c r="S317" s="73"/>
      <c r="T317" s="17"/>
      <c r="U317" s="16"/>
    </row>
    <row r="318" spans="1:207" ht="25.15" customHeight="1" x14ac:dyDescent="0.25">
      <c r="A318" s="117" t="s">
        <v>1431</v>
      </c>
      <c r="B318" s="48" t="s">
        <v>866</v>
      </c>
      <c r="C318" s="84">
        <v>1962</v>
      </c>
      <c r="D318" s="82" t="s">
        <v>240</v>
      </c>
      <c r="E318" s="84" t="s">
        <v>20</v>
      </c>
      <c r="F318" s="84">
        <v>2</v>
      </c>
      <c r="G318" s="84">
        <v>2</v>
      </c>
      <c r="H318" s="51">
        <v>323</v>
      </c>
      <c r="I318" s="51">
        <v>0</v>
      </c>
      <c r="J318" s="51">
        <v>284</v>
      </c>
      <c r="K318" s="37">
        <f t="shared" si="80"/>
        <v>4920700</v>
      </c>
      <c r="L318" s="47">
        <v>0</v>
      </c>
      <c r="M318" s="47">
        <v>0</v>
      </c>
      <c r="N318" s="47">
        <v>0</v>
      </c>
      <c r="O318" s="51">
        <v>4920700</v>
      </c>
      <c r="P318" s="47">
        <f t="shared" ref="P318:P320" si="81">K318/H318</f>
        <v>15234.365325077399</v>
      </c>
      <c r="Q318" s="53">
        <v>9673</v>
      </c>
      <c r="R318" s="80" t="s">
        <v>97</v>
      </c>
      <c r="S318" s="18"/>
      <c r="T318" s="18"/>
    </row>
    <row r="319" spans="1:207" ht="25.15" customHeight="1" x14ac:dyDescent="0.25">
      <c r="A319" s="117" t="s">
        <v>1432</v>
      </c>
      <c r="B319" s="48" t="s">
        <v>867</v>
      </c>
      <c r="C319" s="84">
        <v>1963</v>
      </c>
      <c r="D319" s="82" t="s">
        <v>240</v>
      </c>
      <c r="E319" s="84" t="s">
        <v>20</v>
      </c>
      <c r="F319" s="84">
        <v>2</v>
      </c>
      <c r="G319" s="84">
        <v>2</v>
      </c>
      <c r="H319" s="51">
        <v>390.7</v>
      </c>
      <c r="I319" s="51">
        <v>0</v>
      </c>
      <c r="J319" s="51">
        <v>351.7</v>
      </c>
      <c r="K319" s="37">
        <f t="shared" si="80"/>
        <v>5012820</v>
      </c>
      <c r="L319" s="47">
        <v>0</v>
      </c>
      <c r="M319" s="47">
        <v>0</v>
      </c>
      <c r="N319" s="47">
        <v>0</v>
      </c>
      <c r="O319" s="51">
        <v>5012820</v>
      </c>
      <c r="P319" s="47">
        <f t="shared" si="81"/>
        <v>12830.355771691835</v>
      </c>
      <c r="Q319" s="53">
        <v>9673</v>
      </c>
      <c r="R319" s="80" t="s">
        <v>97</v>
      </c>
      <c r="S319" s="18"/>
      <c r="T319" s="18"/>
    </row>
    <row r="320" spans="1:207" ht="25.15" customHeight="1" x14ac:dyDescent="0.25">
      <c r="A320" s="117" t="s">
        <v>1433</v>
      </c>
      <c r="B320" s="48" t="s">
        <v>868</v>
      </c>
      <c r="C320" s="84">
        <v>1966</v>
      </c>
      <c r="D320" s="82" t="s">
        <v>240</v>
      </c>
      <c r="E320" s="84" t="s">
        <v>20</v>
      </c>
      <c r="F320" s="84">
        <v>2</v>
      </c>
      <c r="G320" s="84">
        <v>2</v>
      </c>
      <c r="H320" s="51">
        <v>502.8</v>
      </c>
      <c r="I320" s="51">
        <v>0</v>
      </c>
      <c r="J320" s="51">
        <v>434.8</v>
      </c>
      <c r="K320" s="37">
        <f t="shared" si="80"/>
        <v>4922520</v>
      </c>
      <c r="L320" s="47">
        <v>0</v>
      </c>
      <c r="M320" s="47">
        <v>0</v>
      </c>
      <c r="N320" s="47">
        <v>0</v>
      </c>
      <c r="O320" s="51">
        <v>4922520</v>
      </c>
      <c r="P320" s="47">
        <f t="shared" si="81"/>
        <v>9790.2147971360373</v>
      </c>
      <c r="Q320" s="53">
        <v>9673</v>
      </c>
      <c r="R320" s="80" t="s">
        <v>98</v>
      </c>
      <c r="S320" s="18"/>
      <c r="T320" s="18"/>
    </row>
    <row r="321" spans="1:21" s="15" customFormat="1" ht="34.9" customHeight="1" x14ac:dyDescent="0.25">
      <c r="A321" s="142" t="s">
        <v>2234</v>
      </c>
      <c r="B321" s="142"/>
      <c r="C321" s="142"/>
      <c r="D321" s="142"/>
      <c r="E321" s="142"/>
      <c r="F321" s="142"/>
      <c r="G321" s="142"/>
      <c r="H321" s="142"/>
      <c r="I321" s="142"/>
      <c r="J321" s="142"/>
      <c r="K321" s="142"/>
      <c r="L321" s="142"/>
      <c r="M321" s="142"/>
      <c r="N321" s="142"/>
      <c r="O321" s="142"/>
      <c r="P321" s="142"/>
      <c r="Q321" s="142"/>
      <c r="R321" s="142"/>
      <c r="S321" s="62"/>
      <c r="T321" s="16"/>
      <c r="U321" s="16"/>
    </row>
    <row r="322" spans="1:21" s="15" customFormat="1" ht="34.9" customHeight="1" x14ac:dyDescent="0.25">
      <c r="A322" s="141" t="s">
        <v>864</v>
      </c>
      <c r="B322" s="141"/>
      <c r="C322" s="120" t="s">
        <v>21</v>
      </c>
      <c r="D322" s="120" t="s">
        <v>21</v>
      </c>
      <c r="E322" s="120" t="s">
        <v>21</v>
      </c>
      <c r="F322" s="126" t="s">
        <v>21</v>
      </c>
      <c r="G322" s="126" t="s">
        <v>21</v>
      </c>
      <c r="H322" s="127">
        <f>SUM(H323)</f>
        <v>670.2</v>
      </c>
      <c r="I322" s="127">
        <f t="shared" ref="I322:O322" si="82">SUM(I323)</f>
        <v>0</v>
      </c>
      <c r="J322" s="127">
        <f t="shared" si="82"/>
        <v>523.9</v>
      </c>
      <c r="K322" s="127">
        <f t="shared" si="82"/>
        <v>5946460</v>
      </c>
      <c r="L322" s="127">
        <f t="shared" si="82"/>
        <v>0</v>
      </c>
      <c r="M322" s="127">
        <f t="shared" si="82"/>
        <v>0</v>
      </c>
      <c r="N322" s="127">
        <f t="shared" si="82"/>
        <v>0</v>
      </c>
      <c r="O322" s="127">
        <f t="shared" si="82"/>
        <v>5946460</v>
      </c>
      <c r="P322" s="34">
        <f>K322/H322</f>
        <v>8872.6648761563702</v>
      </c>
      <c r="Q322" s="128" t="s">
        <v>21</v>
      </c>
      <c r="R322" s="129" t="s">
        <v>21</v>
      </c>
      <c r="S322" s="62"/>
      <c r="T322" s="16"/>
      <c r="U322" s="16"/>
    </row>
    <row r="323" spans="1:21" ht="25.15" customHeight="1" x14ac:dyDescent="0.25">
      <c r="A323" s="118" t="s">
        <v>1434</v>
      </c>
      <c r="B323" s="59" t="s">
        <v>865</v>
      </c>
      <c r="C323" s="84">
        <v>1961</v>
      </c>
      <c r="D323" s="84">
        <v>2011</v>
      </c>
      <c r="E323" s="84" t="s">
        <v>291</v>
      </c>
      <c r="F323" s="84">
        <v>2</v>
      </c>
      <c r="G323" s="84">
        <v>2</v>
      </c>
      <c r="H323" s="51">
        <v>670.2</v>
      </c>
      <c r="I323" s="51">
        <v>0</v>
      </c>
      <c r="J323" s="51">
        <v>523.9</v>
      </c>
      <c r="K323" s="37">
        <f t="shared" ref="K323" si="83">SUM(L323:O323)</f>
        <v>5946460</v>
      </c>
      <c r="L323" s="47">
        <v>0</v>
      </c>
      <c r="M323" s="47">
        <v>0</v>
      </c>
      <c r="N323" s="47">
        <v>0</v>
      </c>
      <c r="O323" s="51">
        <v>5946460</v>
      </c>
      <c r="P323" s="47">
        <f t="shared" ref="P323" si="84">K323/H323</f>
        <v>8872.6648761563702</v>
      </c>
      <c r="Q323" s="53">
        <v>9673</v>
      </c>
      <c r="R323" s="80" t="s">
        <v>96</v>
      </c>
    </row>
    <row r="324" spans="1:21" s="15" customFormat="1" ht="34.9" customHeight="1" x14ac:dyDescent="0.25">
      <c r="A324" s="142" t="s">
        <v>2235</v>
      </c>
      <c r="B324" s="142"/>
      <c r="C324" s="142"/>
      <c r="D324" s="142"/>
      <c r="E324" s="142"/>
      <c r="F324" s="142"/>
      <c r="G324" s="142"/>
      <c r="H324" s="142"/>
      <c r="I324" s="142"/>
      <c r="J324" s="142"/>
      <c r="K324" s="142"/>
      <c r="L324" s="142"/>
      <c r="M324" s="142"/>
      <c r="N324" s="142"/>
      <c r="O324" s="142"/>
      <c r="P324" s="142"/>
      <c r="Q324" s="142"/>
      <c r="R324" s="142"/>
      <c r="S324" s="62"/>
      <c r="T324" s="16"/>
      <c r="U324" s="16"/>
    </row>
    <row r="325" spans="1:21" s="15" customFormat="1" ht="34.9" customHeight="1" x14ac:dyDescent="0.25">
      <c r="A325" s="141" t="s">
        <v>873</v>
      </c>
      <c r="B325" s="141"/>
      <c r="C325" s="120" t="s">
        <v>21</v>
      </c>
      <c r="D325" s="120" t="s">
        <v>21</v>
      </c>
      <c r="E325" s="120" t="s">
        <v>21</v>
      </c>
      <c r="F325" s="126" t="s">
        <v>21</v>
      </c>
      <c r="G325" s="126" t="s">
        <v>21</v>
      </c>
      <c r="H325" s="127">
        <f>SUM(H326:H327)</f>
        <v>834</v>
      </c>
      <c r="I325" s="127">
        <f t="shared" ref="I325:O325" si="85">SUM(I326:I327)</f>
        <v>0</v>
      </c>
      <c r="J325" s="127">
        <f t="shared" si="85"/>
        <v>756</v>
      </c>
      <c r="K325" s="127">
        <f t="shared" si="85"/>
        <v>10194960</v>
      </c>
      <c r="L325" s="127">
        <f t="shared" si="85"/>
        <v>0</v>
      </c>
      <c r="M325" s="127">
        <f t="shared" si="85"/>
        <v>0</v>
      </c>
      <c r="N325" s="127">
        <f t="shared" si="85"/>
        <v>0</v>
      </c>
      <c r="O325" s="127">
        <f t="shared" si="85"/>
        <v>10194960</v>
      </c>
      <c r="P325" s="34">
        <f>K325/H325</f>
        <v>12224.172661870503</v>
      </c>
      <c r="Q325" s="128" t="s">
        <v>21</v>
      </c>
      <c r="R325" s="129" t="s">
        <v>21</v>
      </c>
      <c r="S325" s="62"/>
      <c r="T325" s="16"/>
      <c r="U325" s="16"/>
    </row>
    <row r="326" spans="1:21" ht="25.15" customHeight="1" x14ac:dyDescent="0.25">
      <c r="A326" s="117" t="s">
        <v>1435</v>
      </c>
      <c r="B326" s="48" t="s">
        <v>869</v>
      </c>
      <c r="C326" s="84">
        <v>1967</v>
      </c>
      <c r="D326" s="82" t="s">
        <v>240</v>
      </c>
      <c r="E326" s="84" t="s">
        <v>20</v>
      </c>
      <c r="F326" s="84">
        <v>2</v>
      </c>
      <c r="G326" s="84">
        <v>2</v>
      </c>
      <c r="H326" s="51">
        <v>417</v>
      </c>
      <c r="I326" s="51">
        <v>0</v>
      </c>
      <c r="J326" s="51">
        <v>378</v>
      </c>
      <c r="K326" s="37">
        <f t="shared" ref="K326:K327" si="86">SUM(L326:O326)</f>
        <v>5097480</v>
      </c>
      <c r="L326" s="47">
        <v>0</v>
      </c>
      <c r="M326" s="47">
        <v>0</v>
      </c>
      <c r="N326" s="47">
        <v>0</v>
      </c>
      <c r="O326" s="51">
        <v>5097480</v>
      </c>
      <c r="P326" s="47">
        <f t="shared" ref="P326:P327" si="87">K326/H326</f>
        <v>12224.172661870503</v>
      </c>
      <c r="Q326" s="53">
        <v>9673</v>
      </c>
      <c r="R326" s="80" t="s">
        <v>97</v>
      </c>
      <c r="S326" s="18"/>
      <c r="T326" s="18"/>
    </row>
    <row r="327" spans="1:21" ht="25.15" customHeight="1" x14ac:dyDescent="0.25">
      <c r="A327" s="117" t="s">
        <v>1436</v>
      </c>
      <c r="B327" s="48" t="s">
        <v>870</v>
      </c>
      <c r="C327" s="84">
        <v>1964</v>
      </c>
      <c r="D327" s="82" t="s">
        <v>240</v>
      </c>
      <c r="E327" s="84" t="s">
        <v>20</v>
      </c>
      <c r="F327" s="84">
        <v>2</v>
      </c>
      <c r="G327" s="84">
        <v>2</v>
      </c>
      <c r="H327" s="51">
        <v>417</v>
      </c>
      <c r="I327" s="51">
        <v>0</v>
      </c>
      <c r="J327" s="51">
        <v>378</v>
      </c>
      <c r="K327" s="37">
        <f t="shared" si="86"/>
        <v>5097480</v>
      </c>
      <c r="L327" s="47">
        <v>0</v>
      </c>
      <c r="M327" s="47">
        <v>0</v>
      </c>
      <c r="N327" s="47">
        <v>0</v>
      </c>
      <c r="O327" s="51">
        <v>5097480</v>
      </c>
      <c r="P327" s="47">
        <f t="shared" si="87"/>
        <v>12224.172661870503</v>
      </c>
      <c r="Q327" s="53">
        <v>9673</v>
      </c>
      <c r="R327" s="80" t="s">
        <v>97</v>
      </c>
      <c r="S327" s="18"/>
      <c r="T327" s="18"/>
    </row>
    <row r="328" spans="1:21" ht="34.9" customHeight="1" x14ac:dyDescent="0.25">
      <c r="A328" s="142" t="s">
        <v>2236</v>
      </c>
      <c r="B328" s="142"/>
      <c r="C328" s="142"/>
      <c r="D328" s="142"/>
      <c r="E328" s="142"/>
      <c r="F328" s="142"/>
      <c r="G328" s="142"/>
      <c r="H328" s="142"/>
      <c r="I328" s="142"/>
      <c r="J328" s="142"/>
      <c r="K328" s="142"/>
      <c r="L328" s="142"/>
      <c r="M328" s="142"/>
      <c r="N328" s="142"/>
      <c r="O328" s="142"/>
      <c r="P328" s="142"/>
      <c r="Q328" s="142"/>
      <c r="R328" s="142"/>
    </row>
    <row r="329" spans="1:21" ht="34.9" customHeight="1" x14ac:dyDescent="0.25">
      <c r="A329" s="141" t="s">
        <v>40</v>
      </c>
      <c r="B329" s="141"/>
      <c r="C329" s="120" t="s">
        <v>21</v>
      </c>
      <c r="D329" s="120" t="s">
        <v>21</v>
      </c>
      <c r="E329" s="120" t="s">
        <v>21</v>
      </c>
      <c r="F329" s="126" t="s">
        <v>21</v>
      </c>
      <c r="G329" s="126" t="s">
        <v>21</v>
      </c>
      <c r="H329" s="127">
        <f>SUM(H330:H332)</f>
        <v>1229.8000000000002</v>
      </c>
      <c r="I329" s="127">
        <f t="shared" ref="I329:O329" si="88">SUM(I330:I332)</f>
        <v>71.099999999999994</v>
      </c>
      <c r="J329" s="127">
        <f t="shared" si="88"/>
        <v>1158.7</v>
      </c>
      <c r="K329" s="127">
        <f t="shared" si="88"/>
        <v>7597410</v>
      </c>
      <c r="L329" s="127">
        <f t="shared" si="88"/>
        <v>0</v>
      </c>
      <c r="M329" s="127">
        <f t="shared" si="88"/>
        <v>0</v>
      </c>
      <c r="N329" s="127">
        <f t="shared" si="88"/>
        <v>0</v>
      </c>
      <c r="O329" s="127">
        <f t="shared" si="88"/>
        <v>7597410</v>
      </c>
      <c r="P329" s="34">
        <f>K329/H329</f>
        <v>6177.7606114815408</v>
      </c>
      <c r="Q329" s="128" t="s">
        <v>21</v>
      </c>
      <c r="R329" s="129" t="s">
        <v>21</v>
      </c>
    </row>
    <row r="330" spans="1:21" s="15" customFormat="1" ht="25.15" customHeight="1" x14ac:dyDescent="0.25">
      <c r="A330" s="117" t="s">
        <v>1437</v>
      </c>
      <c r="B330" s="59" t="s">
        <v>874</v>
      </c>
      <c r="C330" s="84">
        <v>1958</v>
      </c>
      <c r="D330" s="82" t="s">
        <v>240</v>
      </c>
      <c r="E330" s="84" t="s">
        <v>297</v>
      </c>
      <c r="F330" s="81">
        <v>2</v>
      </c>
      <c r="G330" s="81">
        <v>1</v>
      </c>
      <c r="H330" s="47">
        <v>402.2</v>
      </c>
      <c r="I330" s="47">
        <v>34.1</v>
      </c>
      <c r="J330" s="47">
        <v>368.1</v>
      </c>
      <c r="K330" s="37">
        <f t="shared" ref="K330:K332" si="89">SUM(L330:O330)</f>
        <v>4412860</v>
      </c>
      <c r="L330" s="47">
        <v>0</v>
      </c>
      <c r="M330" s="47">
        <v>0</v>
      </c>
      <c r="N330" s="47">
        <v>0</v>
      </c>
      <c r="O330" s="50">
        <v>4412860</v>
      </c>
      <c r="P330" s="47">
        <f t="shared" ref="P330:P332" si="90">K330/H330</f>
        <v>10971.805072103431</v>
      </c>
      <c r="Q330" s="53">
        <v>9673</v>
      </c>
      <c r="R330" s="79" t="s">
        <v>96</v>
      </c>
      <c r="S330" s="62"/>
      <c r="T330" s="16"/>
      <c r="U330" s="16"/>
    </row>
    <row r="331" spans="1:21" s="15" customFormat="1" ht="25.15" customHeight="1" x14ac:dyDescent="0.25">
      <c r="A331" s="117" t="s">
        <v>1438</v>
      </c>
      <c r="B331" s="59" t="s">
        <v>875</v>
      </c>
      <c r="C331" s="84">
        <v>1981</v>
      </c>
      <c r="D331" s="82" t="s">
        <v>240</v>
      </c>
      <c r="E331" s="84" t="s">
        <v>297</v>
      </c>
      <c r="F331" s="81">
        <v>2</v>
      </c>
      <c r="G331" s="81">
        <v>1</v>
      </c>
      <c r="H331" s="47">
        <v>415</v>
      </c>
      <c r="I331" s="47">
        <v>37</v>
      </c>
      <c r="J331" s="47">
        <v>378</v>
      </c>
      <c r="K331" s="37">
        <f t="shared" si="89"/>
        <v>1846750</v>
      </c>
      <c r="L331" s="47">
        <v>0</v>
      </c>
      <c r="M331" s="47">
        <v>0</v>
      </c>
      <c r="N331" s="47">
        <v>0</v>
      </c>
      <c r="O331" s="50">
        <v>1846750</v>
      </c>
      <c r="P331" s="47">
        <f t="shared" si="90"/>
        <v>4450</v>
      </c>
      <c r="Q331" s="53">
        <v>9673</v>
      </c>
      <c r="R331" s="79" t="s">
        <v>98</v>
      </c>
      <c r="S331" s="62"/>
      <c r="T331" s="16"/>
      <c r="U331" s="16"/>
    </row>
    <row r="332" spans="1:21" s="15" customFormat="1" ht="25.15" customHeight="1" x14ac:dyDescent="0.25">
      <c r="A332" s="117" t="s">
        <v>1439</v>
      </c>
      <c r="B332" s="59" t="s">
        <v>876</v>
      </c>
      <c r="C332" s="84">
        <v>1965</v>
      </c>
      <c r="D332" s="82" t="s">
        <v>240</v>
      </c>
      <c r="E332" s="84" t="s">
        <v>20</v>
      </c>
      <c r="F332" s="81">
        <v>2</v>
      </c>
      <c r="G332" s="81">
        <v>2</v>
      </c>
      <c r="H332" s="47">
        <v>412.6</v>
      </c>
      <c r="I332" s="47">
        <v>0</v>
      </c>
      <c r="J332" s="47">
        <v>412.6</v>
      </c>
      <c r="K332" s="37">
        <f t="shared" si="89"/>
        <v>1337800</v>
      </c>
      <c r="L332" s="47">
        <v>0</v>
      </c>
      <c r="M332" s="47">
        <v>0</v>
      </c>
      <c r="N332" s="47">
        <v>0</v>
      </c>
      <c r="O332" s="50">
        <v>1337800</v>
      </c>
      <c r="P332" s="47">
        <f t="shared" si="90"/>
        <v>3242.3654871546291</v>
      </c>
      <c r="Q332" s="53">
        <v>9673</v>
      </c>
      <c r="R332" s="79" t="s">
        <v>97</v>
      </c>
      <c r="S332" s="62"/>
      <c r="T332" s="16"/>
      <c r="U332" s="16"/>
    </row>
    <row r="333" spans="1:21" ht="34.9" customHeight="1" x14ac:dyDescent="0.25">
      <c r="A333" s="142" t="s">
        <v>2237</v>
      </c>
      <c r="B333" s="142"/>
      <c r="C333" s="142"/>
      <c r="D333" s="142"/>
      <c r="E333" s="142"/>
      <c r="F333" s="142"/>
      <c r="G333" s="142"/>
      <c r="H333" s="142"/>
      <c r="I333" s="142"/>
      <c r="J333" s="142"/>
      <c r="K333" s="142"/>
      <c r="L333" s="142"/>
      <c r="M333" s="142"/>
      <c r="N333" s="142"/>
      <c r="O333" s="142"/>
      <c r="P333" s="142"/>
      <c r="Q333" s="142"/>
      <c r="R333" s="142"/>
    </row>
    <row r="334" spans="1:21" ht="34.9" customHeight="1" x14ac:dyDescent="0.25">
      <c r="A334" s="141" t="s">
        <v>41</v>
      </c>
      <c r="B334" s="141"/>
      <c r="C334" s="120" t="s">
        <v>21</v>
      </c>
      <c r="D334" s="120" t="s">
        <v>21</v>
      </c>
      <c r="E334" s="120" t="s">
        <v>21</v>
      </c>
      <c r="F334" s="126" t="s">
        <v>21</v>
      </c>
      <c r="G334" s="126" t="s">
        <v>21</v>
      </c>
      <c r="H334" s="127">
        <f>SUM(H335:H342)</f>
        <v>3058.5</v>
      </c>
      <c r="I334" s="127">
        <f t="shared" ref="I334:O334" si="91">SUM(I335:I342)</f>
        <v>0</v>
      </c>
      <c r="J334" s="127">
        <f t="shared" si="91"/>
        <v>2879.1000000000004</v>
      </c>
      <c r="K334" s="127">
        <f t="shared" si="91"/>
        <v>30192530</v>
      </c>
      <c r="L334" s="127">
        <f t="shared" si="91"/>
        <v>0</v>
      </c>
      <c r="M334" s="127">
        <f t="shared" si="91"/>
        <v>0</v>
      </c>
      <c r="N334" s="127">
        <f t="shared" si="91"/>
        <v>0</v>
      </c>
      <c r="O334" s="127">
        <f t="shared" si="91"/>
        <v>30192530</v>
      </c>
      <c r="P334" s="34">
        <f t="shared" ref="P334" si="92">K334/H334</f>
        <v>9871.6789275788778</v>
      </c>
      <c r="Q334" s="128" t="s">
        <v>21</v>
      </c>
      <c r="R334" s="129" t="s">
        <v>21</v>
      </c>
    </row>
    <row r="335" spans="1:21" ht="25.15" customHeight="1" x14ac:dyDescent="0.25">
      <c r="A335" s="117" t="s">
        <v>1440</v>
      </c>
      <c r="B335" s="48" t="s">
        <v>877</v>
      </c>
      <c r="C335" s="84">
        <v>1964</v>
      </c>
      <c r="D335" s="82" t="s">
        <v>240</v>
      </c>
      <c r="E335" s="84" t="s">
        <v>20</v>
      </c>
      <c r="F335" s="84">
        <v>2</v>
      </c>
      <c r="G335" s="84">
        <v>1</v>
      </c>
      <c r="H335" s="51">
        <v>355.6</v>
      </c>
      <c r="I335" s="51">
        <v>0</v>
      </c>
      <c r="J335" s="51">
        <v>301.39999999999998</v>
      </c>
      <c r="K335" s="37">
        <f t="shared" ref="K335:K342" si="93">SUM(L335:O335)</f>
        <v>4855800</v>
      </c>
      <c r="L335" s="47">
        <v>0</v>
      </c>
      <c r="M335" s="47">
        <v>0</v>
      </c>
      <c r="N335" s="47">
        <v>0</v>
      </c>
      <c r="O335" s="50">
        <v>4855800</v>
      </c>
      <c r="P335" s="47">
        <f t="shared" ref="P335:P342" si="94">K335/H335</f>
        <v>13655.230596175477</v>
      </c>
      <c r="Q335" s="53">
        <v>9673</v>
      </c>
      <c r="R335" s="79" t="s">
        <v>97</v>
      </c>
      <c r="S335" s="18"/>
    </row>
    <row r="336" spans="1:21" ht="25.15" customHeight="1" x14ac:dyDescent="0.25">
      <c r="A336" s="117" t="s">
        <v>1441</v>
      </c>
      <c r="B336" s="48" t="s">
        <v>878</v>
      </c>
      <c r="C336" s="84">
        <v>1964</v>
      </c>
      <c r="D336" s="82" t="s">
        <v>240</v>
      </c>
      <c r="E336" s="84" t="s">
        <v>20</v>
      </c>
      <c r="F336" s="84">
        <v>2</v>
      </c>
      <c r="G336" s="84">
        <v>1</v>
      </c>
      <c r="H336" s="51">
        <v>373.3</v>
      </c>
      <c r="I336" s="51">
        <v>0</v>
      </c>
      <c r="J336" s="51">
        <v>373.3</v>
      </c>
      <c r="K336" s="37">
        <f t="shared" si="93"/>
        <v>4908900</v>
      </c>
      <c r="L336" s="47">
        <v>0</v>
      </c>
      <c r="M336" s="47">
        <v>0</v>
      </c>
      <c r="N336" s="47">
        <v>0</v>
      </c>
      <c r="O336" s="50">
        <v>4908900</v>
      </c>
      <c r="P336" s="47">
        <f t="shared" si="94"/>
        <v>13150.01339405304</v>
      </c>
      <c r="Q336" s="53">
        <v>9673</v>
      </c>
      <c r="R336" s="79" t="s">
        <v>97</v>
      </c>
    </row>
    <row r="337" spans="1:21" ht="25.15" customHeight="1" x14ac:dyDescent="0.25">
      <c r="A337" s="117" t="s">
        <v>1442</v>
      </c>
      <c r="B337" s="48" t="s">
        <v>879</v>
      </c>
      <c r="C337" s="84">
        <v>1967</v>
      </c>
      <c r="D337" s="82" t="s">
        <v>240</v>
      </c>
      <c r="E337" s="84" t="s">
        <v>20</v>
      </c>
      <c r="F337" s="84">
        <v>2</v>
      </c>
      <c r="G337" s="84">
        <v>2</v>
      </c>
      <c r="H337" s="51">
        <v>309</v>
      </c>
      <c r="I337" s="51">
        <v>0</v>
      </c>
      <c r="J337" s="51">
        <v>279</v>
      </c>
      <c r="K337" s="37">
        <f t="shared" si="93"/>
        <v>3547360</v>
      </c>
      <c r="L337" s="47">
        <v>0</v>
      </c>
      <c r="M337" s="47">
        <v>0</v>
      </c>
      <c r="N337" s="47">
        <v>0</v>
      </c>
      <c r="O337" s="50">
        <v>3547360</v>
      </c>
      <c r="P337" s="47">
        <f t="shared" si="94"/>
        <v>11480.129449838189</v>
      </c>
      <c r="Q337" s="53">
        <v>9673</v>
      </c>
      <c r="R337" s="79" t="s">
        <v>98</v>
      </c>
    </row>
    <row r="338" spans="1:21" s="15" customFormat="1" ht="47.25" x14ac:dyDescent="0.25">
      <c r="A338" s="117" t="s">
        <v>1443</v>
      </c>
      <c r="B338" s="59" t="s">
        <v>880</v>
      </c>
      <c r="C338" s="84">
        <v>1961</v>
      </c>
      <c r="D338" s="82" t="s">
        <v>240</v>
      </c>
      <c r="E338" s="84" t="s">
        <v>885</v>
      </c>
      <c r="F338" s="84">
        <v>2</v>
      </c>
      <c r="G338" s="84">
        <v>1</v>
      </c>
      <c r="H338" s="51">
        <v>341</v>
      </c>
      <c r="I338" s="51">
        <v>0</v>
      </c>
      <c r="J338" s="51">
        <v>341</v>
      </c>
      <c r="K338" s="37">
        <f t="shared" si="93"/>
        <v>4524800</v>
      </c>
      <c r="L338" s="47">
        <v>0</v>
      </c>
      <c r="M338" s="47">
        <v>0</v>
      </c>
      <c r="N338" s="47">
        <v>0</v>
      </c>
      <c r="O338" s="50">
        <v>4524800</v>
      </c>
      <c r="P338" s="47">
        <f t="shared" si="94"/>
        <v>13269.208211143696</v>
      </c>
      <c r="Q338" s="53">
        <v>9673</v>
      </c>
      <c r="R338" s="80" t="s">
        <v>96</v>
      </c>
      <c r="S338" s="62"/>
      <c r="T338" s="16"/>
      <c r="U338" s="16"/>
    </row>
    <row r="339" spans="1:21" ht="25.15" customHeight="1" x14ac:dyDescent="0.25">
      <c r="A339" s="117" t="s">
        <v>1444</v>
      </c>
      <c r="B339" s="48" t="s">
        <v>881</v>
      </c>
      <c r="C339" s="84">
        <v>1967</v>
      </c>
      <c r="D339" s="84">
        <v>2014</v>
      </c>
      <c r="E339" s="84" t="s">
        <v>20</v>
      </c>
      <c r="F339" s="84">
        <v>2</v>
      </c>
      <c r="G339" s="84">
        <v>2</v>
      </c>
      <c r="H339" s="51">
        <v>415.6</v>
      </c>
      <c r="I339" s="51">
        <v>0</v>
      </c>
      <c r="J339" s="51">
        <v>367.6</v>
      </c>
      <c r="K339" s="37">
        <f t="shared" si="93"/>
        <v>2237670</v>
      </c>
      <c r="L339" s="47">
        <v>0</v>
      </c>
      <c r="M339" s="47">
        <v>0</v>
      </c>
      <c r="N339" s="47">
        <v>0</v>
      </c>
      <c r="O339" s="50">
        <v>2237670</v>
      </c>
      <c r="P339" s="47">
        <f t="shared" si="94"/>
        <v>5384.1915303176129</v>
      </c>
      <c r="Q339" s="53">
        <v>9673</v>
      </c>
      <c r="R339" s="79" t="s">
        <v>98</v>
      </c>
    </row>
    <row r="340" spans="1:21" ht="25.15" customHeight="1" x14ac:dyDescent="0.25">
      <c r="A340" s="117" t="s">
        <v>1445</v>
      </c>
      <c r="B340" s="48" t="s">
        <v>882</v>
      </c>
      <c r="C340" s="84">
        <v>1963</v>
      </c>
      <c r="D340" s="84">
        <v>2014</v>
      </c>
      <c r="E340" s="84" t="s">
        <v>20</v>
      </c>
      <c r="F340" s="84">
        <v>2</v>
      </c>
      <c r="G340" s="84">
        <v>2</v>
      </c>
      <c r="H340" s="51">
        <v>424</v>
      </c>
      <c r="I340" s="51">
        <v>0</v>
      </c>
      <c r="J340" s="51">
        <v>376.8</v>
      </c>
      <c r="K340" s="37">
        <f t="shared" si="93"/>
        <v>1372000</v>
      </c>
      <c r="L340" s="47">
        <v>0</v>
      </c>
      <c r="M340" s="47">
        <v>0</v>
      </c>
      <c r="N340" s="47">
        <v>0</v>
      </c>
      <c r="O340" s="50">
        <v>1372000</v>
      </c>
      <c r="P340" s="47">
        <f t="shared" si="94"/>
        <v>3235.8490566037735</v>
      </c>
      <c r="Q340" s="53">
        <v>9673</v>
      </c>
      <c r="R340" s="80" t="s">
        <v>96</v>
      </c>
    </row>
    <row r="341" spans="1:21" ht="25.15" customHeight="1" x14ac:dyDescent="0.25">
      <c r="A341" s="117" t="s">
        <v>1446</v>
      </c>
      <c r="B341" s="48" t="s">
        <v>883</v>
      </c>
      <c r="C341" s="84">
        <v>1963</v>
      </c>
      <c r="D341" s="82" t="s">
        <v>240</v>
      </c>
      <c r="E341" s="84" t="s">
        <v>20</v>
      </c>
      <c r="F341" s="84">
        <v>2</v>
      </c>
      <c r="G341" s="84">
        <v>2</v>
      </c>
      <c r="H341" s="51">
        <v>420</v>
      </c>
      <c r="I341" s="51">
        <v>0</v>
      </c>
      <c r="J341" s="51">
        <v>420</v>
      </c>
      <c r="K341" s="37">
        <f t="shared" si="93"/>
        <v>4989000</v>
      </c>
      <c r="L341" s="47">
        <v>0</v>
      </c>
      <c r="M341" s="47">
        <v>0</v>
      </c>
      <c r="N341" s="47">
        <v>0</v>
      </c>
      <c r="O341" s="50">
        <v>4989000</v>
      </c>
      <c r="P341" s="47">
        <f t="shared" si="94"/>
        <v>11878.571428571429</v>
      </c>
      <c r="Q341" s="53">
        <v>9673</v>
      </c>
      <c r="R341" s="79" t="s">
        <v>97</v>
      </c>
    </row>
    <row r="342" spans="1:21" ht="25.15" customHeight="1" x14ac:dyDescent="0.25">
      <c r="A342" s="117" t="s">
        <v>1447</v>
      </c>
      <c r="B342" s="48" t="s">
        <v>884</v>
      </c>
      <c r="C342" s="84">
        <v>1965</v>
      </c>
      <c r="D342" s="82" t="s">
        <v>240</v>
      </c>
      <c r="E342" s="84" t="s">
        <v>20</v>
      </c>
      <c r="F342" s="84">
        <v>2</v>
      </c>
      <c r="G342" s="84">
        <v>2</v>
      </c>
      <c r="H342" s="51">
        <v>420</v>
      </c>
      <c r="I342" s="51">
        <v>0</v>
      </c>
      <c r="J342" s="51">
        <v>420</v>
      </c>
      <c r="K342" s="37">
        <f t="shared" si="93"/>
        <v>3757000</v>
      </c>
      <c r="L342" s="47">
        <v>0</v>
      </c>
      <c r="M342" s="47">
        <v>0</v>
      </c>
      <c r="N342" s="47">
        <v>0</v>
      </c>
      <c r="O342" s="50">
        <v>3757000</v>
      </c>
      <c r="P342" s="47">
        <f t="shared" si="94"/>
        <v>8945.2380952380954</v>
      </c>
      <c r="Q342" s="53">
        <v>9673</v>
      </c>
      <c r="R342" s="79" t="s">
        <v>98</v>
      </c>
    </row>
    <row r="343" spans="1:21" s="15" customFormat="1" ht="34.9" customHeight="1" x14ac:dyDescent="0.25">
      <c r="A343" s="142" t="s">
        <v>2238</v>
      </c>
      <c r="B343" s="142"/>
      <c r="C343" s="142"/>
      <c r="D343" s="142"/>
      <c r="E343" s="142"/>
      <c r="F343" s="142"/>
      <c r="G343" s="142"/>
      <c r="H343" s="142"/>
      <c r="I343" s="142"/>
      <c r="J343" s="142"/>
      <c r="K343" s="142"/>
      <c r="L343" s="142"/>
      <c r="M343" s="142"/>
      <c r="N343" s="142"/>
      <c r="O343" s="142"/>
      <c r="P343" s="142"/>
      <c r="Q343" s="142"/>
      <c r="R343" s="142"/>
      <c r="S343" s="62"/>
      <c r="T343" s="16"/>
      <c r="U343" s="16"/>
    </row>
    <row r="344" spans="1:21" s="15" customFormat="1" ht="34.9" customHeight="1" x14ac:dyDescent="0.25">
      <c r="A344" s="141" t="s">
        <v>78</v>
      </c>
      <c r="B344" s="141"/>
      <c r="C344" s="120" t="s">
        <v>21</v>
      </c>
      <c r="D344" s="120" t="s">
        <v>21</v>
      </c>
      <c r="E344" s="120" t="s">
        <v>21</v>
      </c>
      <c r="F344" s="126" t="s">
        <v>21</v>
      </c>
      <c r="G344" s="126" t="s">
        <v>21</v>
      </c>
      <c r="H344" s="127">
        <f>SUM(H345:H350)</f>
        <v>2314.3000000000002</v>
      </c>
      <c r="I344" s="127">
        <f t="shared" ref="I344:O344" si="95">SUM(I345:I350)</f>
        <v>0</v>
      </c>
      <c r="J344" s="127">
        <f t="shared" si="95"/>
        <v>2341.6999999999998</v>
      </c>
      <c r="K344" s="127">
        <f t="shared" si="95"/>
        <v>23014410</v>
      </c>
      <c r="L344" s="127">
        <f t="shared" si="95"/>
        <v>0</v>
      </c>
      <c r="M344" s="127">
        <f t="shared" si="95"/>
        <v>0</v>
      </c>
      <c r="N344" s="127">
        <f t="shared" si="95"/>
        <v>0</v>
      </c>
      <c r="O344" s="127">
        <f t="shared" si="95"/>
        <v>23014410</v>
      </c>
      <c r="P344" s="34">
        <f>K344/H344</f>
        <v>9944.4367627360316</v>
      </c>
      <c r="Q344" s="128" t="s">
        <v>21</v>
      </c>
      <c r="R344" s="129" t="s">
        <v>21</v>
      </c>
      <c r="S344" s="62"/>
      <c r="T344" s="16"/>
      <c r="U344" s="16"/>
    </row>
    <row r="345" spans="1:21" s="15" customFormat="1" ht="25.15" customHeight="1" x14ac:dyDescent="0.25">
      <c r="A345" s="118" t="s">
        <v>1448</v>
      </c>
      <c r="B345" s="48" t="s">
        <v>886</v>
      </c>
      <c r="C345" s="84">
        <v>1961</v>
      </c>
      <c r="D345" s="82" t="s">
        <v>240</v>
      </c>
      <c r="E345" s="84" t="s">
        <v>20</v>
      </c>
      <c r="F345" s="84">
        <v>2</v>
      </c>
      <c r="G345" s="84">
        <v>2</v>
      </c>
      <c r="H345" s="51">
        <v>370.3</v>
      </c>
      <c r="I345" s="51">
        <v>0</v>
      </c>
      <c r="J345" s="51">
        <v>379</v>
      </c>
      <c r="K345" s="37">
        <f t="shared" ref="K345:K350" si="96">SUM(L345:O345)</f>
        <v>3753210</v>
      </c>
      <c r="L345" s="47">
        <v>0</v>
      </c>
      <c r="M345" s="47">
        <v>0</v>
      </c>
      <c r="N345" s="47">
        <v>0</v>
      </c>
      <c r="O345" s="51">
        <v>3753210</v>
      </c>
      <c r="P345" s="47">
        <f t="shared" ref="P345:P350" si="97">K345/H345</f>
        <v>10135.592762624898</v>
      </c>
      <c r="Q345" s="53">
        <v>9673</v>
      </c>
      <c r="R345" s="80" t="s">
        <v>96</v>
      </c>
      <c r="S345" s="16"/>
      <c r="T345" s="16"/>
    </row>
    <row r="346" spans="1:21" s="15" customFormat="1" ht="25.15" customHeight="1" x14ac:dyDescent="0.25">
      <c r="A346" s="118" t="s">
        <v>1449</v>
      </c>
      <c r="B346" s="48" t="s">
        <v>887</v>
      </c>
      <c r="C346" s="84">
        <v>1961</v>
      </c>
      <c r="D346" s="82" t="s">
        <v>240</v>
      </c>
      <c r="E346" s="84" t="s">
        <v>20</v>
      </c>
      <c r="F346" s="84">
        <v>2</v>
      </c>
      <c r="G346" s="84">
        <v>2</v>
      </c>
      <c r="H346" s="51">
        <v>404</v>
      </c>
      <c r="I346" s="51">
        <v>0</v>
      </c>
      <c r="J346" s="51">
        <v>390.4</v>
      </c>
      <c r="K346" s="37">
        <f t="shared" si="96"/>
        <v>3816400</v>
      </c>
      <c r="L346" s="47">
        <v>0</v>
      </c>
      <c r="M346" s="47">
        <v>0</v>
      </c>
      <c r="N346" s="47">
        <v>0</v>
      </c>
      <c r="O346" s="51">
        <v>3816400</v>
      </c>
      <c r="P346" s="47">
        <f t="shared" si="97"/>
        <v>9446.5346534653472</v>
      </c>
      <c r="Q346" s="53">
        <v>9673</v>
      </c>
      <c r="R346" s="80" t="s">
        <v>96</v>
      </c>
      <c r="S346" s="16"/>
      <c r="T346" s="16"/>
    </row>
    <row r="347" spans="1:21" s="15" customFormat="1" ht="25.15" customHeight="1" x14ac:dyDescent="0.25">
      <c r="A347" s="118" t="s">
        <v>1450</v>
      </c>
      <c r="B347" s="48" t="s">
        <v>888</v>
      </c>
      <c r="C347" s="84">
        <v>1961</v>
      </c>
      <c r="D347" s="82" t="s">
        <v>240</v>
      </c>
      <c r="E347" s="84" t="s">
        <v>20</v>
      </c>
      <c r="F347" s="84">
        <v>2</v>
      </c>
      <c r="G347" s="84">
        <v>2</v>
      </c>
      <c r="H347" s="51">
        <v>391.6</v>
      </c>
      <c r="I347" s="51">
        <v>0</v>
      </c>
      <c r="J347" s="51">
        <v>397.4</v>
      </c>
      <c r="K347" s="37">
        <f t="shared" si="96"/>
        <v>3897320</v>
      </c>
      <c r="L347" s="47">
        <v>0</v>
      </c>
      <c r="M347" s="47">
        <v>0</v>
      </c>
      <c r="N347" s="47">
        <v>0</v>
      </c>
      <c r="O347" s="51">
        <v>3897320</v>
      </c>
      <c r="P347" s="47">
        <f t="shared" si="97"/>
        <v>9952.2982635342178</v>
      </c>
      <c r="Q347" s="53">
        <v>9673</v>
      </c>
      <c r="R347" s="79" t="s">
        <v>97</v>
      </c>
      <c r="S347" s="16"/>
      <c r="T347" s="16"/>
    </row>
    <row r="348" spans="1:21" s="15" customFormat="1" ht="25.15" customHeight="1" x14ac:dyDescent="0.25">
      <c r="A348" s="118" t="s">
        <v>1451</v>
      </c>
      <c r="B348" s="48" t="s">
        <v>889</v>
      </c>
      <c r="C348" s="84">
        <v>1961</v>
      </c>
      <c r="D348" s="82" t="s">
        <v>240</v>
      </c>
      <c r="E348" s="84" t="s">
        <v>22</v>
      </c>
      <c r="F348" s="84">
        <v>2</v>
      </c>
      <c r="G348" s="84">
        <v>2</v>
      </c>
      <c r="H348" s="51">
        <v>382</v>
      </c>
      <c r="I348" s="51">
        <v>0</v>
      </c>
      <c r="J348" s="51">
        <v>381.3</v>
      </c>
      <c r="K348" s="37">
        <f t="shared" si="96"/>
        <v>3834200</v>
      </c>
      <c r="L348" s="47">
        <v>0</v>
      </c>
      <c r="M348" s="47">
        <v>0</v>
      </c>
      <c r="N348" s="47">
        <v>0</v>
      </c>
      <c r="O348" s="51">
        <v>3834200</v>
      </c>
      <c r="P348" s="47">
        <f t="shared" si="97"/>
        <v>10037.17277486911</v>
      </c>
      <c r="Q348" s="53">
        <v>9673</v>
      </c>
      <c r="R348" s="79" t="s">
        <v>97</v>
      </c>
      <c r="S348" s="16"/>
      <c r="T348" s="16"/>
    </row>
    <row r="349" spans="1:21" s="15" customFormat="1" ht="25.15" customHeight="1" x14ac:dyDescent="0.25">
      <c r="A349" s="118" t="s">
        <v>1452</v>
      </c>
      <c r="B349" s="48" t="s">
        <v>890</v>
      </c>
      <c r="C349" s="84">
        <v>1961</v>
      </c>
      <c r="D349" s="82" t="s">
        <v>240</v>
      </c>
      <c r="E349" s="84" t="s">
        <v>22</v>
      </c>
      <c r="F349" s="84">
        <v>2</v>
      </c>
      <c r="G349" s="84">
        <v>2</v>
      </c>
      <c r="H349" s="51">
        <v>376</v>
      </c>
      <c r="I349" s="51">
        <v>0</v>
      </c>
      <c r="J349" s="51">
        <v>383.8</v>
      </c>
      <c r="K349" s="37">
        <f t="shared" si="96"/>
        <v>3843200</v>
      </c>
      <c r="L349" s="47">
        <v>0</v>
      </c>
      <c r="M349" s="47">
        <v>0</v>
      </c>
      <c r="N349" s="47">
        <v>0</v>
      </c>
      <c r="O349" s="51">
        <v>3843200</v>
      </c>
      <c r="P349" s="47">
        <f t="shared" si="97"/>
        <v>10221.276595744681</v>
      </c>
      <c r="Q349" s="53">
        <v>9673</v>
      </c>
      <c r="R349" s="79" t="s">
        <v>98</v>
      </c>
      <c r="S349" s="16"/>
      <c r="T349" s="16"/>
    </row>
    <row r="350" spans="1:21" s="15" customFormat="1" ht="25.15" customHeight="1" x14ac:dyDescent="0.25">
      <c r="A350" s="118" t="s">
        <v>1453</v>
      </c>
      <c r="B350" s="48" t="s">
        <v>891</v>
      </c>
      <c r="C350" s="84">
        <v>1961</v>
      </c>
      <c r="D350" s="82" t="s">
        <v>240</v>
      </c>
      <c r="E350" s="84" t="s">
        <v>20</v>
      </c>
      <c r="F350" s="84">
        <v>2</v>
      </c>
      <c r="G350" s="84">
        <v>2</v>
      </c>
      <c r="H350" s="51">
        <v>390.4</v>
      </c>
      <c r="I350" s="51">
        <v>0</v>
      </c>
      <c r="J350" s="51">
        <v>409.8</v>
      </c>
      <c r="K350" s="37">
        <f t="shared" si="96"/>
        <v>3870080</v>
      </c>
      <c r="L350" s="47">
        <v>0</v>
      </c>
      <c r="M350" s="47">
        <v>0</v>
      </c>
      <c r="N350" s="47">
        <v>0</v>
      </c>
      <c r="O350" s="51">
        <v>3870080</v>
      </c>
      <c r="P350" s="47">
        <f t="shared" si="97"/>
        <v>9913.114754098362</v>
      </c>
      <c r="Q350" s="53">
        <v>9673</v>
      </c>
      <c r="R350" s="79" t="s">
        <v>98</v>
      </c>
      <c r="S350" s="16"/>
      <c r="T350" s="16"/>
    </row>
    <row r="351" spans="1:21" s="15" customFormat="1" ht="34.9" customHeight="1" x14ac:dyDescent="0.25">
      <c r="A351" s="142" t="s">
        <v>2239</v>
      </c>
      <c r="B351" s="142"/>
      <c r="C351" s="142"/>
      <c r="D351" s="142"/>
      <c r="E351" s="142"/>
      <c r="F351" s="142"/>
      <c r="G351" s="142"/>
      <c r="H351" s="142"/>
      <c r="I351" s="142"/>
      <c r="J351" s="142"/>
      <c r="K351" s="142"/>
      <c r="L351" s="142"/>
      <c r="M351" s="142"/>
      <c r="N351" s="142"/>
      <c r="O351" s="142"/>
      <c r="P351" s="142"/>
      <c r="Q351" s="142"/>
      <c r="R351" s="142"/>
      <c r="S351" s="62"/>
      <c r="T351" s="16"/>
      <c r="U351" s="16"/>
    </row>
    <row r="352" spans="1:21" s="15" customFormat="1" ht="34.9" customHeight="1" x14ac:dyDescent="0.25">
      <c r="A352" s="141" t="s">
        <v>42</v>
      </c>
      <c r="B352" s="141"/>
      <c r="C352" s="120" t="s">
        <v>21</v>
      </c>
      <c r="D352" s="120" t="s">
        <v>21</v>
      </c>
      <c r="E352" s="120" t="s">
        <v>21</v>
      </c>
      <c r="F352" s="126" t="s">
        <v>21</v>
      </c>
      <c r="G352" s="126" t="s">
        <v>21</v>
      </c>
      <c r="H352" s="127">
        <f>SUM(H353:H357)</f>
        <v>2196.1000000000004</v>
      </c>
      <c r="I352" s="127">
        <f t="shared" ref="I352:O352" si="98">SUM(I353:I357)</f>
        <v>1236.3999999999999</v>
      </c>
      <c r="J352" s="127">
        <f t="shared" si="98"/>
        <v>1484.1000000000001</v>
      </c>
      <c r="K352" s="127">
        <f t="shared" si="98"/>
        <v>18352030</v>
      </c>
      <c r="L352" s="127">
        <f t="shared" si="98"/>
        <v>0</v>
      </c>
      <c r="M352" s="127">
        <f t="shared" si="98"/>
        <v>0</v>
      </c>
      <c r="N352" s="127">
        <f t="shared" si="98"/>
        <v>0</v>
      </c>
      <c r="O352" s="127">
        <f t="shared" si="98"/>
        <v>18352030</v>
      </c>
      <c r="P352" s="34">
        <f>K352/H352</f>
        <v>8356.6458722280386</v>
      </c>
      <c r="Q352" s="128" t="s">
        <v>21</v>
      </c>
      <c r="R352" s="129" t="s">
        <v>21</v>
      </c>
      <c r="S352" s="62"/>
      <c r="T352" s="16"/>
      <c r="U352" s="16"/>
    </row>
    <row r="353" spans="1:207" s="15" customFormat="1" ht="25.15" customHeight="1" x14ac:dyDescent="0.25">
      <c r="A353" s="118" t="s">
        <v>1454</v>
      </c>
      <c r="B353" s="48" t="s">
        <v>892</v>
      </c>
      <c r="C353" s="84">
        <v>1956</v>
      </c>
      <c r="D353" s="84" t="s">
        <v>240</v>
      </c>
      <c r="E353" s="84" t="s">
        <v>20</v>
      </c>
      <c r="F353" s="84">
        <v>2</v>
      </c>
      <c r="G353" s="84">
        <v>2</v>
      </c>
      <c r="H353" s="51">
        <v>436.4</v>
      </c>
      <c r="I353" s="51">
        <v>303.60000000000002</v>
      </c>
      <c r="J353" s="51" t="s">
        <v>298</v>
      </c>
      <c r="K353" s="37">
        <f>SUM(L353:O353)</f>
        <v>2699440</v>
      </c>
      <c r="L353" s="47">
        <v>0</v>
      </c>
      <c r="M353" s="47">
        <v>0</v>
      </c>
      <c r="N353" s="47">
        <v>0</v>
      </c>
      <c r="O353" s="51">
        <v>2699440</v>
      </c>
      <c r="P353" s="47">
        <f t="shared" ref="P353:P357" si="99">K353/H353</f>
        <v>6185.7011915673693</v>
      </c>
      <c r="Q353" s="53">
        <v>9673</v>
      </c>
      <c r="R353" s="80" t="s">
        <v>96</v>
      </c>
      <c r="S353" s="73"/>
      <c r="T353" s="16"/>
      <c r="U353" s="16"/>
    </row>
    <row r="354" spans="1:207" s="15" customFormat="1" ht="25.15" customHeight="1" x14ac:dyDescent="0.25">
      <c r="A354" s="118" t="s">
        <v>1455</v>
      </c>
      <c r="B354" s="48" t="s">
        <v>893</v>
      </c>
      <c r="C354" s="84">
        <v>1966</v>
      </c>
      <c r="D354" s="84" t="s">
        <v>240</v>
      </c>
      <c r="E354" s="84" t="s">
        <v>20</v>
      </c>
      <c r="F354" s="84">
        <v>2</v>
      </c>
      <c r="G354" s="84">
        <v>2</v>
      </c>
      <c r="H354" s="51">
        <v>371.3</v>
      </c>
      <c r="I354" s="51">
        <v>243.9</v>
      </c>
      <c r="J354" s="51">
        <v>371.5</v>
      </c>
      <c r="K354" s="37">
        <f t="shared" ref="K354:K357" si="100">SUM(L354:O354)</f>
        <v>3502100</v>
      </c>
      <c r="L354" s="47">
        <v>0</v>
      </c>
      <c r="M354" s="47">
        <v>0</v>
      </c>
      <c r="N354" s="47">
        <v>0</v>
      </c>
      <c r="O354" s="51">
        <v>3502100</v>
      </c>
      <c r="P354" s="47">
        <f t="shared" si="99"/>
        <v>9431.9956908160511</v>
      </c>
      <c r="Q354" s="53">
        <v>9673</v>
      </c>
      <c r="R354" s="80" t="s">
        <v>98</v>
      </c>
      <c r="S354" s="73"/>
      <c r="T354" s="16"/>
      <c r="U354" s="16"/>
    </row>
    <row r="355" spans="1:207" s="15" customFormat="1" ht="25.15" customHeight="1" x14ac:dyDescent="0.25">
      <c r="A355" s="118" t="s">
        <v>1456</v>
      </c>
      <c r="B355" s="48" t="s">
        <v>894</v>
      </c>
      <c r="C355" s="84">
        <v>1968</v>
      </c>
      <c r="D355" s="84" t="s">
        <v>240</v>
      </c>
      <c r="E355" s="84" t="s">
        <v>20</v>
      </c>
      <c r="F355" s="84">
        <v>2</v>
      </c>
      <c r="G355" s="84">
        <v>2</v>
      </c>
      <c r="H355" s="51">
        <v>400.7</v>
      </c>
      <c r="I355" s="51">
        <v>263.8</v>
      </c>
      <c r="J355" s="51">
        <v>351.5</v>
      </c>
      <c r="K355" s="37">
        <f t="shared" si="100"/>
        <v>1895370</v>
      </c>
      <c r="L355" s="47">
        <v>0</v>
      </c>
      <c r="M355" s="47">
        <v>0</v>
      </c>
      <c r="N355" s="47">
        <v>0</v>
      </c>
      <c r="O355" s="51">
        <v>1895370</v>
      </c>
      <c r="P355" s="47">
        <f t="shared" si="99"/>
        <v>4730.1472423259302</v>
      </c>
      <c r="Q355" s="53">
        <v>9673</v>
      </c>
      <c r="R355" s="80" t="s">
        <v>98</v>
      </c>
      <c r="S355" s="73"/>
      <c r="T355" s="16"/>
      <c r="U355" s="16"/>
    </row>
    <row r="356" spans="1:207" s="15" customFormat="1" ht="25.15" customHeight="1" x14ac:dyDescent="0.25">
      <c r="A356" s="118" t="s">
        <v>1457</v>
      </c>
      <c r="B356" s="48" t="s">
        <v>895</v>
      </c>
      <c r="C356" s="84">
        <v>1964</v>
      </c>
      <c r="D356" s="84" t="s">
        <v>240</v>
      </c>
      <c r="E356" s="84" t="s">
        <v>20</v>
      </c>
      <c r="F356" s="84">
        <v>2</v>
      </c>
      <c r="G356" s="84">
        <v>2</v>
      </c>
      <c r="H356" s="51">
        <v>425.7</v>
      </c>
      <c r="I356" s="51">
        <v>213</v>
      </c>
      <c r="J356" s="51">
        <v>380.4</v>
      </c>
      <c r="K356" s="37">
        <f t="shared" si="100"/>
        <v>4796260</v>
      </c>
      <c r="L356" s="47">
        <v>0</v>
      </c>
      <c r="M356" s="47">
        <v>0</v>
      </c>
      <c r="N356" s="47">
        <v>0</v>
      </c>
      <c r="O356" s="51">
        <v>4796260</v>
      </c>
      <c r="P356" s="47">
        <f t="shared" si="99"/>
        <v>11266.760629551327</v>
      </c>
      <c r="Q356" s="53">
        <v>9673</v>
      </c>
      <c r="R356" s="80" t="s">
        <v>97</v>
      </c>
      <c r="S356" s="73"/>
      <c r="T356" s="16"/>
      <c r="U356" s="16"/>
    </row>
    <row r="357" spans="1:207" s="15" customFormat="1" ht="25.15" customHeight="1" x14ac:dyDescent="0.25">
      <c r="A357" s="118" t="s">
        <v>1458</v>
      </c>
      <c r="B357" s="48" t="s">
        <v>896</v>
      </c>
      <c r="C357" s="84">
        <v>1964</v>
      </c>
      <c r="D357" s="84" t="s">
        <v>240</v>
      </c>
      <c r="E357" s="84" t="s">
        <v>20</v>
      </c>
      <c r="F357" s="84">
        <v>2</v>
      </c>
      <c r="G357" s="84">
        <v>2</v>
      </c>
      <c r="H357" s="51">
        <v>562</v>
      </c>
      <c r="I357" s="51">
        <v>212.1</v>
      </c>
      <c r="J357" s="51">
        <v>380.7</v>
      </c>
      <c r="K357" s="37">
        <f t="shared" si="100"/>
        <v>5458860</v>
      </c>
      <c r="L357" s="47">
        <v>0</v>
      </c>
      <c r="M357" s="47">
        <v>0</v>
      </c>
      <c r="N357" s="47">
        <v>0</v>
      </c>
      <c r="O357" s="51">
        <v>5458860</v>
      </c>
      <c r="P357" s="47">
        <f t="shared" si="99"/>
        <v>9713.2740213523139</v>
      </c>
      <c r="Q357" s="53">
        <v>9673</v>
      </c>
      <c r="R357" s="80" t="s">
        <v>97</v>
      </c>
      <c r="S357" s="73"/>
      <c r="T357" s="16"/>
      <c r="U357" s="16"/>
    </row>
    <row r="358" spans="1:207" s="15" customFormat="1" ht="34.9" customHeight="1" x14ac:dyDescent="0.25">
      <c r="A358" s="142" t="s">
        <v>2240</v>
      </c>
      <c r="B358" s="142"/>
      <c r="C358" s="142"/>
      <c r="D358" s="142"/>
      <c r="E358" s="142"/>
      <c r="F358" s="142"/>
      <c r="G358" s="142"/>
      <c r="H358" s="142"/>
      <c r="I358" s="142"/>
      <c r="J358" s="142"/>
      <c r="K358" s="142"/>
      <c r="L358" s="142"/>
      <c r="M358" s="142"/>
      <c r="N358" s="142"/>
      <c r="O358" s="142"/>
      <c r="P358" s="142"/>
      <c r="Q358" s="142"/>
      <c r="R358" s="142"/>
      <c r="S358" s="62"/>
      <c r="T358" s="16"/>
      <c r="U358" s="16"/>
    </row>
    <row r="359" spans="1:207" s="15" customFormat="1" ht="34.9" customHeight="1" x14ac:dyDescent="0.25">
      <c r="A359" s="141" t="s">
        <v>43</v>
      </c>
      <c r="B359" s="141"/>
      <c r="C359" s="120" t="s">
        <v>21</v>
      </c>
      <c r="D359" s="120" t="s">
        <v>21</v>
      </c>
      <c r="E359" s="120" t="s">
        <v>21</v>
      </c>
      <c r="F359" s="126" t="s">
        <v>21</v>
      </c>
      <c r="G359" s="126" t="s">
        <v>21</v>
      </c>
      <c r="H359" s="127">
        <f>SUM(H360:H363)</f>
        <v>1645.8</v>
      </c>
      <c r="I359" s="127">
        <f t="shared" ref="I359:O359" si="101">SUM(I360:I363)</f>
        <v>425.09999999999997</v>
      </c>
      <c r="J359" s="127">
        <f t="shared" si="101"/>
        <v>1220.6999999999998</v>
      </c>
      <c r="K359" s="127">
        <f t="shared" si="101"/>
        <v>7879160</v>
      </c>
      <c r="L359" s="127">
        <f t="shared" si="101"/>
        <v>0</v>
      </c>
      <c r="M359" s="127">
        <f t="shared" si="101"/>
        <v>0</v>
      </c>
      <c r="N359" s="127">
        <f t="shared" si="101"/>
        <v>0</v>
      </c>
      <c r="O359" s="127">
        <f t="shared" si="101"/>
        <v>7879160</v>
      </c>
      <c r="P359" s="34">
        <f>K359/H359</f>
        <v>4787.434682221412</v>
      </c>
      <c r="Q359" s="128" t="s">
        <v>21</v>
      </c>
      <c r="R359" s="129" t="s">
        <v>21</v>
      </c>
      <c r="S359" s="62"/>
      <c r="T359" s="16"/>
      <c r="U359" s="16"/>
    </row>
    <row r="360" spans="1:207" ht="24" customHeight="1" x14ac:dyDescent="0.25">
      <c r="A360" s="117" t="s">
        <v>1459</v>
      </c>
      <c r="B360" s="48" t="s">
        <v>299</v>
      </c>
      <c r="C360" s="118">
        <v>1960</v>
      </c>
      <c r="D360" s="82" t="s">
        <v>240</v>
      </c>
      <c r="E360" s="82" t="s">
        <v>20</v>
      </c>
      <c r="F360" s="81">
        <v>2</v>
      </c>
      <c r="G360" s="81">
        <v>2</v>
      </c>
      <c r="H360" s="51">
        <v>351.6</v>
      </c>
      <c r="I360" s="37">
        <v>50</v>
      </c>
      <c r="J360" s="37">
        <v>301.60000000000002</v>
      </c>
      <c r="K360" s="37">
        <f t="shared" ref="K360:K363" si="102">SUM(L360:O360)</f>
        <v>990000</v>
      </c>
      <c r="L360" s="47">
        <v>0</v>
      </c>
      <c r="M360" s="47">
        <v>0</v>
      </c>
      <c r="N360" s="47">
        <v>0</v>
      </c>
      <c r="O360" s="47">
        <v>990000</v>
      </c>
      <c r="P360" s="47">
        <f t="shared" ref="P360:P363" si="103">K360/H360</f>
        <v>2815.6996587030717</v>
      </c>
      <c r="Q360" s="53">
        <v>9673</v>
      </c>
      <c r="R360" s="79" t="s">
        <v>97</v>
      </c>
    </row>
    <row r="361" spans="1:207" ht="24" customHeight="1" x14ac:dyDescent="0.25">
      <c r="A361" s="117" t="s">
        <v>1460</v>
      </c>
      <c r="B361" s="48" t="s">
        <v>300</v>
      </c>
      <c r="C361" s="118">
        <v>1960</v>
      </c>
      <c r="D361" s="82" t="s">
        <v>240</v>
      </c>
      <c r="E361" s="82" t="s">
        <v>20</v>
      </c>
      <c r="F361" s="81">
        <v>2</v>
      </c>
      <c r="G361" s="81">
        <v>2</v>
      </c>
      <c r="H361" s="51">
        <v>444.7</v>
      </c>
      <c r="I361" s="37">
        <v>46</v>
      </c>
      <c r="J361" s="37">
        <v>398.7</v>
      </c>
      <c r="K361" s="37">
        <f t="shared" si="102"/>
        <v>1227600</v>
      </c>
      <c r="L361" s="47">
        <v>0</v>
      </c>
      <c r="M361" s="47">
        <v>0</v>
      </c>
      <c r="N361" s="47">
        <v>0</v>
      </c>
      <c r="O361" s="47">
        <v>1227600</v>
      </c>
      <c r="P361" s="47">
        <f t="shared" si="103"/>
        <v>2760.5127051945133</v>
      </c>
      <c r="Q361" s="53">
        <v>9673</v>
      </c>
      <c r="R361" s="79" t="s">
        <v>97</v>
      </c>
    </row>
    <row r="362" spans="1:207" s="15" customFormat="1" ht="24" customHeight="1" x14ac:dyDescent="0.25">
      <c r="A362" s="117" t="s">
        <v>1461</v>
      </c>
      <c r="B362" s="48" t="s">
        <v>897</v>
      </c>
      <c r="C362" s="84">
        <v>1965</v>
      </c>
      <c r="D362" s="84" t="s">
        <v>240</v>
      </c>
      <c r="E362" s="84" t="s">
        <v>20</v>
      </c>
      <c r="F362" s="30">
        <v>2</v>
      </c>
      <c r="G362" s="30">
        <v>2</v>
      </c>
      <c r="H362" s="51">
        <v>430.8</v>
      </c>
      <c r="I362" s="51">
        <v>161.4</v>
      </c>
      <c r="J362" s="51">
        <v>269.39999999999998</v>
      </c>
      <c r="K362" s="37">
        <f t="shared" si="102"/>
        <v>1734600</v>
      </c>
      <c r="L362" s="47">
        <v>0</v>
      </c>
      <c r="M362" s="47">
        <v>0</v>
      </c>
      <c r="N362" s="47">
        <v>0</v>
      </c>
      <c r="O362" s="51">
        <v>1734600</v>
      </c>
      <c r="P362" s="47">
        <f t="shared" si="103"/>
        <v>4026.4623955431753</v>
      </c>
      <c r="Q362" s="53">
        <v>9673</v>
      </c>
      <c r="R362" s="80" t="s">
        <v>98</v>
      </c>
      <c r="S362" s="62"/>
      <c r="T362" s="16"/>
      <c r="U362" s="16"/>
    </row>
    <row r="363" spans="1:207" ht="24" customHeight="1" x14ac:dyDescent="0.25">
      <c r="A363" s="117" t="s">
        <v>1462</v>
      </c>
      <c r="B363" s="48" t="s">
        <v>898</v>
      </c>
      <c r="C363" s="84">
        <v>1965</v>
      </c>
      <c r="D363" s="84" t="s">
        <v>240</v>
      </c>
      <c r="E363" s="84" t="s">
        <v>20</v>
      </c>
      <c r="F363" s="30">
        <v>2</v>
      </c>
      <c r="G363" s="30">
        <v>2</v>
      </c>
      <c r="H363" s="51">
        <v>418.7</v>
      </c>
      <c r="I363" s="51">
        <v>167.7</v>
      </c>
      <c r="J363" s="51">
        <v>251</v>
      </c>
      <c r="K363" s="37">
        <f t="shared" si="102"/>
        <v>3926960</v>
      </c>
      <c r="L363" s="47">
        <v>0</v>
      </c>
      <c r="M363" s="47">
        <v>0</v>
      </c>
      <c r="N363" s="47">
        <v>0</v>
      </c>
      <c r="O363" s="51">
        <v>3926960</v>
      </c>
      <c r="P363" s="47">
        <f t="shared" si="103"/>
        <v>9378.9347981848587</v>
      </c>
      <c r="Q363" s="53">
        <v>9673</v>
      </c>
      <c r="R363" s="80" t="s">
        <v>98</v>
      </c>
    </row>
    <row r="364" spans="1:207" ht="34.9" customHeight="1" x14ac:dyDescent="0.25">
      <c r="A364" s="142" t="s">
        <v>2241</v>
      </c>
      <c r="B364" s="142"/>
      <c r="C364" s="142"/>
      <c r="D364" s="142"/>
      <c r="E364" s="142"/>
      <c r="F364" s="142"/>
      <c r="G364" s="142"/>
      <c r="H364" s="142"/>
      <c r="I364" s="142"/>
      <c r="J364" s="142"/>
      <c r="K364" s="142"/>
      <c r="L364" s="142"/>
      <c r="M364" s="142"/>
      <c r="N364" s="142"/>
      <c r="O364" s="142"/>
      <c r="P364" s="142"/>
      <c r="Q364" s="142"/>
      <c r="R364" s="142"/>
    </row>
    <row r="365" spans="1:207" s="15" customFormat="1" ht="34.9" customHeight="1" x14ac:dyDescent="0.25">
      <c r="A365" s="141" t="s">
        <v>65</v>
      </c>
      <c r="B365" s="141"/>
      <c r="C365" s="120" t="s">
        <v>21</v>
      </c>
      <c r="D365" s="120" t="s">
        <v>21</v>
      </c>
      <c r="E365" s="120" t="s">
        <v>21</v>
      </c>
      <c r="F365" s="126" t="s">
        <v>21</v>
      </c>
      <c r="G365" s="126" t="s">
        <v>21</v>
      </c>
      <c r="H365" s="127">
        <f>SUM(H366)</f>
        <v>275.60000000000002</v>
      </c>
      <c r="I365" s="127">
        <f t="shared" ref="I365:O365" si="104">SUM(I366)</f>
        <v>30</v>
      </c>
      <c r="J365" s="127">
        <f t="shared" si="104"/>
        <v>270</v>
      </c>
      <c r="K365" s="127">
        <f t="shared" si="104"/>
        <v>250000</v>
      </c>
      <c r="L365" s="127">
        <f t="shared" si="104"/>
        <v>0</v>
      </c>
      <c r="M365" s="127">
        <f t="shared" si="104"/>
        <v>0</v>
      </c>
      <c r="N365" s="127">
        <f t="shared" si="104"/>
        <v>0</v>
      </c>
      <c r="O365" s="127">
        <f t="shared" si="104"/>
        <v>250000</v>
      </c>
      <c r="P365" s="34">
        <f>K365/H365</f>
        <v>907.11175616835988</v>
      </c>
      <c r="Q365" s="128" t="s">
        <v>21</v>
      </c>
      <c r="R365" s="129" t="s">
        <v>21</v>
      </c>
      <c r="S365" s="133"/>
      <c r="T365" s="120"/>
      <c r="U365" s="120"/>
      <c r="V365" s="120"/>
      <c r="W365" s="120"/>
      <c r="X365" s="120"/>
      <c r="Y365" s="120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20"/>
      <c r="AM365" s="120"/>
      <c r="AN365" s="120"/>
      <c r="AO365" s="120"/>
      <c r="AP365" s="120"/>
      <c r="AQ365" s="120"/>
      <c r="AR365" s="120"/>
      <c r="AS365" s="120"/>
      <c r="AT365" s="120"/>
      <c r="AU365" s="120"/>
      <c r="AV365" s="120"/>
      <c r="AW365" s="120"/>
      <c r="AX365" s="120"/>
      <c r="AY365" s="120"/>
      <c r="AZ365" s="120"/>
      <c r="BA365" s="120"/>
      <c r="BB365" s="120"/>
      <c r="BC365" s="120"/>
      <c r="BD365" s="120"/>
      <c r="BE365" s="120"/>
      <c r="BF365" s="120"/>
      <c r="BG365" s="120"/>
      <c r="BH365" s="120"/>
      <c r="BI365" s="120"/>
      <c r="BJ365" s="120"/>
      <c r="BK365" s="120"/>
      <c r="BL365" s="120"/>
      <c r="BM365" s="120"/>
      <c r="BN365" s="120"/>
      <c r="BO365" s="120"/>
      <c r="BP365" s="120"/>
      <c r="BQ365" s="120"/>
      <c r="BR365" s="120"/>
      <c r="BS365" s="120"/>
      <c r="BT365" s="120"/>
      <c r="BU365" s="120"/>
      <c r="BV365" s="120"/>
      <c r="BW365" s="120"/>
      <c r="BX365" s="120"/>
      <c r="BY365" s="120"/>
      <c r="BZ365" s="120"/>
      <c r="CA365" s="120"/>
      <c r="CB365" s="120"/>
      <c r="CC365" s="120"/>
      <c r="CD365" s="120"/>
      <c r="CE365" s="120"/>
      <c r="CF365" s="120"/>
      <c r="CG365" s="120"/>
      <c r="CH365" s="120"/>
      <c r="CI365" s="120"/>
      <c r="CJ365" s="120"/>
      <c r="CK365" s="120"/>
      <c r="CL365" s="120"/>
      <c r="CM365" s="120"/>
      <c r="CN365" s="120"/>
      <c r="CO365" s="120"/>
      <c r="CP365" s="120"/>
      <c r="CQ365" s="120"/>
      <c r="CR365" s="120"/>
      <c r="CS365" s="120"/>
      <c r="CT365" s="120"/>
      <c r="CU365" s="120"/>
      <c r="CV365" s="120"/>
      <c r="CW365" s="120"/>
      <c r="CX365" s="120"/>
      <c r="CY365" s="120"/>
      <c r="CZ365" s="120"/>
      <c r="DA365" s="120"/>
      <c r="DB365" s="120"/>
      <c r="DC365" s="120"/>
      <c r="DD365" s="120"/>
      <c r="DE365" s="120"/>
      <c r="DF365" s="120"/>
      <c r="DG365" s="120"/>
      <c r="DH365" s="120"/>
      <c r="DI365" s="120"/>
      <c r="DJ365" s="120"/>
      <c r="DK365" s="120"/>
      <c r="DL365" s="120"/>
      <c r="DM365" s="120"/>
      <c r="DN365" s="120"/>
      <c r="DO365" s="120"/>
      <c r="DP365" s="120"/>
      <c r="DQ365" s="120"/>
      <c r="DR365" s="120"/>
      <c r="DS365" s="120"/>
      <c r="DT365" s="120"/>
      <c r="DU365" s="120"/>
      <c r="DV365" s="120"/>
      <c r="DW365" s="120"/>
      <c r="DX365" s="120"/>
      <c r="DY365" s="120"/>
      <c r="DZ365" s="120"/>
      <c r="EA365" s="120"/>
      <c r="EB365" s="120"/>
      <c r="EC365" s="120"/>
      <c r="ED365" s="120"/>
      <c r="EE365" s="120"/>
      <c r="EF365" s="120"/>
      <c r="EG365" s="120"/>
      <c r="EH365" s="120"/>
      <c r="EI365" s="120"/>
      <c r="EJ365" s="120"/>
      <c r="EK365" s="120"/>
      <c r="EL365" s="120"/>
      <c r="EM365" s="120"/>
      <c r="EN365" s="120"/>
      <c r="EO365" s="120"/>
      <c r="EP365" s="120"/>
      <c r="EQ365" s="120"/>
      <c r="ER365" s="120"/>
      <c r="ES365" s="120"/>
      <c r="ET365" s="120"/>
      <c r="EU365" s="120"/>
      <c r="EV365" s="120"/>
      <c r="EW365" s="120"/>
      <c r="EX365" s="120"/>
      <c r="EY365" s="120"/>
      <c r="EZ365" s="120"/>
      <c r="FA365" s="120"/>
      <c r="FB365" s="120"/>
      <c r="FC365" s="120"/>
      <c r="FD365" s="120"/>
      <c r="FE365" s="120"/>
      <c r="FF365" s="120"/>
      <c r="FG365" s="120"/>
      <c r="FH365" s="120"/>
      <c r="FI365" s="120"/>
      <c r="FJ365" s="120"/>
      <c r="FK365" s="120"/>
      <c r="FL365" s="120"/>
      <c r="FM365" s="120"/>
      <c r="FN365" s="120"/>
      <c r="FO365" s="120"/>
      <c r="FP365" s="120"/>
      <c r="FQ365" s="120"/>
      <c r="FR365" s="120"/>
      <c r="FS365" s="120"/>
      <c r="FT365" s="120"/>
      <c r="FU365" s="120"/>
      <c r="FV365" s="120"/>
      <c r="FW365" s="120"/>
      <c r="FX365" s="120"/>
      <c r="FY365" s="120"/>
      <c r="FZ365" s="120"/>
      <c r="GA365" s="120"/>
      <c r="GB365" s="120"/>
      <c r="GC365" s="120"/>
      <c r="GD365" s="120"/>
      <c r="GE365" s="120"/>
      <c r="GF365" s="120"/>
      <c r="GG365" s="120"/>
      <c r="GH365" s="120"/>
      <c r="GI365" s="120"/>
      <c r="GJ365" s="120"/>
      <c r="GK365" s="120"/>
      <c r="GL365" s="120"/>
      <c r="GM365" s="120"/>
      <c r="GN365" s="120"/>
      <c r="GO365" s="120"/>
      <c r="GP365" s="120"/>
      <c r="GQ365" s="120"/>
      <c r="GR365" s="120"/>
      <c r="GS365" s="120"/>
      <c r="GT365" s="120"/>
      <c r="GU365" s="120"/>
      <c r="GV365" s="120"/>
      <c r="GW365" s="120"/>
      <c r="GX365" s="120"/>
      <c r="GY365" s="120"/>
    </row>
    <row r="366" spans="1:207" s="15" customFormat="1" ht="24" customHeight="1" x14ac:dyDescent="0.25">
      <c r="A366" s="118" t="s">
        <v>1463</v>
      </c>
      <c r="B366" s="48" t="s">
        <v>301</v>
      </c>
      <c r="C366" s="84">
        <v>1961</v>
      </c>
      <c r="D366" s="84">
        <v>2019</v>
      </c>
      <c r="E366" s="84" t="s">
        <v>20</v>
      </c>
      <c r="F366" s="81">
        <v>2</v>
      </c>
      <c r="G366" s="81">
        <v>1</v>
      </c>
      <c r="H366" s="47">
        <v>275.60000000000002</v>
      </c>
      <c r="I366" s="47">
        <v>30</v>
      </c>
      <c r="J366" s="47">
        <v>270</v>
      </c>
      <c r="K366" s="37">
        <f t="shared" ref="K366" si="105">SUM(L366:O366)</f>
        <v>250000</v>
      </c>
      <c r="L366" s="47">
        <v>0</v>
      </c>
      <c r="M366" s="47">
        <v>0</v>
      </c>
      <c r="N366" s="47">
        <v>0</v>
      </c>
      <c r="O366" s="47">
        <v>250000</v>
      </c>
      <c r="P366" s="47">
        <f t="shared" ref="P366" si="106">K366/H366</f>
        <v>907.11175616835988</v>
      </c>
      <c r="Q366" s="53">
        <v>9673</v>
      </c>
      <c r="R366" s="79" t="s">
        <v>96</v>
      </c>
      <c r="S366" s="64"/>
      <c r="T366" s="120"/>
      <c r="U366" s="120"/>
      <c r="V366" s="120"/>
      <c r="W366" s="120"/>
      <c r="X366" s="120"/>
      <c r="Y366" s="120"/>
      <c r="Z366" s="120"/>
      <c r="AA366" s="120"/>
      <c r="AB366" s="120"/>
      <c r="AC366" s="120"/>
      <c r="AD366" s="120"/>
      <c r="AE366" s="120"/>
      <c r="AF366" s="120"/>
      <c r="AG366" s="120"/>
      <c r="AH366" s="120"/>
      <c r="AI366" s="120"/>
      <c r="AJ366" s="120"/>
      <c r="AK366" s="120"/>
      <c r="AL366" s="120"/>
      <c r="AM366" s="120"/>
      <c r="AN366" s="120"/>
      <c r="AO366" s="120"/>
      <c r="AP366" s="120"/>
      <c r="AQ366" s="120"/>
      <c r="AR366" s="120"/>
      <c r="AS366" s="120"/>
      <c r="AT366" s="120"/>
      <c r="AU366" s="120"/>
      <c r="AV366" s="120"/>
      <c r="AW366" s="120"/>
      <c r="AX366" s="120"/>
      <c r="AY366" s="120"/>
      <c r="AZ366" s="120"/>
      <c r="BA366" s="120"/>
      <c r="BB366" s="120"/>
      <c r="BC366" s="120"/>
      <c r="BD366" s="120"/>
      <c r="BE366" s="120"/>
      <c r="BF366" s="120"/>
      <c r="BG366" s="120"/>
      <c r="BH366" s="120"/>
      <c r="BI366" s="120"/>
      <c r="BJ366" s="120"/>
      <c r="BK366" s="120"/>
      <c r="BL366" s="120"/>
      <c r="BM366" s="120"/>
      <c r="BN366" s="120"/>
      <c r="BO366" s="120"/>
      <c r="BP366" s="120"/>
      <c r="BQ366" s="120"/>
      <c r="BR366" s="120"/>
      <c r="BS366" s="120"/>
      <c r="BT366" s="120"/>
      <c r="BU366" s="120"/>
      <c r="BV366" s="120"/>
      <c r="BW366" s="120"/>
      <c r="BX366" s="120"/>
      <c r="BY366" s="120"/>
      <c r="BZ366" s="120"/>
      <c r="CA366" s="120"/>
      <c r="CB366" s="120"/>
      <c r="CC366" s="120"/>
      <c r="CD366" s="120"/>
      <c r="CE366" s="120"/>
      <c r="CF366" s="120"/>
      <c r="CG366" s="120"/>
      <c r="CH366" s="120"/>
      <c r="CI366" s="120"/>
      <c r="CJ366" s="120"/>
      <c r="CK366" s="120"/>
      <c r="CL366" s="120"/>
      <c r="CM366" s="120"/>
      <c r="CN366" s="120"/>
      <c r="CO366" s="120"/>
      <c r="CP366" s="120"/>
      <c r="CQ366" s="120"/>
      <c r="CR366" s="120"/>
      <c r="CS366" s="120"/>
      <c r="CT366" s="120"/>
      <c r="CU366" s="120"/>
      <c r="CV366" s="120"/>
      <c r="CW366" s="120"/>
      <c r="CX366" s="120"/>
      <c r="CY366" s="120"/>
      <c r="CZ366" s="120"/>
      <c r="DA366" s="120"/>
      <c r="DB366" s="120"/>
      <c r="DC366" s="120"/>
      <c r="DD366" s="120"/>
      <c r="DE366" s="120"/>
      <c r="DF366" s="120"/>
      <c r="DG366" s="120"/>
      <c r="DH366" s="120"/>
      <c r="DI366" s="120"/>
      <c r="DJ366" s="120"/>
      <c r="DK366" s="120"/>
      <c r="DL366" s="120"/>
      <c r="DM366" s="120"/>
      <c r="DN366" s="120"/>
      <c r="DO366" s="120"/>
      <c r="DP366" s="120"/>
      <c r="DQ366" s="120"/>
      <c r="DR366" s="120"/>
      <c r="DS366" s="120"/>
      <c r="DT366" s="120"/>
      <c r="DU366" s="120"/>
      <c r="DV366" s="120"/>
      <c r="DW366" s="120"/>
      <c r="DX366" s="120"/>
      <c r="DY366" s="120"/>
      <c r="DZ366" s="120"/>
      <c r="EA366" s="120"/>
      <c r="EB366" s="120"/>
      <c r="EC366" s="120"/>
      <c r="ED366" s="120"/>
      <c r="EE366" s="120"/>
      <c r="EF366" s="120"/>
      <c r="EG366" s="120"/>
      <c r="EH366" s="120"/>
      <c r="EI366" s="120"/>
      <c r="EJ366" s="120"/>
      <c r="EK366" s="120"/>
      <c r="EL366" s="120"/>
      <c r="EM366" s="120"/>
      <c r="EN366" s="120"/>
      <c r="EO366" s="120"/>
      <c r="EP366" s="120"/>
      <c r="EQ366" s="120"/>
      <c r="ER366" s="120"/>
      <c r="ES366" s="120"/>
      <c r="ET366" s="120"/>
      <c r="EU366" s="120"/>
      <c r="EV366" s="120"/>
      <c r="EW366" s="120"/>
      <c r="EX366" s="120"/>
      <c r="EY366" s="120"/>
      <c r="EZ366" s="120"/>
      <c r="FA366" s="120"/>
      <c r="FB366" s="120"/>
      <c r="FC366" s="120"/>
      <c r="FD366" s="120"/>
      <c r="FE366" s="120"/>
      <c r="FF366" s="120"/>
      <c r="FG366" s="120"/>
      <c r="FH366" s="120"/>
      <c r="FI366" s="120"/>
      <c r="FJ366" s="120"/>
      <c r="FK366" s="120"/>
      <c r="FL366" s="120"/>
      <c r="FM366" s="120"/>
      <c r="FN366" s="120"/>
      <c r="FO366" s="120"/>
      <c r="FP366" s="120"/>
      <c r="FQ366" s="120"/>
      <c r="FR366" s="120"/>
      <c r="FS366" s="120"/>
      <c r="FT366" s="120"/>
      <c r="FU366" s="120"/>
      <c r="FV366" s="120"/>
      <c r="FW366" s="120"/>
      <c r="FX366" s="120"/>
      <c r="FY366" s="120"/>
      <c r="FZ366" s="120"/>
      <c r="GA366" s="120"/>
      <c r="GB366" s="120"/>
      <c r="GC366" s="120"/>
      <c r="GD366" s="120"/>
      <c r="GE366" s="120"/>
      <c r="GF366" s="120"/>
      <c r="GG366" s="120"/>
      <c r="GH366" s="120"/>
      <c r="GI366" s="120"/>
      <c r="GJ366" s="120"/>
      <c r="GK366" s="120"/>
      <c r="GL366" s="120"/>
      <c r="GM366" s="120"/>
      <c r="GN366" s="120"/>
      <c r="GO366" s="120"/>
      <c r="GP366" s="120"/>
      <c r="GQ366" s="120"/>
      <c r="GR366" s="120"/>
      <c r="GS366" s="120"/>
      <c r="GT366" s="120"/>
      <c r="GU366" s="120"/>
      <c r="GV366" s="120"/>
      <c r="GW366" s="120"/>
      <c r="GX366" s="120"/>
      <c r="GY366" s="120"/>
    </row>
    <row r="367" spans="1:207" s="15" customFormat="1" ht="34.9" customHeight="1" x14ac:dyDescent="0.25">
      <c r="A367" s="142" t="s">
        <v>2242</v>
      </c>
      <c r="B367" s="142"/>
      <c r="C367" s="142"/>
      <c r="D367" s="142"/>
      <c r="E367" s="142"/>
      <c r="F367" s="142"/>
      <c r="G367" s="142"/>
      <c r="H367" s="142"/>
      <c r="I367" s="142"/>
      <c r="J367" s="142"/>
      <c r="K367" s="142"/>
      <c r="L367" s="142"/>
      <c r="M367" s="142"/>
      <c r="N367" s="142"/>
      <c r="O367" s="142"/>
      <c r="P367" s="142"/>
      <c r="Q367" s="142"/>
      <c r="R367" s="142"/>
      <c r="S367" s="62"/>
      <c r="T367" s="16"/>
      <c r="U367" s="16"/>
    </row>
    <row r="368" spans="1:207" ht="34.9" customHeight="1" x14ac:dyDescent="0.25">
      <c r="A368" s="141" t="s">
        <v>44</v>
      </c>
      <c r="B368" s="141"/>
      <c r="C368" s="120" t="s">
        <v>21</v>
      </c>
      <c r="D368" s="120" t="s">
        <v>21</v>
      </c>
      <c r="E368" s="120" t="s">
        <v>21</v>
      </c>
      <c r="F368" s="126" t="s">
        <v>21</v>
      </c>
      <c r="G368" s="126" t="s">
        <v>21</v>
      </c>
      <c r="H368" s="127">
        <f>SUM(H369)</f>
        <v>375</v>
      </c>
      <c r="I368" s="127">
        <f t="shared" ref="I368:O368" si="107">SUM(I369)</f>
        <v>0</v>
      </c>
      <c r="J368" s="127">
        <f t="shared" si="107"/>
        <v>257.76</v>
      </c>
      <c r="K368" s="127">
        <f t="shared" si="107"/>
        <v>4100000</v>
      </c>
      <c r="L368" s="127">
        <f t="shared" si="107"/>
        <v>0</v>
      </c>
      <c r="M368" s="127">
        <f t="shared" si="107"/>
        <v>0</v>
      </c>
      <c r="N368" s="127">
        <f t="shared" si="107"/>
        <v>0</v>
      </c>
      <c r="O368" s="127">
        <f t="shared" si="107"/>
        <v>4100000</v>
      </c>
      <c r="P368" s="34">
        <f>K368/H368</f>
        <v>10933.333333333334</v>
      </c>
      <c r="Q368" s="128" t="s">
        <v>21</v>
      </c>
      <c r="R368" s="129" t="s">
        <v>21</v>
      </c>
    </row>
    <row r="369" spans="1:21" ht="24" customHeight="1" x14ac:dyDescent="0.25">
      <c r="A369" s="117">
        <v>285</v>
      </c>
      <c r="B369" s="48" t="s">
        <v>899</v>
      </c>
      <c r="C369" s="84">
        <v>1956</v>
      </c>
      <c r="D369" s="84" t="s">
        <v>240</v>
      </c>
      <c r="E369" s="82" t="s">
        <v>20</v>
      </c>
      <c r="F369" s="81">
        <v>2</v>
      </c>
      <c r="G369" s="81">
        <v>2</v>
      </c>
      <c r="H369" s="47">
        <v>375</v>
      </c>
      <c r="I369" s="47">
        <v>0</v>
      </c>
      <c r="J369" s="47">
        <v>257.76</v>
      </c>
      <c r="K369" s="37">
        <f t="shared" ref="K369" si="108">SUM(L369:O369)</f>
        <v>4100000</v>
      </c>
      <c r="L369" s="47">
        <v>0</v>
      </c>
      <c r="M369" s="47">
        <v>0</v>
      </c>
      <c r="N369" s="47">
        <v>0</v>
      </c>
      <c r="O369" s="50">
        <v>4100000</v>
      </c>
      <c r="P369" s="47">
        <f t="shared" ref="P369" si="109">K369/H369</f>
        <v>10933.333333333334</v>
      </c>
      <c r="Q369" s="53">
        <v>9673</v>
      </c>
      <c r="R369" s="79" t="s">
        <v>96</v>
      </c>
    </row>
    <row r="370" spans="1:21" s="16" customFormat="1" ht="34.9" customHeight="1" x14ac:dyDescent="0.25">
      <c r="A370" s="142" t="s">
        <v>2243</v>
      </c>
      <c r="B370" s="142"/>
      <c r="C370" s="142"/>
      <c r="D370" s="142"/>
      <c r="E370" s="142"/>
      <c r="F370" s="142"/>
      <c r="G370" s="142"/>
      <c r="H370" s="142"/>
      <c r="I370" s="142"/>
      <c r="J370" s="142"/>
      <c r="K370" s="142"/>
      <c r="L370" s="142"/>
      <c r="M370" s="142"/>
      <c r="N370" s="142"/>
      <c r="O370" s="142"/>
      <c r="P370" s="142"/>
      <c r="Q370" s="142"/>
      <c r="R370" s="142"/>
      <c r="S370" s="73"/>
    </row>
    <row r="371" spans="1:21" ht="34.9" customHeight="1" x14ac:dyDescent="0.25">
      <c r="A371" s="141" t="s">
        <v>93</v>
      </c>
      <c r="B371" s="141"/>
      <c r="C371" s="120" t="s">
        <v>21</v>
      </c>
      <c r="D371" s="120" t="s">
        <v>21</v>
      </c>
      <c r="E371" s="120" t="s">
        <v>21</v>
      </c>
      <c r="F371" s="126" t="s">
        <v>21</v>
      </c>
      <c r="G371" s="126" t="s">
        <v>21</v>
      </c>
      <c r="H371" s="127">
        <f>SUM(H372:H385)</f>
        <v>13196.6</v>
      </c>
      <c r="I371" s="127">
        <f t="shared" ref="I371:O371" si="110">SUM(I372:I385)</f>
        <v>2771.6</v>
      </c>
      <c r="J371" s="127">
        <f t="shared" si="110"/>
        <v>10425</v>
      </c>
      <c r="K371" s="127">
        <f t="shared" si="110"/>
        <v>70339096</v>
      </c>
      <c r="L371" s="127">
        <f t="shared" si="110"/>
        <v>0</v>
      </c>
      <c r="M371" s="127">
        <f t="shared" si="110"/>
        <v>0</v>
      </c>
      <c r="N371" s="127">
        <f t="shared" si="110"/>
        <v>0</v>
      </c>
      <c r="O371" s="127">
        <f t="shared" si="110"/>
        <v>70339096</v>
      </c>
      <c r="P371" s="34">
        <f t="shared" ref="P371:P385" si="111">K371/H371</f>
        <v>5330.0922965006139</v>
      </c>
      <c r="Q371" s="128" t="s">
        <v>21</v>
      </c>
      <c r="R371" s="129" t="s">
        <v>21</v>
      </c>
    </row>
    <row r="372" spans="1:21" ht="25.15" customHeight="1" x14ac:dyDescent="0.25">
      <c r="A372" s="118" t="s">
        <v>1464</v>
      </c>
      <c r="B372" s="48" t="s">
        <v>900</v>
      </c>
      <c r="C372" s="82">
        <v>1987</v>
      </c>
      <c r="D372" s="84" t="s">
        <v>240</v>
      </c>
      <c r="E372" s="82" t="s">
        <v>22</v>
      </c>
      <c r="F372" s="81">
        <v>5</v>
      </c>
      <c r="G372" s="81">
        <v>4</v>
      </c>
      <c r="H372" s="49">
        <v>4307.1000000000004</v>
      </c>
      <c r="I372" s="49">
        <v>0</v>
      </c>
      <c r="J372" s="49">
        <v>4307.1000000000004</v>
      </c>
      <c r="K372" s="37">
        <f t="shared" ref="K372:K385" si="112">SUM(L372:O372)</f>
        <v>3560000</v>
      </c>
      <c r="L372" s="47">
        <v>0</v>
      </c>
      <c r="M372" s="47">
        <v>0</v>
      </c>
      <c r="N372" s="47">
        <v>0</v>
      </c>
      <c r="O372" s="51">
        <v>3560000</v>
      </c>
      <c r="P372" s="47">
        <f t="shared" si="111"/>
        <v>826.54222098395667</v>
      </c>
      <c r="Q372" s="53">
        <v>9673</v>
      </c>
      <c r="R372" s="80" t="s">
        <v>98</v>
      </c>
      <c r="S372" s="2"/>
      <c r="T372" s="2"/>
      <c r="U372" s="2"/>
    </row>
    <row r="373" spans="1:21" ht="25.15" customHeight="1" x14ac:dyDescent="0.25">
      <c r="A373" s="117" t="s">
        <v>1465</v>
      </c>
      <c r="B373" s="59" t="s">
        <v>302</v>
      </c>
      <c r="C373" s="84">
        <v>1965</v>
      </c>
      <c r="D373" s="84" t="s">
        <v>240</v>
      </c>
      <c r="E373" s="84" t="s">
        <v>20</v>
      </c>
      <c r="F373" s="84">
        <v>2</v>
      </c>
      <c r="G373" s="84">
        <v>1</v>
      </c>
      <c r="H373" s="51">
        <f t="shared" ref="H373:H385" si="113">I373+J373</f>
        <v>646</v>
      </c>
      <c r="I373" s="51">
        <v>224</v>
      </c>
      <c r="J373" s="51">
        <v>422</v>
      </c>
      <c r="K373" s="37">
        <f t="shared" si="112"/>
        <v>7384700</v>
      </c>
      <c r="L373" s="47">
        <v>0</v>
      </c>
      <c r="M373" s="47">
        <v>0</v>
      </c>
      <c r="N373" s="47">
        <v>0</v>
      </c>
      <c r="O373" s="51">
        <v>7384700</v>
      </c>
      <c r="P373" s="47">
        <f t="shared" si="111"/>
        <v>11431.424148606811</v>
      </c>
      <c r="Q373" s="53">
        <v>9673</v>
      </c>
      <c r="R373" s="79" t="s">
        <v>97</v>
      </c>
      <c r="S373" s="2"/>
      <c r="T373" s="2"/>
      <c r="U373" s="2"/>
    </row>
    <row r="374" spans="1:21" ht="25.15" customHeight="1" x14ac:dyDescent="0.25">
      <c r="A374" s="117" t="s">
        <v>1466</v>
      </c>
      <c r="B374" s="59" t="s">
        <v>303</v>
      </c>
      <c r="C374" s="84">
        <v>1964</v>
      </c>
      <c r="D374" s="84">
        <v>1999</v>
      </c>
      <c r="E374" s="84" t="s">
        <v>20</v>
      </c>
      <c r="F374" s="84">
        <v>2</v>
      </c>
      <c r="G374" s="84">
        <v>1</v>
      </c>
      <c r="H374" s="51">
        <f t="shared" si="113"/>
        <v>658.4</v>
      </c>
      <c r="I374" s="51">
        <v>356.4</v>
      </c>
      <c r="J374" s="51">
        <v>302</v>
      </c>
      <c r="K374" s="37">
        <f t="shared" si="112"/>
        <v>3918720</v>
      </c>
      <c r="L374" s="47">
        <v>0</v>
      </c>
      <c r="M374" s="47">
        <v>0</v>
      </c>
      <c r="N374" s="47">
        <v>0</v>
      </c>
      <c r="O374" s="51">
        <v>3918720</v>
      </c>
      <c r="P374" s="47">
        <f t="shared" si="111"/>
        <v>5951.8833535844469</v>
      </c>
      <c r="Q374" s="53">
        <v>9673</v>
      </c>
      <c r="R374" s="79" t="s">
        <v>97</v>
      </c>
      <c r="S374" s="2"/>
      <c r="T374" s="2"/>
      <c r="U374" s="2"/>
    </row>
    <row r="375" spans="1:21" ht="25.15" customHeight="1" x14ac:dyDescent="0.25">
      <c r="A375" s="117" t="s">
        <v>1467</v>
      </c>
      <c r="B375" s="59" t="s">
        <v>304</v>
      </c>
      <c r="C375" s="84">
        <v>1964</v>
      </c>
      <c r="D375" s="84" t="s">
        <v>240</v>
      </c>
      <c r="E375" s="84" t="s">
        <v>20</v>
      </c>
      <c r="F375" s="84">
        <v>2</v>
      </c>
      <c r="G375" s="84">
        <v>2</v>
      </c>
      <c r="H375" s="51">
        <f t="shared" si="113"/>
        <v>650.5</v>
      </c>
      <c r="I375" s="51">
        <v>225.4</v>
      </c>
      <c r="J375" s="51">
        <v>425.1</v>
      </c>
      <c r="K375" s="37">
        <f t="shared" si="112"/>
        <v>6847630</v>
      </c>
      <c r="L375" s="47">
        <v>0</v>
      </c>
      <c r="M375" s="47">
        <v>0</v>
      </c>
      <c r="N375" s="47">
        <v>0</v>
      </c>
      <c r="O375" s="51">
        <v>6847630</v>
      </c>
      <c r="P375" s="47">
        <f t="shared" si="111"/>
        <v>10526.717909300538</v>
      </c>
      <c r="Q375" s="53">
        <v>9673</v>
      </c>
      <c r="R375" s="79" t="s">
        <v>97</v>
      </c>
      <c r="S375" s="2"/>
      <c r="T375" s="2"/>
      <c r="U375" s="2"/>
    </row>
    <row r="376" spans="1:21" ht="25.15" customHeight="1" x14ac:dyDescent="0.25">
      <c r="A376" s="117" t="s">
        <v>1468</v>
      </c>
      <c r="B376" s="59" t="s">
        <v>305</v>
      </c>
      <c r="C376" s="84">
        <v>1962</v>
      </c>
      <c r="D376" s="84" t="s">
        <v>240</v>
      </c>
      <c r="E376" s="84" t="s">
        <v>20</v>
      </c>
      <c r="F376" s="84">
        <v>3</v>
      </c>
      <c r="G376" s="84">
        <v>2</v>
      </c>
      <c r="H376" s="51">
        <f t="shared" si="113"/>
        <v>921.7</v>
      </c>
      <c r="I376" s="51">
        <v>351.5</v>
      </c>
      <c r="J376" s="51">
        <v>570.20000000000005</v>
      </c>
      <c r="K376" s="37">
        <f t="shared" si="112"/>
        <v>8954606</v>
      </c>
      <c r="L376" s="47">
        <v>0</v>
      </c>
      <c r="M376" s="47">
        <v>0</v>
      </c>
      <c r="N376" s="47">
        <v>0</v>
      </c>
      <c r="O376" s="51">
        <v>8954606</v>
      </c>
      <c r="P376" s="47">
        <f t="shared" si="111"/>
        <v>9715.3151784745569</v>
      </c>
      <c r="Q376" s="53">
        <v>9673</v>
      </c>
      <c r="R376" s="80" t="s">
        <v>96</v>
      </c>
      <c r="S376" s="2"/>
      <c r="T376" s="2"/>
      <c r="U376" s="2"/>
    </row>
    <row r="377" spans="1:21" ht="25.15" customHeight="1" x14ac:dyDescent="0.25">
      <c r="A377" s="117" t="s">
        <v>1469</v>
      </c>
      <c r="B377" s="59" t="s">
        <v>306</v>
      </c>
      <c r="C377" s="84">
        <v>1962</v>
      </c>
      <c r="D377" s="84" t="s">
        <v>240</v>
      </c>
      <c r="E377" s="84" t="s">
        <v>20</v>
      </c>
      <c r="F377" s="84">
        <v>2</v>
      </c>
      <c r="G377" s="84">
        <v>2</v>
      </c>
      <c r="H377" s="51">
        <f t="shared" si="113"/>
        <v>385.5</v>
      </c>
      <c r="I377" s="51">
        <v>121.6</v>
      </c>
      <c r="J377" s="51">
        <v>263.89999999999998</v>
      </c>
      <c r="K377" s="37">
        <f t="shared" si="112"/>
        <v>4688650</v>
      </c>
      <c r="L377" s="47">
        <v>0</v>
      </c>
      <c r="M377" s="47">
        <v>0</v>
      </c>
      <c r="N377" s="47">
        <v>0</v>
      </c>
      <c r="O377" s="51">
        <v>4688650</v>
      </c>
      <c r="P377" s="47">
        <f t="shared" si="111"/>
        <v>12162.516212710765</v>
      </c>
      <c r="Q377" s="53">
        <v>9673</v>
      </c>
      <c r="R377" s="80" t="s">
        <v>96</v>
      </c>
      <c r="S377" s="2"/>
      <c r="T377" s="2"/>
      <c r="U377" s="2"/>
    </row>
    <row r="378" spans="1:21" ht="25.15" customHeight="1" x14ac:dyDescent="0.25">
      <c r="A378" s="117" t="s">
        <v>1470</v>
      </c>
      <c r="B378" s="59" t="s">
        <v>307</v>
      </c>
      <c r="C378" s="84">
        <v>1965</v>
      </c>
      <c r="D378" s="84" t="s">
        <v>240</v>
      </c>
      <c r="E378" s="84" t="s">
        <v>20</v>
      </c>
      <c r="F378" s="84">
        <v>2</v>
      </c>
      <c r="G378" s="84">
        <v>2</v>
      </c>
      <c r="H378" s="51">
        <f t="shared" si="113"/>
        <v>385.5</v>
      </c>
      <c r="I378" s="51">
        <v>121.6</v>
      </c>
      <c r="J378" s="51">
        <v>263.89999999999998</v>
      </c>
      <c r="K378" s="37">
        <f t="shared" si="112"/>
        <v>3061090</v>
      </c>
      <c r="L378" s="47">
        <v>0</v>
      </c>
      <c r="M378" s="47">
        <v>0</v>
      </c>
      <c r="N378" s="47">
        <v>0</v>
      </c>
      <c r="O378" s="51">
        <v>3061090</v>
      </c>
      <c r="P378" s="47">
        <f t="shared" si="111"/>
        <v>7940.5706874189364</v>
      </c>
      <c r="Q378" s="53">
        <v>9673</v>
      </c>
      <c r="R378" s="80" t="s">
        <v>98</v>
      </c>
      <c r="S378" s="2"/>
      <c r="T378" s="2"/>
      <c r="U378" s="2"/>
    </row>
    <row r="379" spans="1:21" ht="25.15" customHeight="1" x14ac:dyDescent="0.25">
      <c r="A379" s="117" t="s">
        <v>1471</v>
      </c>
      <c r="B379" s="59" t="s">
        <v>308</v>
      </c>
      <c r="C379" s="84">
        <v>1960</v>
      </c>
      <c r="D379" s="84" t="s">
        <v>240</v>
      </c>
      <c r="E379" s="84" t="s">
        <v>20</v>
      </c>
      <c r="F379" s="84">
        <v>2</v>
      </c>
      <c r="G379" s="84">
        <v>1</v>
      </c>
      <c r="H379" s="51">
        <f t="shared" si="113"/>
        <v>248.3</v>
      </c>
      <c r="I379" s="51">
        <v>53</v>
      </c>
      <c r="J379" s="51">
        <v>195.3</v>
      </c>
      <c r="K379" s="37">
        <f t="shared" si="112"/>
        <v>903360</v>
      </c>
      <c r="L379" s="47">
        <v>0</v>
      </c>
      <c r="M379" s="47">
        <v>0</v>
      </c>
      <c r="N379" s="47">
        <v>0</v>
      </c>
      <c r="O379" s="51">
        <v>903360</v>
      </c>
      <c r="P379" s="47">
        <f t="shared" si="111"/>
        <v>3638.1796214256947</v>
      </c>
      <c r="Q379" s="53">
        <v>9673</v>
      </c>
      <c r="R379" s="80" t="s">
        <v>96</v>
      </c>
      <c r="S379" s="2"/>
      <c r="T379" s="2"/>
      <c r="U379" s="2"/>
    </row>
    <row r="380" spans="1:21" ht="25.15" customHeight="1" x14ac:dyDescent="0.25">
      <c r="A380" s="117" t="s">
        <v>1472</v>
      </c>
      <c r="B380" s="59" t="s">
        <v>309</v>
      </c>
      <c r="C380" s="84">
        <v>1960</v>
      </c>
      <c r="D380" s="84" t="s">
        <v>240</v>
      </c>
      <c r="E380" s="84" t="s">
        <v>20</v>
      </c>
      <c r="F380" s="84">
        <v>2</v>
      </c>
      <c r="G380" s="84">
        <v>2</v>
      </c>
      <c r="H380" s="51">
        <f t="shared" si="113"/>
        <v>432</v>
      </c>
      <c r="I380" s="51">
        <v>45.1</v>
      </c>
      <c r="J380" s="51">
        <v>386.9</v>
      </c>
      <c r="K380" s="37">
        <f t="shared" si="112"/>
        <v>1797440</v>
      </c>
      <c r="L380" s="47">
        <v>0</v>
      </c>
      <c r="M380" s="47">
        <v>0</v>
      </c>
      <c r="N380" s="47">
        <v>0</v>
      </c>
      <c r="O380" s="51">
        <v>1797440</v>
      </c>
      <c r="P380" s="47">
        <f t="shared" si="111"/>
        <v>4160.7407407407409</v>
      </c>
      <c r="Q380" s="53">
        <v>9673</v>
      </c>
      <c r="R380" s="80" t="s">
        <v>96</v>
      </c>
      <c r="S380" s="2"/>
      <c r="T380" s="2"/>
      <c r="U380" s="2"/>
    </row>
    <row r="381" spans="1:21" ht="25.15" customHeight="1" x14ac:dyDescent="0.25">
      <c r="A381" s="117" t="s">
        <v>1473</v>
      </c>
      <c r="B381" s="59" t="s">
        <v>310</v>
      </c>
      <c r="C381" s="84">
        <v>1964</v>
      </c>
      <c r="D381" s="84" t="s">
        <v>240</v>
      </c>
      <c r="E381" s="84" t="s">
        <v>20</v>
      </c>
      <c r="F381" s="84">
        <v>4</v>
      </c>
      <c r="G381" s="84">
        <v>2</v>
      </c>
      <c r="H381" s="51">
        <f t="shared" si="113"/>
        <v>1299.9000000000001</v>
      </c>
      <c r="I381" s="51">
        <v>460.2</v>
      </c>
      <c r="J381" s="51">
        <v>839.7</v>
      </c>
      <c r="K381" s="37">
        <f t="shared" si="112"/>
        <v>12347470</v>
      </c>
      <c r="L381" s="47">
        <v>0</v>
      </c>
      <c r="M381" s="47">
        <v>0</v>
      </c>
      <c r="N381" s="47">
        <v>0</v>
      </c>
      <c r="O381" s="51">
        <v>12347470</v>
      </c>
      <c r="P381" s="47">
        <f t="shared" si="111"/>
        <v>9498.7845218862985</v>
      </c>
      <c r="Q381" s="53">
        <v>9673</v>
      </c>
      <c r="R381" s="79" t="s">
        <v>97</v>
      </c>
      <c r="S381" s="2"/>
      <c r="T381" s="2"/>
      <c r="U381" s="2"/>
    </row>
    <row r="382" spans="1:21" ht="25.15" customHeight="1" x14ac:dyDescent="0.25">
      <c r="A382" s="117" t="s">
        <v>1474</v>
      </c>
      <c r="B382" s="59" t="s">
        <v>311</v>
      </c>
      <c r="C382" s="84">
        <v>1965</v>
      </c>
      <c r="D382" s="84" t="s">
        <v>240</v>
      </c>
      <c r="E382" s="84" t="s">
        <v>20</v>
      </c>
      <c r="F382" s="84">
        <v>4</v>
      </c>
      <c r="G382" s="84">
        <v>2</v>
      </c>
      <c r="H382" s="51">
        <f t="shared" si="113"/>
        <v>1965.5</v>
      </c>
      <c r="I382" s="51">
        <v>344.3</v>
      </c>
      <c r="J382" s="51">
        <v>1621.2</v>
      </c>
      <c r="K382" s="37">
        <f t="shared" si="112"/>
        <v>5996500</v>
      </c>
      <c r="L382" s="47">
        <v>0</v>
      </c>
      <c r="M382" s="47">
        <v>0</v>
      </c>
      <c r="N382" s="47">
        <v>0</v>
      </c>
      <c r="O382" s="51">
        <v>5996500</v>
      </c>
      <c r="P382" s="47">
        <f t="shared" si="111"/>
        <v>3050.8776392775376</v>
      </c>
      <c r="Q382" s="53">
        <v>9673</v>
      </c>
      <c r="R382" s="80" t="s">
        <v>98</v>
      </c>
      <c r="S382" s="2"/>
      <c r="T382" s="2"/>
      <c r="U382" s="2"/>
    </row>
    <row r="383" spans="1:21" ht="25.15" customHeight="1" x14ac:dyDescent="0.25">
      <c r="A383" s="117" t="s">
        <v>1475</v>
      </c>
      <c r="B383" s="15" t="s">
        <v>312</v>
      </c>
      <c r="C383" s="82">
        <v>1966</v>
      </c>
      <c r="D383" s="84" t="s">
        <v>240</v>
      </c>
      <c r="E383" s="82" t="s">
        <v>20</v>
      </c>
      <c r="F383" s="82">
        <v>2</v>
      </c>
      <c r="G383" s="82">
        <v>2</v>
      </c>
      <c r="H383" s="50">
        <f t="shared" si="113"/>
        <v>478.2</v>
      </c>
      <c r="I383" s="50">
        <v>178</v>
      </c>
      <c r="J383" s="50">
        <v>300.2</v>
      </c>
      <c r="K383" s="37">
        <f t="shared" si="112"/>
        <v>5419900</v>
      </c>
      <c r="L383" s="47">
        <v>0</v>
      </c>
      <c r="M383" s="47">
        <v>0</v>
      </c>
      <c r="N383" s="47">
        <v>0</v>
      </c>
      <c r="O383" s="50">
        <v>5419900</v>
      </c>
      <c r="P383" s="47">
        <f t="shared" si="111"/>
        <v>11333.960685905478</v>
      </c>
      <c r="Q383" s="53">
        <v>9673</v>
      </c>
      <c r="R383" s="80" t="s">
        <v>98</v>
      </c>
    </row>
    <row r="384" spans="1:21" ht="25.15" customHeight="1" x14ac:dyDescent="0.25">
      <c r="A384" s="117" t="s">
        <v>1476</v>
      </c>
      <c r="B384" s="15" t="s">
        <v>313</v>
      </c>
      <c r="C384" s="82">
        <v>1966</v>
      </c>
      <c r="D384" s="84" t="s">
        <v>240</v>
      </c>
      <c r="E384" s="82" t="s">
        <v>20</v>
      </c>
      <c r="F384" s="82">
        <v>2</v>
      </c>
      <c r="G384" s="82">
        <v>2</v>
      </c>
      <c r="H384" s="50">
        <f t="shared" si="113"/>
        <v>428.29999999999995</v>
      </c>
      <c r="I384" s="50">
        <v>168.9</v>
      </c>
      <c r="J384" s="50">
        <v>259.39999999999998</v>
      </c>
      <c r="K384" s="37">
        <f t="shared" si="112"/>
        <v>3839200</v>
      </c>
      <c r="L384" s="47">
        <v>0</v>
      </c>
      <c r="M384" s="47">
        <v>0</v>
      </c>
      <c r="N384" s="47">
        <v>0</v>
      </c>
      <c r="O384" s="50">
        <v>3839200</v>
      </c>
      <c r="P384" s="47">
        <f t="shared" si="111"/>
        <v>8963.8104132617336</v>
      </c>
      <c r="Q384" s="53">
        <v>9673</v>
      </c>
      <c r="R384" s="80" t="s">
        <v>98</v>
      </c>
    </row>
    <row r="385" spans="1:21" ht="25.15" customHeight="1" x14ac:dyDescent="0.25">
      <c r="A385" s="117" t="s">
        <v>1477</v>
      </c>
      <c r="B385" s="15" t="s">
        <v>314</v>
      </c>
      <c r="C385" s="82">
        <v>1963</v>
      </c>
      <c r="D385" s="82">
        <v>2010</v>
      </c>
      <c r="E385" s="82" t="s">
        <v>20</v>
      </c>
      <c r="F385" s="82">
        <v>2</v>
      </c>
      <c r="G385" s="82">
        <v>2</v>
      </c>
      <c r="H385" s="50">
        <f t="shared" si="113"/>
        <v>389.70000000000005</v>
      </c>
      <c r="I385" s="50">
        <v>121.6</v>
      </c>
      <c r="J385" s="50">
        <v>268.10000000000002</v>
      </c>
      <c r="K385" s="37">
        <f t="shared" si="112"/>
        <v>1619830</v>
      </c>
      <c r="L385" s="47">
        <v>0</v>
      </c>
      <c r="M385" s="47">
        <v>0</v>
      </c>
      <c r="N385" s="47">
        <v>0</v>
      </c>
      <c r="O385" s="50">
        <v>1619830</v>
      </c>
      <c r="P385" s="47">
        <f t="shared" si="111"/>
        <v>4156.6076469078771</v>
      </c>
      <c r="Q385" s="53">
        <v>9673</v>
      </c>
      <c r="R385" s="79" t="s">
        <v>97</v>
      </c>
    </row>
    <row r="386" spans="1:21" s="16" customFormat="1" ht="34.9" customHeight="1" x14ac:dyDescent="0.25">
      <c r="A386" s="142" t="s">
        <v>2244</v>
      </c>
      <c r="B386" s="142"/>
      <c r="C386" s="142"/>
      <c r="D386" s="142"/>
      <c r="E386" s="142"/>
      <c r="F386" s="142"/>
      <c r="G386" s="142"/>
      <c r="H386" s="142"/>
      <c r="I386" s="142"/>
      <c r="J386" s="142"/>
      <c r="K386" s="142"/>
      <c r="L386" s="142"/>
      <c r="M386" s="142"/>
      <c r="N386" s="142"/>
      <c r="O386" s="142"/>
      <c r="P386" s="142"/>
      <c r="Q386" s="142"/>
      <c r="R386" s="142"/>
      <c r="S386" s="73"/>
    </row>
    <row r="387" spans="1:21" ht="34.9" customHeight="1" x14ac:dyDescent="0.25">
      <c r="A387" s="141" t="s">
        <v>85</v>
      </c>
      <c r="B387" s="141"/>
      <c r="C387" s="120" t="s">
        <v>21</v>
      </c>
      <c r="D387" s="120" t="s">
        <v>21</v>
      </c>
      <c r="E387" s="120" t="s">
        <v>21</v>
      </c>
      <c r="F387" s="126" t="s">
        <v>21</v>
      </c>
      <c r="G387" s="126" t="s">
        <v>21</v>
      </c>
      <c r="H387" s="127">
        <f>SUM(H388:H402)</f>
        <v>5863.7000000000007</v>
      </c>
      <c r="I387" s="127">
        <f t="shared" ref="I387:O387" si="114">SUM(I388:I402)</f>
        <v>667.6</v>
      </c>
      <c r="J387" s="127">
        <f t="shared" si="114"/>
        <v>5196.0999999999995</v>
      </c>
      <c r="K387" s="127">
        <f t="shared" si="114"/>
        <v>51253440</v>
      </c>
      <c r="L387" s="127">
        <f t="shared" si="114"/>
        <v>0</v>
      </c>
      <c r="M387" s="127">
        <f t="shared" si="114"/>
        <v>0</v>
      </c>
      <c r="N387" s="127">
        <f t="shared" si="114"/>
        <v>0</v>
      </c>
      <c r="O387" s="127">
        <f t="shared" si="114"/>
        <v>51253440</v>
      </c>
      <c r="P387" s="34">
        <f t="shared" ref="P387" si="115">K387/H387</f>
        <v>8740.8018827702635</v>
      </c>
      <c r="Q387" s="128" t="s">
        <v>21</v>
      </c>
      <c r="R387" s="129" t="s">
        <v>21</v>
      </c>
    </row>
    <row r="388" spans="1:21" ht="25.15" customHeight="1" x14ac:dyDescent="0.25">
      <c r="A388" s="117" t="s">
        <v>1478</v>
      </c>
      <c r="B388" s="15" t="s">
        <v>320</v>
      </c>
      <c r="C388" s="82">
        <v>1961</v>
      </c>
      <c r="D388" s="82">
        <v>2014</v>
      </c>
      <c r="E388" s="82" t="s">
        <v>20</v>
      </c>
      <c r="F388" s="82">
        <v>2</v>
      </c>
      <c r="G388" s="82">
        <v>1</v>
      </c>
      <c r="H388" s="19">
        <f t="shared" ref="H388:H394" si="116">I388+J388</f>
        <v>272.3</v>
      </c>
      <c r="I388" s="19">
        <v>89.5</v>
      </c>
      <c r="J388" s="19">
        <v>182.8</v>
      </c>
      <c r="K388" s="37">
        <f t="shared" ref="K388:K402" si="117">SUM(L388:O388)</f>
        <v>1791010</v>
      </c>
      <c r="L388" s="47">
        <v>0</v>
      </c>
      <c r="M388" s="47">
        <v>0</v>
      </c>
      <c r="N388" s="47">
        <v>0</v>
      </c>
      <c r="O388" s="19">
        <v>1791010</v>
      </c>
      <c r="P388" s="47">
        <f t="shared" ref="P388:P402" si="118">K388/H388</f>
        <v>6577.3411678295997</v>
      </c>
      <c r="Q388" s="53">
        <v>9673</v>
      </c>
      <c r="R388" s="79" t="s">
        <v>96</v>
      </c>
    </row>
    <row r="389" spans="1:21" ht="25.15" customHeight="1" x14ac:dyDescent="0.25">
      <c r="A389" s="117" t="s">
        <v>1479</v>
      </c>
      <c r="B389" s="15" t="s">
        <v>321</v>
      </c>
      <c r="C389" s="82">
        <v>1963</v>
      </c>
      <c r="D389" s="82">
        <v>2009</v>
      </c>
      <c r="E389" s="82" t="s">
        <v>20</v>
      </c>
      <c r="F389" s="82">
        <v>2</v>
      </c>
      <c r="G389" s="82">
        <v>2</v>
      </c>
      <c r="H389" s="19">
        <f t="shared" si="116"/>
        <v>415.4</v>
      </c>
      <c r="I389" s="19">
        <v>108.2</v>
      </c>
      <c r="J389" s="19">
        <v>307.2</v>
      </c>
      <c r="K389" s="37">
        <f t="shared" si="117"/>
        <v>1577580</v>
      </c>
      <c r="L389" s="47">
        <v>0</v>
      </c>
      <c r="M389" s="47">
        <v>0</v>
      </c>
      <c r="N389" s="47">
        <v>0</v>
      </c>
      <c r="O389" s="19">
        <v>1577580</v>
      </c>
      <c r="P389" s="47">
        <f t="shared" si="118"/>
        <v>3797.7371208473764</v>
      </c>
      <c r="Q389" s="53">
        <v>9673</v>
      </c>
      <c r="R389" s="79" t="s">
        <v>96</v>
      </c>
    </row>
    <row r="390" spans="1:21" s="15" customFormat="1" ht="25.15" customHeight="1" x14ac:dyDescent="0.25">
      <c r="A390" s="117" t="s">
        <v>1480</v>
      </c>
      <c r="B390" s="15" t="s">
        <v>334</v>
      </c>
      <c r="C390" s="82">
        <v>1965</v>
      </c>
      <c r="D390" s="84" t="s">
        <v>240</v>
      </c>
      <c r="E390" s="82" t="s">
        <v>20</v>
      </c>
      <c r="F390" s="82">
        <v>2</v>
      </c>
      <c r="G390" s="82">
        <v>2</v>
      </c>
      <c r="H390" s="19">
        <f t="shared" si="116"/>
        <v>415.90000000000003</v>
      </c>
      <c r="I390" s="19">
        <v>48.3</v>
      </c>
      <c r="J390" s="19">
        <v>367.6</v>
      </c>
      <c r="K390" s="37">
        <f t="shared" si="117"/>
        <v>5519100</v>
      </c>
      <c r="L390" s="47">
        <v>0</v>
      </c>
      <c r="M390" s="47">
        <v>0</v>
      </c>
      <c r="N390" s="47">
        <v>0</v>
      </c>
      <c r="O390" s="19">
        <v>5519100</v>
      </c>
      <c r="P390" s="47">
        <f t="shared" si="118"/>
        <v>13270.257273383024</v>
      </c>
      <c r="Q390" s="53">
        <v>9673</v>
      </c>
      <c r="R390" s="79" t="s">
        <v>97</v>
      </c>
      <c r="S390" s="62"/>
      <c r="T390" s="17"/>
      <c r="U390" s="16"/>
    </row>
    <row r="391" spans="1:21" s="15" customFormat="1" ht="25.15" customHeight="1" x14ac:dyDescent="0.25">
      <c r="A391" s="117" t="s">
        <v>1481</v>
      </c>
      <c r="B391" s="15" t="s">
        <v>335</v>
      </c>
      <c r="C391" s="82">
        <v>1965</v>
      </c>
      <c r="D391" s="84" t="s">
        <v>240</v>
      </c>
      <c r="E391" s="82" t="s">
        <v>20</v>
      </c>
      <c r="F391" s="82">
        <v>2</v>
      </c>
      <c r="G391" s="82">
        <v>2</v>
      </c>
      <c r="H391" s="19">
        <f t="shared" si="116"/>
        <v>404.7</v>
      </c>
      <c r="I391" s="19">
        <v>42.3</v>
      </c>
      <c r="J391" s="19">
        <v>362.4</v>
      </c>
      <c r="K391" s="37">
        <f t="shared" si="117"/>
        <v>5507900</v>
      </c>
      <c r="L391" s="47">
        <v>0</v>
      </c>
      <c r="M391" s="47">
        <v>0</v>
      </c>
      <c r="N391" s="47">
        <v>0</v>
      </c>
      <c r="O391" s="19">
        <v>5507900</v>
      </c>
      <c r="P391" s="47">
        <f t="shared" si="118"/>
        <v>13609.834445268099</v>
      </c>
      <c r="Q391" s="53">
        <v>9673</v>
      </c>
      <c r="R391" s="79" t="s">
        <v>97</v>
      </c>
      <c r="S391" s="73"/>
      <c r="T391" s="16"/>
      <c r="U391" s="16"/>
    </row>
    <row r="392" spans="1:21" s="15" customFormat="1" ht="25.15" customHeight="1" x14ac:dyDescent="0.25">
      <c r="A392" s="117" t="s">
        <v>1482</v>
      </c>
      <c r="B392" s="15" t="s">
        <v>336</v>
      </c>
      <c r="C392" s="82">
        <v>1983</v>
      </c>
      <c r="D392" s="84" t="s">
        <v>240</v>
      </c>
      <c r="E392" s="82" t="s">
        <v>20</v>
      </c>
      <c r="F392" s="82">
        <v>2</v>
      </c>
      <c r="G392" s="82">
        <v>2</v>
      </c>
      <c r="H392" s="19">
        <f t="shared" si="116"/>
        <v>432</v>
      </c>
      <c r="I392" s="19">
        <v>57</v>
      </c>
      <c r="J392" s="19">
        <v>375</v>
      </c>
      <c r="K392" s="37">
        <f t="shared" si="117"/>
        <v>5535200</v>
      </c>
      <c r="L392" s="47">
        <v>0</v>
      </c>
      <c r="M392" s="47">
        <v>0</v>
      </c>
      <c r="N392" s="47">
        <v>0</v>
      </c>
      <c r="O392" s="19">
        <v>5535200</v>
      </c>
      <c r="P392" s="47">
        <f t="shared" si="118"/>
        <v>12812.962962962964</v>
      </c>
      <c r="Q392" s="53">
        <v>9673</v>
      </c>
      <c r="R392" s="79" t="s">
        <v>98</v>
      </c>
      <c r="S392" s="73"/>
      <c r="T392" s="16"/>
      <c r="U392" s="16"/>
    </row>
    <row r="393" spans="1:21" s="15" customFormat="1" ht="25.15" customHeight="1" x14ac:dyDescent="0.25">
      <c r="A393" s="117" t="s">
        <v>1483</v>
      </c>
      <c r="B393" s="15" t="s">
        <v>337</v>
      </c>
      <c r="C393" s="82">
        <v>1965</v>
      </c>
      <c r="D393" s="84" t="s">
        <v>240</v>
      </c>
      <c r="E393" s="82" t="s">
        <v>20</v>
      </c>
      <c r="F393" s="82">
        <v>2</v>
      </c>
      <c r="G393" s="82">
        <v>2</v>
      </c>
      <c r="H393" s="19">
        <f t="shared" si="116"/>
        <v>407.7</v>
      </c>
      <c r="I393" s="19">
        <v>41.7</v>
      </c>
      <c r="J393" s="19">
        <v>366</v>
      </c>
      <c r="K393" s="37">
        <f t="shared" si="117"/>
        <v>5510900</v>
      </c>
      <c r="L393" s="47">
        <v>0</v>
      </c>
      <c r="M393" s="47">
        <v>0</v>
      </c>
      <c r="N393" s="47">
        <v>0</v>
      </c>
      <c r="O393" s="19">
        <v>5510900</v>
      </c>
      <c r="P393" s="47">
        <f t="shared" si="118"/>
        <v>13517.046848172677</v>
      </c>
      <c r="Q393" s="53">
        <v>9673</v>
      </c>
      <c r="R393" s="79" t="s">
        <v>97</v>
      </c>
      <c r="S393" s="73"/>
      <c r="T393" s="16"/>
      <c r="U393" s="16"/>
    </row>
    <row r="394" spans="1:21" s="15" customFormat="1" ht="25.15" customHeight="1" x14ac:dyDescent="0.25">
      <c r="A394" s="117" t="s">
        <v>1484</v>
      </c>
      <c r="B394" s="15" t="s">
        <v>338</v>
      </c>
      <c r="C394" s="82">
        <v>1963</v>
      </c>
      <c r="D394" s="82">
        <v>2009</v>
      </c>
      <c r="E394" s="82" t="s">
        <v>20</v>
      </c>
      <c r="F394" s="82">
        <v>2</v>
      </c>
      <c r="G394" s="82">
        <v>2</v>
      </c>
      <c r="H394" s="19">
        <f t="shared" si="116"/>
        <v>414</v>
      </c>
      <c r="I394" s="50">
        <v>42.3</v>
      </c>
      <c r="J394" s="19">
        <v>371.7</v>
      </c>
      <c r="K394" s="37">
        <f t="shared" si="117"/>
        <v>2605400</v>
      </c>
      <c r="L394" s="47">
        <v>0</v>
      </c>
      <c r="M394" s="47">
        <v>0</v>
      </c>
      <c r="N394" s="47">
        <v>0</v>
      </c>
      <c r="O394" s="19">
        <v>2605400</v>
      </c>
      <c r="P394" s="47">
        <f t="shared" si="118"/>
        <v>6293.2367149758456</v>
      </c>
      <c r="Q394" s="53">
        <v>9673</v>
      </c>
      <c r="R394" s="79" t="s">
        <v>96</v>
      </c>
      <c r="S394" s="73"/>
      <c r="T394" s="16"/>
      <c r="U394" s="16"/>
    </row>
    <row r="395" spans="1:21" s="15" customFormat="1" ht="25.15" customHeight="1" x14ac:dyDescent="0.25">
      <c r="A395" s="117" t="s">
        <v>1485</v>
      </c>
      <c r="B395" s="15" t="s">
        <v>339</v>
      </c>
      <c r="C395" s="82">
        <v>1965</v>
      </c>
      <c r="D395" s="82">
        <v>2009</v>
      </c>
      <c r="E395" s="82" t="s">
        <v>20</v>
      </c>
      <c r="F395" s="82">
        <v>2</v>
      </c>
      <c r="G395" s="82">
        <v>2</v>
      </c>
      <c r="H395" s="19">
        <v>413.4</v>
      </c>
      <c r="I395" s="50">
        <v>42.3</v>
      </c>
      <c r="J395" s="19">
        <v>371.1</v>
      </c>
      <c r="K395" s="37">
        <f t="shared" si="117"/>
        <v>1907200</v>
      </c>
      <c r="L395" s="47">
        <v>0</v>
      </c>
      <c r="M395" s="47">
        <v>0</v>
      </c>
      <c r="N395" s="47">
        <v>0</v>
      </c>
      <c r="O395" s="19">
        <v>1907200</v>
      </c>
      <c r="P395" s="47">
        <f t="shared" si="118"/>
        <v>4613.4494436381228</v>
      </c>
      <c r="Q395" s="53">
        <v>9673</v>
      </c>
      <c r="R395" s="79" t="s">
        <v>98</v>
      </c>
      <c r="S395" s="73"/>
      <c r="T395" s="16"/>
      <c r="U395" s="16"/>
    </row>
    <row r="396" spans="1:21" s="15" customFormat="1" ht="25.15" customHeight="1" x14ac:dyDescent="0.25">
      <c r="A396" s="117" t="s">
        <v>1486</v>
      </c>
      <c r="B396" s="15" t="s">
        <v>340</v>
      </c>
      <c r="C396" s="82">
        <v>1965</v>
      </c>
      <c r="D396" s="82">
        <v>2009</v>
      </c>
      <c r="E396" s="82" t="s">
        <v>20</v>
      </c>
      <c r="F396" s="82">
        <v>2</v>
      </c>
      <c r="G396" s="82">
        <v>2</v>
      </c>
      <c r="H396" s="19">
        <f>I396+J396</f>
        <v>413.40000000000003</v>
      </c>
      <c r="I396" s="50">
        <v>42.3</v>
      </c>
      <c r="J396" s="19">
        <v>371.1</v>
      </c>
      <c r="K396" s="37">
        <f t="shared" si="117"/>
        <v>5535200</v>
      </c>
      <c r="L396" s="47">
        <v>0</v>
      </c>
      <c r="M396" s="47">
        <v>0</v>
      </c>
      <c r="N396" s="47">
        <v>0</v>
      </c>
      <c r="O396" s="19">
        <v>5535200</v>
      </c>
      <c r="P396" s="47">
        <f t="shared" si="118"/>
        <v>13389.453313981614</v>
      </c>
      <c r="Q396" s="53">
        <v>9673</v>
      </c>
      <c r="R396" s="79" t="s">
        <v>98</v>
      </c>
      <c r="S396" s="73"/>
      <c r="T396" s="16"/>
      <c r="U396" s="16"/>
    </row>
    <row r="397" spans="1:21" s="15" customFormat="1" ht="25.15" customHeight="1" x14ac:dyDescent="0.25">
      <c r="A397" s="117" t="s">
        <v>1487</v>
      </c>
      <c r="B397" s="15" t="s">
        <v>341</v>
      </c>
      <c r="C397" s="82">
        <v>1962</v>
      </c>
      <c r="D397" s="82">
        <v>2010</v>
      </c>
      <c r="E397" s="82" t="s">
        <v>20</v>
      </c>
      <c r="F397" s="82">
        <v>2</v>
      </c>
      <c r="G397" s="82">
        <v>2</v>
      </c>
      <c r="H397" s="19">
        <f>I397+J397</f>
        <v>394.9</v>
      </c>
      <c r="I397" s="19">
        <v>44.4</v>
      </c>
      <c r="J397" s="19">
        <v>350.5</v>
      </c>
      <c r="K397" s="37">
        <f t="shared" si="117"/>
        <v>2663550</v>
      </c>
      <c r="L397" s="47">
        <v>0</v>
      </c>
      <c r="M397" s="47">
        <v>0</v>
      </c>
      <c r="N397" s="47">
        <v>0</v>
      </c>
      <c r="O397" s="19">
        <v>2663550</v>
      </c>
      <c r="P397" s="47">
        <f t="shared" si="118"/>
        <v>6744.8721195239305</v>
      </c>
      <c r="Q397" s="53">
        <v>9673</v>
      </c>
      <c r="R397" s="79" t="s">
        <v>96</v>
      </c>
      <c r="S397" s="73"/>
      <c r="T397" s="16"/>
      <c r="U397" s="16"/>
    </row>
    <row r="398" spans="1:21" s="15" customFormat="1" ht="25.15" customHeight="1" x14ac:dyDescent="0.25">
      <c r="A398" s="117" t="s">
        <v>1488</v>
      </c>
      <c r="B398" s="15" t="s">
        <v>342</v>
      </c>
      <c r="C398" s="82">
        <v>1962</v>
      </c>
      <c r="D398" s="82">
        <v>2010</v>
      </c>
      <c r="E398" s="82" t="s">
        <v>20</v>
      </c>
      <c r="F398" s="82">
        <v>2</v>
      </c>
      <c r="G398" s="82">
        <v>2</v>
      </c>
      <c r="H398" s="19">
        <v>376</v>
      </c>
      <c r="I398" s="19">
        <v>17.100000000000001</v>
      </c>
      <c r="J398" s="19">
        <v>358.9</v>
      </c>
      <c r="K398" s="37">
        <f t="shared" si="117"/>
        <v>2620080</v>
      </c>
      <c r="L398" s="47">
        <v>0</v>
      </c>
      <c r="M398" s="47">
        <v>0</v>
      </c>
      <c r="N398" s="47">
        <v>0</v>
      </c>
      <c r="O398" s="19">
        <v>2620080</v>
      </c>
      <c r="P398" s="47">
        <f t="shared" si="118"/>
        <v>6968.2978723404258</v>
      </c>
      <c r="Q398" s="53">
        <v>9673</v>
      </c>
      <c r="R398" s="79" t="s">
        <v>96</v>
      </c>
      <c r="S398" s="73"/>
      <c r="T398" s="16"/>
      <c r="U398" s="16"/>
    </row>
    <row r="399" spans="1:21" s="15" customFormat="1" ht="25.15" customHeight="1" x14ac:dyDescent="0.25">
      <c r="A399" s="117" t="s">
        <v>1489</v>
      </c>
      <c r="B399" s="15" t="s">
        <v>343</v>
      </c>
      <c r="C399" s="82">
        <v>1965</v>
      </c>
      <c r="D399" s="82">
        <v>2010</v>
      </c>
      <c r="E399" s="82" t="s">
        <v>20</v>
      </c>
      <c r="F399" s="82">
        <v>2</v>
      </c>
      <c r="G399" s="82">
        <v>2</v>
      </c>
      <c r="H399" s="19">
        <f>I399+J399</f>
        <v>376</v>
      </c>
      <c r="I399" s="19">
        <v>20.2</v>
      </c>
      <c r="J399" s="19">
        <v>355.8</v>
      </c>
      <c r="K399" s="37">
        <f t="shared" si="117"/>
        <v>2620080</v>
      </c>
      <c r="L399" s="47">
        <v>0</v>
      </c>
      <c r="M399" s="47">
        <v>0</v>
      </c>
      <c r="N399" s="47">
        <v>0</v>
      </c>
      <c r="O399" s="19">
        <v>2620080</v>
      </c>
      <c r="P399" s="47">
        <f t="shared" si="118"/>
        <v>6968.2978723404258</v>
      </c>
      <c r="Q399" s="53">
        <v>9673</v>
      </c>
      <c r="R399" s="79" t="s">
        <v>98</v>
      </c>
      <c r="S399" s="73"/>
      <c r="T399" s="16"/>
      <c r="U399" s="16"/>
    </row>
    <row r="400" spans="1:21" s="15" customFormat="1" ht="25.15" customHeight="1" x14ac:dyDescent="0.25">
      <c r="A400" s="117" t="s">
        <v>1490</v>
      </c>
      <c r="B400" s="15" t="s">
        <v>344</v>
      </c>
      <c r="C400" s="82">
        <v>1964</v>
      </c>
      <c r="D400" s="82">
        <v>2010</v>
      </c>
      <c r="E400" s="82" t="s">
        <v>20</v>
      </c>
      <c r="F400" s="82">
        <v>2</v>
      </c>
      <c r="G400" s="82">
        <v>2</v>
      </c>
      <c r="H400" s="19">
        <v>376</v>
      </c>
      <c r="I400" s="19">
        <v>24</v>
      </c>
      <c r="J400" s="19">
        <v>352</v>
      </c>
      <c r="K400" s="37">
        <f t="shared" si="117"/>
        <v>2620080</v>
      </c>
      <c r="L400" s="47">
        <v>0</v>
      </c>
      <c r="M400" s="47">
        <v>0</v>
      </c>
      <c r="N400" s="47">
        <v>0</v>
      </c>
      <c r="O400" s="19">
        <v>2620080</v>
      </c>
      <c r="P400" s="47">
        <f t="shared" si="118"/>
        <v>6968.2978723404258</v>
      </c>
      <c r="Q400" s="53">
        <v>9673</v>
      </c>
      <c r="R400" s="79" t="s">
        <v>97</v>
      </c>
      <c r="S400" s="73"/>
      <c r="T400" s="16"/>
      <c r="U400" s="16"/>
    </row>
    <row r="401" spans="1:21" s="15" customFormat="1" ht="25.15" customHeight="1" x14ac:dyDescent="0.25">
      <c r="A401" s="117" t="s">
        <v>1491</v>
      </c>
      <c r="B401" s="15" t="s">
        <v>345</v>
      </c>
      <c r="C401" s="82">
        <v>1964</v>
      </c>
      <c r="D401" s="82">
        <v>2010</v>
      </c>
      <c r="E401" s="82" t="s">
        <v>20</v>
      </c>
      <c r="F401" s="82">
        <v>2</v>
      </c>
      <c r="G401" s="82">
        <v>2</v>
      </c>
      <c r="H401" s="19">
        <v>376</v>
      </c>
      <c r="I401" s="19">
        <v>24</v>
      </c>
      <c r="J401" s="19">
        <v>352</v>
      </c>
      <c r="K401" s="37">
        <f t="shared" si="117"/>
        <v>2620080</v>
      </c>
      <c r="L401" s="47">
        <v>0</v>
      </c>
      <c r="M401" s="47">
        <v>0</v>
      </c>
      <c r="N401" s="47">
        <v>0</v>
      </c>
      <c r="O401" s="19">
        <v>2620080</v>
      </c>
      <c r="P401" s="47">
        <f t="shared" si="118"/>
        <v>6968.2978723404258</v>
      </c>
      <c r="Q401" s="53">
        <v>9673</v>
      </c>
      <c r="R401" s="79" t="s">
        <v>97</v>
      </c>
      <c r="S401" s="73"/>
      <c r="T401" s="16"/>
      <c r="U401" s="16"/>
    </row>
    <row r="402" spans="1:21" s="15" customFormat="1" ht="25.15" customHeight="1" x14ac:dyDescent="0.25">
      <c r="A402" s="117" t="s">
        <v>1492</v>
      </c>
      <c r="B402" s="15" t="s">
        <v>346</v>
      </c>
      <c r="C402" s="82">
        <v>1965</v>
      </c>
      <c r="D402" s="82">
        <v>2010</v>
      </c>
      <c r="E402" s="82" t="s">
        <v>20</v>
      </c>
      <c r="F402" s="82">
        <v>2</v>
      </c>
      <c r="G402" s="82">
        <v>2</v>
      </c>
      <c r="H402" s="19">
        <f>I402+J402</f>
        <v>376</v>
      </c>
      <c r="I402" s="19">
        <v>24</v>
      </c>
      <c r="J402" s="19">
        <v>352</v>
      </c>
      <c r="K402" s="37">
        <f t="shared" si="117"/>
        <v>2620080</v>
      </c>
      <c r="L402" s="47">
        <v>0</v>
      </c>
      <c r="M402" s="47">
        <v>0</v>
      </c>
      <c r="N402" s="47">
        <v>0</v>
      </c>
      <c r="O402" s="19">
        <v>2620080</v>
      </c>
      <c r="P402" s="47">
        <f t="shared" si="118"/>
        <v>6968.2978723404258</v>
      </c>
      <c r="Q402" s="53">
        <v>9673</v>
      </c>
      <c r="R402" s="79" t="s">
        <v>98</v>
      </c>
      <c r="S402" s="73"/>
      <c r="T402" s="16"/>
      <c r="U402" s="16"/>
    </row>
    <row r="403" spans="1:21" s="16" customFormat="1" ht="34.9" customHeight="1" x14ac:dyDescent="0.25">
      <c r="A403" s="142" t="s">
        <v>2245</v>
      </c>
      <c r="B403" s="142"/>
      <c r="C403" s="142"/>
      <c r="D403" s="142"/>
      <c r="E403" s="142"/>
      <c r="F403" s="142"/>
      <c r="G403" s="142"/>
      <c r="H403" s="142"/>
      <c r="I403" s="142"/>
      <c r="J403" s="142"/>
      <c r="K403" s="142"/>
      <c r="L403" s="142"/>
      <c r="M403" s="142"/>
      <c r="N403" s="142"/>
      <c r="O403" s="142"/>
      <c r="P403" s="142"/>
      <c r="Q403" s="142"/>
      <c r="R403" s="142"/>
      <c r="S403" s="73"/>
    </row>
    <row r="404" spans="1:21" ht="34.9" customHeight="1" x14ac:dyDescent="0.25">
      <c r="A404" s="141" t="s">
        <v>902</v>
      </c>
      <c r="B404" s="141"/>
      <c r="C404" s="120" t="s">
        <v>21</v>
      </c>
      <c r="D404" s="120" t="s">
        <v>21</v>
      </c>
      <c r="E404" s="120" t="s">
        <v>21</v>
      </c>
      <c r="F404" s="126" t="s">
        <v>21</v>
      </c>
      <c r="G404" s="126" t="s">
        <v>21</v>
      </c>
      <c r="H404" s="127">
        <f>SUM(H405:H413)</f>
        <v>4584.3999999999996</v>
      </c>
      <c r="I404" s="127">
        <f t="shared" ref="I404:O404" si="119">SUM(I405:I413)</f>
        <v>587.79999999999995</v>
      </c>
      <c r="J404" s="127">
        <f t="shared" si="119"/>
        <v>3996.6000000000004</v>
      </c>
      <c r="K404" s="127">
        <f t="shared" si="119"/>
        <v>33255270</v>
      </c>
      <c r="L404" s="127">
        <f t="shared" si="119"/>
        <v>0</v>
      </c>
      <c r="M404" s="127">
        <f t="shared" si="119"/>
        <v>0</v>
      </c>
      <c r="N404" s="127">
        <f t="shared" si="119"/>
        <v>0</v>
      </c>
      <c r="O404" s="127">
        <f t="shared" si="119"/>
        <v>33255270</v>
      </c>
      <c r="P404" s="34">
        <f>K404/H404</f>
        <v>7254.0070674461222</v>
      </c>
      <c r="Q404" s="128" t="s">
        <v>21</v>
      </c>
      <c r="R404" s="129" t="s">
        <v>21</v>
      </c>
    </row>
    <row r="405" spans="1:21" ht="25.15" customHeight="1" x14ac:dyDescent="0.25">
      <c r="A405" s="117" t="s">
        <v>1493</v>
      </c>
      <c r="B405" s="130" t="s">
        <v>355</v>
      </c>
      <c r="C405" s="82">
        <v>1974</v>
      </c>
      <c r="D405" s="84" t="s">
        <v>240</v>
      </c>
      <c r="E405" s="82" t="s">
        <v>20</v>
      </c>
      <c r="F405" s="82">
        <v>2</v>
      </c>
      <c r="G405" s="82">
        <v>3</v>
      </c>
      <c r="H405" s="50">
        <v>949.3</v>
      </c>
      <c r="I405" s="50">
        <v>8.4</v>
      </c>
      <c r="J405" s="50">
        <v>940.9</v>
      </c>
      <c r="K405" s="37">
        <f t="shared" ref="K405:K413" si="120">SUM(L405:O405)</f>
        <v>2002500</v>
      </c>
      <c r="L405" s="47">
        <v>0</v>
      </c>
      <c r="M405" s="47">
        <v>0</v>
      </c>
      <c r="N405" s="47">
        <v>0</v>
      </c>
      <c r="O405" s="50">
        <v>2002500</v>
      </c>
      <c r="P405" s="47">
        <f>K405/H405</f>
        <v>2109.44906773412</v>
      </c>
      <c r="Q405" s="53">
        <v>9673</v>
      </c>
      <c r="R405" s="79" t="s">
        <v>96</v>
      </c>
      <c r="S405" s="18"/>
    </row>
    <row r="406" spans="1:21" ht="25.15" customHeight="1" x14ac:dyDescent="0.25">
      <c r="A406" s="117" t="s">
        <v>1494</v>
      </c>
      <c r="B406" s="15" t="s">
        <v>317</v>
      </c>
      <c r="C406" s="82">
        <v>1958</v>
      </c>
      <c r="D406" s="82">
        <v>2019</v>
      </c>
      <c r="E406" s="82" t="s">
        <v>20</v>
      </c>
      <c r="F406" s="82">
        <v>2</v>
      </c>
      <c r="G406" s="82">
        <v>2</v>
      </c>
      <c r="H406" s="50">
        <f t="shared" ref="H406:H413" si="121">I406+J406</f>
        <v>474.4</v>
      </c>
      <c r="I406" s="50">
        <v>108.5</v>
      </c>
      <c r="J406" s="50">
        <v>365.9</v>
      </c>
      <c r="K406" s="37">
        <f t="shared" si="120"/>
        <v>1900480</v>
      </c>
      <c r="L406" s="47">
        <v>0</v>
      </c>
      <c r="M406" s="47">
        <v>0</v>
      </c>
      <c r="N406" s="47">
        <v>0</v>
      </c>
      <c r="O406" s="50">
        <v>1900480</v>
      </c>
      <c r="P406" s="47">
        <f t="shared" ref="P406:P413" si="122">K406/H406</f>
        <v>4006.0708263069141</v>
      </c>
      <c r="Q406" s="53">
        <v>9673</v>
      </c>
      <c r="R406" s="79" t="s">
        <v>96</v>
      </c>
    </row>
    <row r="407" spans="1:21" ht="25.15" customHeight="1" x14ac:dyDescent="0.25">
      <c r="A407" s="117" t="s">
        <v>1495</v>
      </c>
      <c r="B407" s="15" t="s">
        <v>318</v>
      </c>
      <c r="C407" s="82">
        <v>1958</v>
      </c>
      <c r="D407" s="82">
        <v>2019</v>
      </c>
      <c r="E407" s="82" t="s">
        <v>20</v>
      </c>
      <c r="F407" s="82">
        <v>2</v>
      </c>
      <c r="G407" s="82">
        <v>2</v>
      </c>
      <c r="H407" s="50">
        <f t="shared" si="121"/>
        <v>474.7</v>
      </c>
      <c r="I407" s="50">
        <v>108.5</v>
      </c>
      <c r="J407" s="50">
        <v>366.2</v>
      </c>
      <c r="K407" s="37">
        <f t="shared" si="120"/>
        <v>1900690</v>
      </c>
      <c r="L407" s="47">
        <v>0</v>
      </c>
      <c r="M407" s="47">
        <v>0</v>
      </c>
      <c r="N407" s="47">
        <v>0</v>
      </c>
      <c r="O407" s="50">
        <v>1900690</v>
      </c>
      <c r="P407" s="47">
        <f t="shared" si="122"/>
        <v>4003.981461975985</v>
      </c>
      <c r="Q407" s="53">
        <v>9673</v>
      </c>
      <c r="R407" s="79" t="s">
        <v>96</v>
      </c>
    </row>
    <row r="408" spans="1:21" ht="25.15" customHeight="1" x14ac:dyDescent="0.25">
      <c r="A408" s="117" t="s">
        <v>1496</v>
      </c>
      <c r="B408" s="15" t="s">
        <v>319</v>
      </c>
      <c r="C408" s="82">
        <v>1958</v>
      </c>
      <c r="D408" s="82">
        <v>2019</v>
      </c>
      <c r="E408" s="82" t="s">
        <v>20</v>
      </c>
      <c r="F408" s="82">
        <v>2</v>
      </c>
      <c r="G408" s="82">
        <v>2</v>
      </c>
      <c r="H408" s="50">
        <f t="shared" si="121"/>
        <v>471</v>
      </c>
      <c r="I408" s="50">
        <v>108.4</v>
      </c>
      <c r="J408" s="50">
        <v>362.6</v>
      </c>
      <c r="K408" s="37">
        <f t="shared" si="120"/>
        <v>1898100</v>
      </c>
      <c r="L408" s="47">
        <v>0</v>
      </c>
      <c r="M408" s="47">
        <v>0</v>
      </c>
      <c r="N408" s="47">
        <v>0</v>
      </c>
      <c r="O408" s="50">
        <v>1898100</v>
      </c>
      <c r="P408" s="47">
        <f t="shared" si="122"/>
        <v>4029.936305732484</v>
      </c>
      <c r="Q408" s="53">
        <v>9673</v>
      </c>
      <c r="R408" s="79" t="s">
        <v>97</v>
      </c>
    </row>
    <row r="409" spans="1:21" s="15" customFormat="1" ht="25.15" customHeight="1" x14ac:dyDescent="0.25">
      <c r="A409" s="117" t="s">
        <v>1497</v>
      </c>
      <c r="B409" s="15" t="s">
        <v>327</v>
      </c>
      <c r="C409" s="82">
        <v>1962</v>
      </c>
      <c r="D409" s="84" t="s">
        <v>240</v>
      </c>
      <c r="E409" s="82" t="s">
        <v>20</v>
      </c>
      <c r="F409" s="82">
        <v>2</v>
      </c>
      <c r="G409" s="82">
        <v>2</v>
      </c>
      <c r="H409" s="50">
        <f t="shared" si="121"/>
        <v>439.1</v>
      </c>
      <c r="I409" s="50">
        <v>50.8</v>
      </c>
      <c r="J409" s="50">
        <v>388.3</v>
      </c>
      <c r="K409" s="37">
        <f t="shared" si="120"/>
        <v>5712830</v>
      </c>
      <c r="L409" s="47">
        <v>0</v>
      </c>
      <c r="M409" s="47">
        <v>0</v>
      </c>
      <c r="N409" s="47">
        <v>0</v>
      </c>
      <c r="O409" s="50">
        <v>5712830</v>
      </c>
      <c r="P409" s="47">
        <f t="shared" si="122"/>
        <v>13010.31655659303</v>
      </c>
      <c r="Q409" s="53">
        <v>9673</v>
      </c>
      <c r="R409" s="79" t="s">
        <v>97</v>
      </c>
      <c r="S409" s="73"/>
      <c r="T409" s="17"/>
      <c r="U409" s="16"/>
    </row>
    <row r="410" spans="1:21" ht="25.15" customHeight="1" x14ac:dyDescent="0.25">
      <c r="A410" s="117" t="s">
        <v>1498</v>
      </c>
      <c r="B410" s="15" t="s">
        <v>328</v>
      </c>
      <c r="C410" s="82">
        <v>1962</v>
      </c>
      <c r="D410" s="84" t="s">
        <v>240</v>
      </c>
      <c r="E410" s="82" t="s">
        <v>20</v>
      </c>
      <c r="F410" s="82">
        <v>2</v>
      </c>
      <c r="G410" s="82">
        <v>2</v>
      </c>
      <c r="H410" s="50">
        <f t="shared" si="121"/>
        <v>452.8</v>
      </c>
      <c r="I410" s="50">
        <v>50.8</v>
      </c>
      <c r="J410" s="50">
        <v>402</v>
      </c>
      <c r="K410" s="37">
        <f t="shared" si="120"/>
        <v>5730640</v>
      </c>
      <c r="L410" s="47">
        <v>0</v>
      </c>
      <c r="M410" s="47">
        <v>0</v>
      </c>
      <c r="N410" s="47">
        <v>0</v>
      </c>
      <c r="O410" s="50">
        <v>5730640</v>
      </c>
      <c r="P410" s="47">
        <f t="shared" si="122"/>
        <v>12656.007067137809</v>
      </c>
      <c r="Q410" s="53">
        <v>9673</v>
      </c>
      <c r="R410" s="79" t="s">
        <v>97</v>
      </c>
      <c r="S410" s="18"/>
      <c r="T410" s="18"/>
    </row>
    <row r="411" spans="1:21" ht="25.15" customHeight="1" x14ac:dyDescent="0.25">
      <c r="A411" s="117" t="s">
        <v>1499</v>
      </c>
      <c r="B411" s="15" t="s">
        <v>329</v>
      </c>
      <c r="C411" s="82">
        <v>1962</v>
      </c>
      <c r="D411" s="82">
        <v>2019</v>
      </c>
      <c r="E411" s="82" t="s">
        <v>20</v>
      </c>
      <c r="F411" s="82">
        <v>2</v>
      </c>
      <c r="G411" s="82">
        <v>2</v>
      </c>
      <c r="H411" s="50">
        <f t="shared" si="121"/>
        <v>448.6</v>
      </c>
      <c r="I411" s="50">
        <v>50.8</v>
      </c>
      <c r="J411" s="50">
        <v>397.8</v>
      </c>
      <c r="K411" s="37">
        <f t="shared" si="120"/>
        <v>2689180</v>
      </c>
      <c r="L411" s="47">
        <v>0</v>
      </c>
      <c r="M411" s="47">
        <v>0</v>
      </c>
      <c r="N411" s="47">
        <v>0</v>
      </c>
      <c r="O411" s="50">
        <v>2689180</v>
      </c>
      <c r="P411" s="47">
        <f t="shared" si="122"/>
        <v>5994.605439144003</v>
      </c>
      <c r="Q411" s="53">
        <v>9673</v>
      </c>
      <c r="R411" s="79" t="s">
        <v>98</v>
      </c>
      <c r="S411" s="18"/>
      <c r="T411" s="18"/>
    </row>
    <row r="412" spans="1:21" ht="25.15" customHeight="1" x14ac:dyDescent="0.25">
      <c r="A412" s="117" t="s">
        <v>1500</v>
      </c>
      <c r="B412" s="15" t="s">
        <v>330</v>
      </c>
      <c r="C412" s="82">
        <v>1962</v>
      </c>
      <c r="D412" s="84" t="s">
        <v>240</v>
      </c>
      <c r="E412" s="82" t="s">
        <v>20</v>
      </c>
      <c r="F412" s="82">
        <v>2</v>
      </c>
      <c r="G412" s="82">
        <v>2</v>
      </c>
      <c r="H412" s="50">
        <f t="shared" si="121"/>
        <v>450.1</v>
      </c>
      <c r="I412" s="50">
        <v>50.8</v>
      </c>
      <c r="J412" s="50">
        <v>399.3</v>
      </c>
      <c r="K412" s="37">
        <f t="shared" si="120"/>
        <v>5727130</v>
      </c>
      <c r="L412" s="47">
        <v>0</v>
      </c>
      <c r="M412" s="47">
        <v>0</v>
      </c>
      <c r="N412" s="47">
        <v>0</v>
      </c>
      <c r="O412" s="50">
        <v>5727130</v>
      </c>
      <c r="P412" s="47">
        <f t="shared" si="122"/>
        <v>12724.127971561875</v>
      </c>
      <c r="Q412" s="53">
        <v>9673</v>
      </c>
      <c r="R412" s="79" t="s">
        <v>98</v>
      </c>
      <c r="S412" s="18"/>
      <c r="T412" s="18"/>
    </row>
    <row r="413" spans="1:21" ht="25.15" customHeight="1" x14ac:dyDescent="0.25">
      <c r="A413" s="117" t="s">
        <v>1501</v>
      </c>
      <c r="B413" s="15" t="s">
        <v>331</v>
      </c>
      <c r="C413" s="82">
        <v>1962</v>
      </c>
      <c r="D413" s="84" t="s">
        <v>240</v>
      </c>
      <c r="E413" s="82" t="s">
        <v>20</v>
      </c>
      <c r="F413" s="82">
        <v>2</v>
      </c>
      <c r="G413" s="82">
        <v>2</v>
      </c>
      <c r="H413" s="50">
        <f t="shared" si="121"/>
        <v>424.40000000000003</v>
      </c>
      <c r="I413" s="50">
        <v>50.8</v>
      </c>
      <c r="J413" s="50">
        <v>373.6</v>
      </c>
      <c r="K413" s="37">
        <f t="shared" si="120"/>
        <v>5693720</v>
      </c>
      <c r="L413" s="47">
        <v>0</v>
      </c>
      <c r="M413" s="47">
        <v>0</v>
      </c>
      <c r="N413" s="47">
        <v>0</v>
      </c>
      <c r="O413" s="50">
        <v>5693720</v>
      </c>
      <c r="P413" s="47">
        <f t="shared" si="122"/>
        <v>13415.92836946277</v>
      </c>
      <c r="Q413" s="53">
        <v>9673</v>
      </c>
      <c r="R413" s="79" t="s">
        <v>98</v>
      </c>
      <c r="S413" s="18"/>
      <c r="T413" s="18"/>
    </row>
    <row r="414" spans="1:21" s="16" customFormat="1" ht="34.9" customHeight="1" x14ac:dyDescent="0.25">
      <c r="A414" s="142" t="s">
        <v>2246</v>
      </c>
      <c r="B414" s="142"/>
      <c r="C414" s="142"/>
      <c r="D414" s="142"/>
      <c r="E414" s="142"/>
      <c r="F414" s="142"/>
      <c r="G414" s="142"/>
      <c r="H414" s="142"/>
      <c r="I414" s="142"/>
      <c r="J414" s="142"/>
      <c r="K414" s="142"/>
      <c r="L414" s="142"/>
      <c r="M414" s="142"/>
      <c r="N414" s="142"/>
      <c r="O414" s="142"/>
      <c r="P414" s="142"/>
      <c r="Q414" s="142"/>
      <c r="R414" s="142"/>
      <c r="S414" s="73"/>
    </row>
    <row r="415" spans="1:21" ht="34.9" customHeight="1" x14ac:dyDescent="0.25">
      <c r="A415" s="141" t="s">
        <v>903</v>
      </c>
      <c r="B415" s="141"/>
      <c r="C415" s="120" t="s">
        <v>21</v>
      </c>
      <c r="D415" s="120" t="s">
        <v>21</v>
      </c>
      <c r="E415" s="120" t="s">
        <v>21</v>
      </c>
      <c r="F415" s="126" t="s">
        <v>21</v>
      </c>
      <c r="G415" s="126" t="s">
        <v>21</v>
      </c>
      <c r="H415" s="127">
        <f>SUM(H416:H417)</f>
        <v>4434.0999999999995</v>
      </c>
      <c r="I415" s="127">
        <f t="shared" ref="I415:O415" si="123">SUM(I416:I417)</f>
        <v>645.97</v>
      </c>
      <c r="J415" s="127">
        <f t="shared" si="123"/>
        <v>3788.13</v>
      </c>
      <c r="K415" s="127">
        <f t="shared" si="123"/>
        <v>13092712</v>
      </c>
      <c r="L415" s="127">
        <f t="shared" si="123"/>
        <v>0</v>
      </c>
      <c r="M415" s="127">
        <f t="shared" si="123"/>
        <v>0</v>
      </c>
      <c r="N415" s="127">
        <f t="shared" si="123"/>
        <v>0</v>
      </c>
      <c r="O415" s="127">
        <f t="shared" si="123"/>
        <v>13092712</v>
      </c>
      <c r="P415" s="34">
        <f>K415/H415</f>
        <v>2952.7326853250947</v>
      </c>
      <c r="Q415" s="128" t="s">
        <v>21</v>
      </c>
      <c r="R415" s="129" t="s">
        <v>21</v>
      </c>
    </row>
    <row r="416" spans="1:21" s="15" customFormat="1" ht="25.15" customHeight="1" x14ac:dyDescent="0.25">
      <c r="A416" s="117" t="s">
        <v>1502</v>
      </c>
      <c r="B416" s="15" t="s">
        <v>332</v>
      </c>
      <c r="C416" s="82">
        <v>1958</v>
      </c>
      <c r="D416" s="84" t="s">
        <v>240</v>
      </c>
      <c r="E416" s="82" t="s">
        <v>20</v>
      </c>
      <c r="F416" s="82">
        <v>2</v>
      </c>
      <c r="G416" s="82">
        <v>1</v>
      </c>
      <c r="H416" s="50">
        <f>I416+J416</f>
        <v>519.20000000000005</v>
      </c>
      <c r="I416" s="50">
        <v>0</v>
      </c>
      <c r="J416" s="50">
        <v>519.20000000000005</v>
      </c>
      <c r="K416" s="37">
        <f t="shared" ref="K416:K417" si="124">SUM(L416:O416)</f>
        <v>2813972</v>
      </c>
      <c r="L416" s="47">
        <v>0</v>
      </c>
      <c r="M416" s="47">
        <v>0</v>
      </c>
      <c r="N416" s="47">
        <v>0</v>
      </c>
      <c r="O416" s="50">
        <v>2813972</v>
      </c>
      <c r="P416" s="47">
        <f t="shared" ref="P416:P417" si="125">K416/H416</f>
        <v>5419.822804314329</v>
      </c>
      <c r="Q416" s="53">
        <v>9673</v>
      </c>
      <c r="R416" s="79" t="s">
        <v>96</v>
      </c>
      <c r="S416" s="62"/>
      <c r="T416" s="16"/>
      <c r="U416" s="16"/>
    </row>
    <row r="417" spans="1:207" s="15" customFormat="1" ht="25.15" customHeight="1" x14ac:dyDescent="0.25">
      <c r="A417" s="117" t="s">
        <v>1503</v>
      </c>
      <c r="B417" s="15" t="s">
        <v>333</v>
      </c>
      <c r="C417" s="82">
        <v>1982</v>
      </c>
      <c r="D417" s="84" t="s">
        <v>240</v>
      </c>
      <c r="E417" s="82" t="s">
        <v>22</v>
      </c>
      <c r="F417" s="82">
        <v>5</v>
      </c>
      <c r="G417" s="82">
        <v>3</v>
      </c>
      <c r="H417" s="50">
        <f>I417+J417</f>
        <v>3914.8999999999996</v>
      </c>
      <c r="I417" s="50">
        <v>645.97</v>
      </c>
      <c r="J417" s="50">
        <v>3268.93</v>
      </c>
      <c r="K417" s="37">
        <f t="shared" si="124"/>
        <v>10278740</v>
      </c>
      <c r="L417" s="47">
        <v>0</v>
      </c>
      <c r="M417" s="47">
        <v>0</v>
      </c>
      <c r="N417" s="47">
        <v>0</v>
      </c>
      <c r="O417" s="50">
        <v>10278740</v>
      </c>
      <c r="P417" s="47">
        <f t="shared" si="125"/>
        <v>2625.5434366139625</v>
      </c>
      <c r="Q417" s="53">
        <v>9673</v>
      </c>
      <c r="R417" s="79" t="s">
        <v>98</v>
      </c>
      <c r="S417" s="62"/>
      <c r="T417" s="16"/>
      <c r="U417" s="16"/>
    </row>
    <row r="418" spans="1:207" s="16" customFormat="1" ht="34.9" customHeight="1" x14ac:dyDescent="0.25">
      <c r="A418" s="142" t="s">
        <v>2247</v>
      </c>
      <c r="B418" s="142"/>
      <c r="C418" s="142"/>
      <c r="D418" s="142"/>
      <c r="E418" s="142"/>
      <c r="F418" s="142"/>
      <c r="G418" s="142"/>
      <c r="H418" s="142"/>
      <c r="I418" s="142"/>
      <c r="J418" s="142"/>
      <c r="K418" s="142"/>
      <c r="L418" s="142"/>
      <c r="M418" s="142"/>
      <c r="N418" s="142"/>
      <c r="O418" s="142"/>
      <c r="P418" s="142"/>
      <c r="Q418" s="142"/>
      <c r="R418" s="142"/>
      <c r="S418" s="62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  <c r="AQ418" s="15"/>
      <c r="AR418" s="15"/>
      <c r="AS418" s="15"/>
      <c r="AT418" s="15"/>
      <c r="AU418" s="15"/>
      <c r="AV418" s="15"/>
      <c r="AW418" s="15"/>
      <c r="AX418" s="15"/>
      <c r="AY418" s="15"/>
      <c r="AZ418" s="15"/>
      <c r="BA418" s="15"/>
      <c r="BB418" s="15"/>
      <c r="BC418" s="15"/>
      <c r="BD418" s="15"/>
      <c r="BE418" s="15"/>
      <c r="BF418" s="15"/>
      <c r="BG418" s="15"/>
      <c r="BH418" s="15"/>
      <c r="BI418" s="15"/>
      <c r="BJ418" s="15"/>
      <c r="BK418" s="15"/>
      <c r="BL418" s="15"/>
      <c r="BM418" s="15"/>
      <c r="BN418" s="15"/>
      <c r="BO418" s="15"/>
      <c r="BP418" s="15"/>
      <c r="BQ418" s="15"/>
      <c r="BR418" s="15"/>
      <c r="BS418" s="15"/>
      <c r="BT418" s="15"/>
      <c r="BU418" s="15"/>
      <c r="BV418" s="15"/>
      <c r="BW418" s="15"/>
      <c r="BX418" s="15"/>
      <c r="BY418" s="15"/>
      <c r="BZ418" s="15"/>
      <c r="CA418" s="15"/>
      <c r="CB418" s="15"/>
      <c r="CC418" s="15"/>
      <c r="CD418" s="15"/>
      <c r="CE418" s="15"/>
      <c r="CF418" s="15"/>
      <c r="CG418" s="15"/>
      <c r="CH418" s="15"/>
      <c r="CI418" s="15"/>
      <c r="CJ418" s="15"/>
      <c r="CK418" s="15"/>
      <c r="CL418" s="15"/>
      <c r="CM418" s="15"/>
      <c r="CN418" s="15"/>
      <c r="CO418" s="15"/>
      <c r="CP418" s="15"/>
      <c r="CQ418" s="15"/>
      <c r="CR418" s="15"/>
      <c r="CS418" s="15"/>
      <c r="CT418" s="15"/>
      <c r="CU418" s="15"/>
      <c r="CV418" s="15"/>
      <c r="CW418" s="15"/>
      <c r="CX418" s="15"/>
      <c r="CY418" s="15"/>
      <c r="CZ418" s="15"/>
      <c r="DA418" s="15"/>
      <c r="DB418" s="15"/>
      <c r="DC418" s="15"/>
      <c r="DD418" s="15"/>
      <c r="DE418" s="15"/>
      <c r="DF418" s="15"/>
      <c r="DG418" s="15"/>
      <c r="DH418" s="15"/>
      <c r="DI418" s="15"/>
      <c r="DJ418" s="15"/>
      <c r="DK418" s="15"/>
      <c r="DL418" s="15"/>
      <c r="DM418" s="15"/>
      <c r="DN418" s="15"/>
      <c r="DO418" s="15"/>
      <c r="DP418" s="15"/>
      <c r="DQ418" s="15"/>
      <c r="DR418" s="15"/>
      <c r="DS418" s="15"/>
      <c r="DT418" s="15"/>
      <c r="DU418" s="15"/>
      <c r="DV418" s="15"/>
      <c r="DW418" s="15"/>
      <c r="DX418" s="15"/>
      <c r="DY418" s="15"/>
      <c r="DZ418" s="15"/>
      <c r="EA418" s="15"/>
      <c r="EB418" s="15"/>
      <c r="EC418" s="15"/>
      <c r="ED418" s="15"/>
      <c r="EE418" s="15"/>
      <c r="EF418" s="15"/>
      <c r="EG418" s="15"/>
      <c r="EH418" s="15"/>
      <c r="EI418" s="15"/>
      <c r="EJ418" s="15"/>
      <c r="EK418" s="15"/>
      <c r="EL418" s="15"/>
      <c r="EM418" s="15"/>
      <c r="EN418" s="15"/>
      <c r="EO418" s="15"/>
      <c r="EP418" s="15"/>
      <c r="EQ418" s="15"/>
      <c r="ER418" s="15"/>
      <c r="ES418" s="15"/>
      <c r="ET418" s="15"/>
      <c r="EU418" s="15"/>
      <c r="EV418" s="15"/>
      <c r="EW418" s="15"/>
      <c r="EX418" s="15"/>
      <c r="EY418" s="15"/>
      <c r="EZ418" s="15"/>
      <c r="FA418" s="15"/>
      <c r="FB418" s="15"/>
      <c r="FC418" s="15"/>
      <c r="FD418" s="15"/>
      <c r="FE418" s="15"/>
      <c r="FF418" s="15"/>
      <c r="FG418" s="15"/>
      <c r="FH418" s="15"/>
      <c r="FI418" s="15"/>
      <c r="FJ418" s="15"/>
      <c r="FK418" s="15"/>
      <c r="FL418" s="15"/>
      <c r="FM418" s="15"/>
      <c r="FN418" s="15"/>
      <c r="FO418" s="15"/>
      <c r="FP418" s="15"/>
      <c r="FQ418" s="15"/>
      <c r="FR418" s="15"/>
      <c r="FS418" s="15"/>
      <c r="FT418" s="15"/>
      <c r="FU418" s="15"/>
      <c r="FV418" s="15"/>
      <c r="FW418" s="15"/>
      <c r="FX418" s="15"/>
      <c r="FY418" s="15"/>
      <c r="FZ418" s="15"/>
      <c r="GA418" s="15"/>
      <c r="GB418" s="15"/>
      <c r="GC418" s="15"/>
      <c r="GD418" s="15"/>
      <c r="GE418" s="15"/>
      <c r="GF418" s="15"/>
      <c r="GG418" s="15"/>
      <c r="GH418" s="15"/>
      <c r="GI418" s="15"/>
      <c r="GJ418" s="15"/>
      <c r="GK418" s="15"/>
      <c r="GL418" s="15"/>
      <c r="GM418" s="15"/>
      <c r="GN418" s="15"/>
      <c r="GO418" s="15"/>
      <c r="GP418" s="15"/>
      <c r="GQ418" s="15"/>
      <c r="GR418" s="15"/>
      <c r="GS418" s="15"/>
      <c r="GT418" s="15"/>
      <c r="GU418" s="15"/>
      <c r="GV418" s="15"/>
      <c r="GW418" s="15"/>
      <c r="GX418" s="15"/>
      <c r="GY418" s="15"/>
    </row>
    <row r="419" spans="1:207" s="84" customFormat="1" ht="34.9" customHeight="1" x14ac:dyDescent="0.25">
      <c r="A419" s="141" t="s">
        <v>45</v>
      </c>
      <c r="B419" s="141"/>
      <c r="C419" s="120" t="s">
        <v>21</v>
      </c>
      <c r="D419" s="120" t="s">
        <v>21</v>
      </c>
      <c r="E419" s="120" t="s">
        <v>21</v>
      </c>
      <c r="F419" s="126" t="s">
        <v>21</v>
      </c>
      <c r="G419" s="126" t="s">
        <v>21</v>
      </c>
      <c r="H419" s="127">
        <f>SUM(H420:H426)</f>
        <v>3729.9</v>
      </c>
      <c r="I419" s="127">
        <f t="shared" ref="I419:O419" si="126">SUM(I420:I426)</f>
        <v>1386.1</v>
      </c>
      <c r="J419" s="127">
        <f t="shared" si="126"/>
        <v>2343.8000000000002</v>
      </c>
      <c r="K419" s="127">
        <f t="shared" si="126"/>
        <v>23432340</v>
      </c>
      <c r="L419" s="127">
        <f t="shared" si="126"/>
        <v>0</v>
      </c>
      <c r="M419" s="127">
        <f t="shared" si="126"/>
        <v>0</v>
      </c>
      <c r="N419" s="127">
        <f t="shared" si="126"/>
        <v>0</v>
      </c>
      <c r="O419" s="127">
        <f t="shared" si="126"/>
        <v>23432340</v>
      </c>
      <c r="P419" s="34">
        <f>K419/H419</f>
        <v>6282.2971125231234</v>
      </c>
      <c r="Q419" s="128" t="s">
        <v>21</v>
      </c>
      <c r="R419" s="129" t="s">
        <v>21</v>
      </c>
      <c r="S419" s="134"/>
      <c r="T419" s="135"/>
      <c r="U419" s="135"/>
      <c r="V419" s="59"/>
      <c r="W419" s="59"/>
      <c r="X419" s="59"/>
      <c r="Y419" s="59"/>
      <c r="Z419" s="59"/>
      <c r="AA419" s="59"/>
      <c r="AB419" s="59"/>
      <c r="AC419" s="59"/>
      <c r="AD419" s="59"/>
      <c r="AE419" s="59"/>
      <c r="AF419" s="59"/>
      <c r="AG419" s="59"/>
      <c r="AH419" s="59"/>
      <c r="AI419" s="59"/>
      <c r="AJ419" s="59"/>
      <c r="AK419" s="59"/>
      <c r="AL419" s="59"/>
      <c r="AM419" s="59"/>
      <c r="AN419" s="59"/>
      <c r="AO419" s="59"/>
      <c r="AP419" s="59"/>
      <c r="AQ419" s="59"/>
      <c r="AR419" s="59"/>
      <c r="AS419" s="59"/>
      <c r="AT419" s="59"/>
      <c r="AU419" s="59"/>
      <c r="AV419" s="59"/>
      <c r="AW419" s="59"/>
      <c r="AX419" s="59"/>
      <c r="AY419" s="59"/>
      <c r="AZ419" s="59"/>
      <c r="BA419" s="59"/>
      <c r="BB419" s="59"/>
      <c r="BC419" s="59"/>
      <c r="BD419" s="59"/>
      <c r="BE419" s="59"/>
      <c r="BF419" s="59"/>
      <c r="BG419" s="59"/>
      <c r="BH419" s="59"/>
      <c r="BI419" s="59"/>
      <c r="BJ419" s="59"/>
      <c r="BK419" s="59"/>
      <c r="BL419" s="59"/>
      <c r="BM419" s="59"/>
      <c r="BN419" s="59"/>
      <c r="BO419" s="59"/>
      <c r="BP419" s="59"/>
      <c r="BQ419" s="59"/>
      <c r="BR419" s="59"/>
      <c r="BS419" s="59"/>
      <c r="BT419" s="59"/>
      <c r="BU419" s="59"/>
      <c r="BV419" s="59"/>
      <c r="BW419" s="59"/>
      <c r="BX419" s="59"/>
      <c r="BY419" s="59"/>
      <c r="BZ419" s="59"/>
      <c r="CA419" s="59"/>
      <c r="CB419" s="59"/>
      <c r="CC419" s="59"/>
      <c r="CD419" s="59"/>
      <c r="CE419" s="59"/>
      <c r="CF419" s="59"/>
      <c r="CG419" s="59"/>
      <c r="CH419" s="59"/>
      <c r="CI419" s="59"/>
      <c r="CJ419" s="59"/>
      <c r="CK419" s="59"/>
      <c r="CL419" s="59"/>
      <c r="CM419" s="59"/>
      <c r="CN419" s="59"/>
      <c r="CO419" s="59"/>
      <c r="CP419" s="59"/>
      <c r="CQ419" s="59"/>
      <c r="CR419" s="59"/>
      <c r="CS419" s="59"/>
      <c r="CT419" s="59"/>
      <c r="CU419" s="59"/>
      <c r="CV419" s="59"/>
      <c r="CW419" s="59"/>
      <c r="CX419" s="59"/>
      <c r="CY419" s="59"/>
      <c r="CZ419" s="59"/>
      <c r="DA419" s="59"/>
      <c r="DB419" s="59"/>
      <c r="DC419" s="59"/>
      <c r="DD419" s="59"/>
      <c r="DE419" s="59"/>
      <c r="DF419" s="59"/>
      <c r="DG419" s="59"/>
      <c r="DH419" s="59"/>
      <c r="DI419" s="59"/>
      <c r="DJ419" s="59"/>
      <c r="DK419" s="59"/>
      <c r="DL419" s="59"/>
      <c r="DM419" s="59"/>
      <c r="DN419" s="59"/>
      <c r="DO419" s="59"/>
      <c r="DP419" s="59"/>
      <c r="DQ419" s="59"/>
      <c r="DR419" s="59"/>
      <c r="DS419" s="59"/>
      <c r="DT419" s="59"/>
      <c r="DU419" s="59"/>
      <c r="DV419" s="59"/>
      <c r="DW419" s="59"/>
      <c r="DX419" s="59"/>
      <c r="DY419" s="59"/>
      <c r="DZ419" s="59"/>
      <c r="EA419" s="59"/>
      <c r="EB419" s="59"/>
      <c r="EC419" s="59"/>
      <c r="ED419" s="59"/>
      <c r="EE419" s="59"/>
      <c r="EF419" s="59"/>
      <c r="EG419" s="59"/>
      <c r="EH419" s="59"/>
      <c r="EI419" s="59"/>
      <c r="EJ419" s="59"/>
      <c r="EK419" s="59"/>
      <c r="EL419" s="59"/>
      <c r="EM419" s="59"/>
      <c r="EN419" s="59"/>
      <c r="EO419" s="59"/>
      <c r="EP419" s="59"/>
      <c r="EQ419" s="59"/>
      <c r="ER419" s="59"/>
      <c r="ES419" s="59"/>
      <c r="ET419" s="59"/>
      <c r="EU419" s="59"/>
      <c r="EV419" s="59"/>
      <c r="EW419" s="59"/>
      <c r="EX419" s="59"/>
      <c r="EY419" s="59"/>
      <c r="EZ419" s="59"/>
      <c r="FA419" s="59"/>
      <c r="FB419" s="59"/>
      <c r="FC419" s="59"/>
      <c r="FD419" s="59"/>
      <c r="FE419" s="59"/>
      <c r="FF419" s="59"/>
      <c r="FG419" s="59"/>
      <c r="FH419" s="59"/>
      <c r="FI419" s="59"/>
      <c r="FJ419" s="59"/>
      <c r="FK419" s="59"/>
      <c r="FL419" s="59"/>
      <c r="FM419" s="59"/>
      <c r="FN419" s="59"/>
      <c r="FO419" s="59"/>
      <c r="FP419" s="59"/>
      <c r="FQ419" s="59"/>
      <c r="FR419" s="59"/>
      <c r="FS419" s="59"/>
      <c r="FT419" s="59"/>
      <c r="FU419" s="59"/>
      <c r="FV419" s="59"/>
      <c r="FW419" s="59"/>
      <c r="FX419" s="59"/>
      <c r="FY419" s="59"/>
      <c r="FZ419" s="59"/>
      <c r="GA419" s="59"/>
      <c r="GB419" s="59"/>
      <c r="GC419" s="59"/>
      <c r="GD419" s="59"/>
      <c r="GE419" s="59"/>
      <c r="GF419" s="59"/>
      <c r="GG419" s="59"/>
      <c r="GH419" s="59"/>
      <c r="GI419" s="59"/>
      <c r="GJ419" s="59"/>
      <c r="GK419" s="59"/>
      <c r="GL419" s="59"/>
      <c r="GM419" s="59"/>
      <c r="GN419" s="59"/>
      <c r="GO419" s="59"/>
      <c r="GP419" s="59"/>
      <c r="GQ419" s="59"/>
      <c r="GR419" s="59"/>
      <c r="GS419" s="59"/>
      <c r="GT419" s="59"/>
      <c r="GU419" s="59"/>
      <c r="GV419" s="59"/>
      <c r="GW419" s="59"/>
      <c r="GX419" s="59"/>
      <c r="GY419" s="59"/>
    </row>
    <row r="420" spans="1:207" s="15" customFormat="1" ht="25.15" customHeight="1" x14ac:dyDescent="0.25">
      <c r="A420" s="117" t="s">
        <v>1504</v>
      </c>
      <c r="B420" s="15" t="s">
        <v>347</v>
      </c>
      <c r="C420" s="82">
        <v>1964</v>
      </c>
      <c r="D420" s="82">
        <v>2010</v>
      </c>
      <c r="E420" s="82" t="s">
        <v>20</v>
      </c>
      <c r="F420" s="82">
        <v>2</v>
      </c>
      <c r="G420" s="82">
        <v>2</v>
      </c>
      <c r="H420" s="50">
        <f t="shared" ref="H420:H426" si="127">I420+J420</f>
        <v>413.6</v>
      </c>
      <c r="I420" s="50">
        <v>43.1</v>
      </c>
      <c r="J420" s="50">
        <v>370.5</v>
      </c>
      <c r="K420" s="37">
        <f t="shared" ref="K420:K426" si="128">SUM(L420:O420)</f>
        <v>663600</v>
      </c>
      <c r="L420" s="47">
        <v>0</v>
      </c>
      <c r="M420" s="47">
        <v>0</v>
      </c>
      <c r="N420" s="47">
        <v>0</v>
      </c>
      <c r="O420" s="50">
        <v>663600</v>
      </c>
      <c r="P420" s="47">
        <f t="shared" ref="P420:P426" si="129">K420/H420</f>
        <v>1604.4487427466149</v>
      </c>
      <c r="Q420" s="53">
        <v>9673</v>
      </c>
      <c r="R420" s="79" t="s">
        <v>96</v>
      </c>
      <c r="S420" s="73"/>
      <c r="T420" s="16"/>
      <c r="U420" s="16"/>
    </row>
    <row r="421" spans="1:207" s="15" customFormat="1" ht="25.15" customHeight="1" x14ac:dyDescent="0.25">
      <c r="A421" s="117" t="s">
        <v>1505</v>
      </c>
      <c r="B421" s="15" t="s">
        <v>349</v>
      </c>
      <c r="C421" s="82">
        <v>1967</v>
      </c>
      <c r="D421" s="84" t="s">
        <v>240</v>
      </c>
      <c r="E421" s="82" t="s">
        <v>20</v>
      </c>
      <c r="F421" s="82">
        <v>2</v>
      </c>
      <c r="G421" s="82">
        <v>2</v>
      </c>
      <c r="H421" s="50">
        <f t="shared" si="127"/>
        <v>712</v>
      </c>
      <c r="I421" s="50">
        <v>254.9</v>
      </c>
      <c r="J421" s="50">
        <v>457.1</v>
      </c>
      <c r="K421" s="37">
        <f t="shared" si="128"/>
        <v>4229600</v>
      </c>
      <c r="L421" s="47">
        <v>0</v>
      </c>
      <c r="M421" s="47">
        <v>0</v>
      </c>
      <c r="N421" s="47">
        <v>0</v>
      </c>
      <c r="O421" s="50">
        <v>4229600</v>
      </c>
      <c r="P421" s="47">
        <f t="shared" si="129"/>
        <v>5940.4494382022476</v>
      </c>
      <c r="Q421" s="53">
        <v>9673</v>
      </c>
      <c r="R421" s="79" t="s">
        <v>96</v>
      </c>
      <c r="S421" s="73"/>
      <c r="T421" s="16"/>
      <c r="U421" s="16"/>
    </row>
    <row r="422" spans="1:207" s="15" customFormat="1" ht="25.15" customHeight="1" x14ac:dyDescent="0.25">
      <c r="A422" s="117" t="s">
        <v>1506</v>
      </c>
      <c r="B422" s="15" t="s">
        <v>350</v>
      </c>
      <c r="C422" s="82">
        <v>1966</v>
      </c>
      <c r="D422" s="84" t="s">
        <v>240</v>
      </c>
      <c r="E422" s="82" t="s">
        <v>20</v>
      </c>
      <c r="F422" s="82">
        <v>3</v>
      </c>
      <c r="G422" s="82">
        <v>2</v>
      </c>
      <c r="H422" s="50">
        <f t="shared" si="127"/>
        <v>979.2</v>
      </c>
      <c r="I422" s="50">
        <v>517.70000000000005</v>
      </c>
      <c r="J422" s="50">
        <v>461.5</v>
      </c>
      <c r="K422" s="37">
        <f t="shared" si="128"/>
        <v>5779360</v>
      </c>
      <c r="L422" s="47">
        <v>0</v>
      </c>
      <c r="M422" s="47">
        <v>0</v>
      </c>
      <c r="N422" s="47">
        <v>0</v>
      </c>
      <c r="O422" s="50">
        <v>5779360</v>
      </c>
      <c r="P422" s="47">
        <f t="shared" si="129"/>
        <v>5902.1241830065355</v>
      </c>
      <c r="Q422" s="53">
        <v>9673</v>
      </c>
      <c r="R422" s="79" t="s">
        <v>96</v>
      </c>
      <c r="S422" s="73"/>
      <c r="T422" s="16"/>
      <c r="U422" s="16"/>
    </row>
    <row r="423" spans="1:207" s="15" customFormat="1" ht="25.15" customHeight="1" x14ac:dyDescent="0.25">
      <c r="A423" s="117" t="s">
        <v>1507</v>
      </c>
      <c r="B423" s="15" t="s">
        <v>351</v>
      </c>
      <c r="C423" s="82">
        <v>1964</v>
      </c>
      <c r="D423" s="84" t="s">
        <v>240</v>
      </c>
      <c r="E423" s="82" t="s">
        <v>20</v>
      </c>
      <c r="F423" s="82">
        <v>2</v>
      </c>
      <c r="G423" s="82">
        <v>2</v>
      </c>
      <c r="H423" s="50">
        <f t="shared" si="127"/>
        <v>394.79999999999995</v>
      </c>
      <c r="I423" s="50">
        <v>136.9</v>
      </c>
      <c r="J423" s="50">
        <v>257.89999999999998</v>
      </c>
      <c r="K423" s="37">
        <f t="shared" si="128"/>
        <v>2389840</v>
      </c>
      <c r="L423" s="47">
        <v>0</v>
      </c>
      <c r="M423" s="47">
        <v>0</v>
      </c>
      <c r="N423" s="47">
        <v>0</v>
      </c>
      <c r="O423" s="50">
        <v>2389840</v>
      </c>
      <c r="P423" s="47">
        <f t="shared" si="129"/>
        <v>6053.2928064842963</v>
      </c>
      <c r="Q423" s="53">
        <v>9673</v>
      </c>
      <c r="R423" s="79" t="s">
        <v>97</v>
      </c>
      <c r="S423" s="73"/>
      <c r="T423" s="16"/>
      <c r="U423" s="16"/>
    </row>
    <row r="424" spans="1:207" s="15" customFormat="1" ht="25.15" customHeight="1" x14ac:dyDescent="0.25">
      <c r="A424" s="117" t="s">
        <v>1508</v>
      </c>
      <c r="B424" s="15" t="s">
        <v>352</v>
      </c>
      <c r="C424" s="82">
        <v>1962</v>
      </c>
      <c r="D424" s="84" t="s">
        <v>240</v>
      </c>
      <c r="E424" s="82" t="s">
        <v>20</v>
      </c>
      <c r="F424" s="82">
        <v>2</v>
      </c>
      <c r="G424" s="82">
        <v>2</v>
      </c>
      <c r="H424" s="50">
        <f t="shared" si="127"/>
        <v>398.7</v>
      </c>
      <c r="I424" s="50">
        <v>140.5</v>
      </c>
      <c r="J424" s="50">
        <v>258.2</v>
      </c>
      <c r="K424" s="37">
        <f t="shared" si="128"/>
        <v>4270060</v>
      </c>
      <c r="L424" s="47">
        <v>0</v>
      </c>
      <c r="M424" s="47">
        <v>0</v>
      </c>
      <c r="N424" s="47">
        <v>0</v>
      </c>
      <c r="O424" s="50">
        <v>4270060</v>
      </c>
      <c r="P424" s="47">
        <f t="shared" si="129"/>
        <v>10709.957361424631</v>
      </c>
      <c r="Q424" s="53">
        <v>9673</v>
      </c>
      <c r="R424" s="79" t="s">
        <v>97</v>
      </c>
      <c r="S424" s="73"/>
      <c r="T424" s="16"/>
      <c r="U424" s="16"/>
    </row>
    <row r="425" spans="1:207" s="15" customFormat="1" ht="25.15" customHeight="1" x14ac:dyDescent="0.25">
      <c r="A425" s="117" t="s">
        <v>1509</v>
      </c>
      <c r="B425" s="15" t="s">
        <v>353</v>
      </c>
      <c r="C425" s="82">
        <v>1964</v>
      </c>
      <c r="D425" s="82">
        <v>2009</v>
      </c>
      <c r="E425" s="82" t="s">
        <v>20</v>
      </c>
      <c r="F425" s="82">
        <v>2</v>
      </c>
      <c r="G425" s="82">
        <v>2</v>
      </c>
      <c r="H425" s="50">
        <f t="shared" si="127"/>
        <v>450.20000000000005</v>
      </c>
      <c r="I425" s="50">
        <v>178.6</v>
      </c>
      <c r="J425" s="50">
        <v>271.60000000000002</v>
      </c>
      <c r="K425" s="37">
        <f t="shared" si="128"/>
        <v>1270520</v>
      </c>
      <c r="L425" s="47">
        <v>0</v>
      </c>
      <c r="M425" s="47">
        <v>0</v>
      </c>
      <c r="N425" s="47">
        <v>0</v>
      </c>
      <c r="O425" s="50">
        <v>1270520</v>
      </c>
      <c r="P425" s="47">
        <f t="shared" si="129"/>
        <v>2822.1235006663701</v>
      </c>
      <c r="Q425" s="53">
        <v>9673</v>
      </c>
      <c r="R425" s="79" t="s">
        <v>98</v>
      </c>
      <c r="S425" s="73"/>
      <c r="T425" s="16"/>
      <c r="U425" s="16"/>
    </row>
    <row r="426" spans="1:207" s="15" customFormat="1" ht="25.15" customHeight="1" x14ac:dyDescent="0.25">
      <c r="A426" s="117" t="s">
        <v>1510</v>
      </c>
      <c r="B426" s="15" t="s">
        <v>354</v>
      </c>
      <c r="C426" s="82">
        <v>1965</v>
      </c>
      <c r="D426" s="84" t="s">
        <v>240</v>
      </c>
      <c r="E426" s="82" t="s">
        <v>20</v>
      </c>
      <c r="F426" s="82">
        <v>2</v>
      </c>
      <c r="G426" s="82">
        <v>2</v>
      </c>
      <c r="H426" s="50">
        <f t="shared" si="127"/>
        <v>381.4</v>
      </c>
      <c r="I426" s="50">
        <v>114.4</v>
      </c>
      <c r="J426" s="50">
        <v>267</v>
      </c>
      <c r="K426" s="37">
        <f t="shared" si="128"/>
        <v>4829360</v>
      </c>
      <c r="L426" s="47">
        <v>0</v>
      </c>
      <c r="M426" s="47">
        <v>0</v>
      </c>
      <c r="N426" s="47">
        <v>0</v>
      </c>
      <c r="O426" s="50">
        <v>4829360</v>
      </c>
      <c r="P426" s="47">
        <f t="shared" si="129"/>
        <v>12662.191924488727</v>
      </c>
      <c r="Q426" s="53">
        <v>9673</v>
      </c>
      <c r="R426" s="79" t="s">
        <v>98</v>
      </c>
      <c r="S426" s="73"/>
      <c r="T426" s="16"/>
      <c r="U426" s="16"/>
    </row>
    <row r="427" spans="1:207" s="16" customFormat="1" ht="34.9" customHeight="1" x14ac:dyDescent="0.25">
      <c r="A427" s="142" t="s">
        <v>2248</v>
      </c>
      <c r="B427" s="142"/>
      <c r="C427" s="142"/>
      <c r="D427" s="142"/>
      <c r="E427" s="142"/>
      <c r="F427" s="142"/>
      <c r="G427" s="142"/>
      <c r="H427" s="142"/>
      <c r="I427" s="142"/>
      <c r="J427" s="142"/>
      <c r="K427" s="142"/>
      <c r="L427" s="142"/>
      <c r="M427" s="142"/>
      <c r="N427" s="142"/>
      <c r="O427" s="142"/>
      <c r="P427" s="142"/>
      <c r="Q427" s="142"/>
      <c r="R427" s="142"/>
      <c r="S427" s="73"/>
    </row>
    <row r="428" spans="1:207" ht="34.9" customHeight="1" x14ac:dyDescent="0.25">
      <c r="A428" s="141" t="s">
        <v>901</v>
      </c>
      <c r="B428" s="141"/>
      <c r="C428" s="120" t="s">
        <v>21</v>
      </c>
      <c r="D428" s="120" t="s">
        <v>21</v>
      </c>
      <c r="E428" s="120" t="s">
        <v>21</v>
      </c>
      <c r="F428" s="126" t="s">
        <v>21</v>
      </c>
      <c r="G428" s="126" t="s">
        <v>21</v>
      </c>
      <c r="H428" s="127">
        <f>SUM(H429:H435)</f>
        <v>2890.1</v>
      </c>
      <c r="I428" s="127">
        <f t="shared" ref="I428:O428" si="130">SUM(I429:I435)</f>
        <v>1057.4000000000001</v>
      </c>
      <c r="J428" s="127">
        <f t="shared" si="130"/>
        <v>1832.6999999999998</v>
      </c>
      <c r="K428" s="127">
        <f t="shared" si="130"/>
        <v>39436596</v>
      </c>
      <c r="L428" s="127">
        <f t="shared" si="130"/>
        <v>0</v>
      </c>
      <c r="M428" s="127">
        <f t="shared" si="130"/>
        <v>0</v>
      </c>
      <c r="N428" s="127">
        <f t="shared" si="130"/>
        <v>0</v>
      </c>
      <c r="O428" s="127">
        <f t="shared" si="130"/>
        <v>39436596</v>
      </c>
      <c r="P428" s="34">
        <f>K428/H428</f>
        <v>13645.408809383758</v>
      </c>
      <c r="Q428" s="128" t="s">
        <v>21</v>
      </c>
      <c r="R428" s="129" t="s">
        <v>21</v>
      </c>
    </row>
    <row r="429" spans="1:207" ht="25.15" customHeight="1" x14ac:dyDescent="0.25">
      <c r="A429" s="117" t="s">
        <v>1511</v>
      </c>
      <c r="B429" s="15" t="s">
        <v>322</v>
      </c>
      <c r="C429" s="82">
        <v>1965</v>
      </c>
      <c r="D429" s="84" t="s">
        <v>240</v>
      </c>
      <c r="E429" s="82" t="s">
        <v>20</v>
      </c>
      <c r="F429" s="82">
        <v>2</v>
      </c>
      <c r="G429" s="82">
        <v>2</v>
      </c>
      <c r="H429" s="50">
        <f t="shared" ref="H429:H433" si="131">I429+J429</f>
        <v>375.6</v>
      </c>
      <c r="I429" s="50">
        <v>117.8</v>
      </c>
      <c r="J429" s="50">
        <v>257.8</v>
      </c>
      <c r="K429" s="37">
        <f t="shared" ref="K429:K435" si="132">SUM(L429:O429)</f>
        <v>6492712</v>
      </c>
      <c r="L429" s="47">
        <v>0</v>
      </c>
      <c r="M429" s="47">
        <v>0</v>
      </c>
      <c r="N429" s="47">
        <v>0</v>
      </c>
      <c r="O429" s="50">
        <v>6492712</v>
      </c>
      <c r="P429" s="47">
        <f t="shared" ref="P429:P435" si="133">K429/H429</f>
        <v>17286.240681576142</v>
      </c>
      <c r="Q429" s="53">
        <v>9673</v>
      </c>
      <c r="R429" s="79" t="s">
        <v>98</v>
      </c>
    </row>
    <row r="430" spans="1:207" s="15" customFormat="1" ht="25.15" customHeight="1" x14ac:dyDescent="0.25">
      <c r="A430" s="117" t="s">
        <v>1512</v>
      </c>
      <c r="B430" s="15" t="s">
        <v>323</v>
      </c>
      <c r="C430" s="82">
        <v>1963</v>
      </c>
      <c r="D430" s="84" t="s">
        <v>240</v>
      </c>
      <c r="E430" s="82" t="s">
        <v>20</v>
      </c>
      <c r="F430" s="82">
        <v>2</v>
      </c>
      <c r="G430" s="82">
        <v>2</v>
      </c>
      <c r="H430" s="50">
        <f t="shared" si="131"/>
        <v>436.4</v>
      </c>
      <c r="I430" s="50">
        <v>174</v>
      </c>
      <c r="J430" s="50">
        <v>262.39999999999998</v>
      </c>
      <c r="K430" s="37">
        <f t="shared" si="132"/>
        <v>7527528</v>
      </c>
      <c r="L430" s="47">
        <v>0</v>
      </c>
      <c r="M430" s="47">
        <v>0</v>
      </c>
      <c r="N430" s="47">
        <v>0</v>
      </c>
      <c r="O430" s="50">
        <v>7527528</v>
      </c>
      <c r="P430" s="47">
        <f t="shared" si="133"/>
        <v>17249.147571035748</v>
      </c>
      <c r="Q430" s="53">
        <v>9673</v>
      </c>
      <c r="R430" s="79" t="s">
        <v>98</v>
      </c>
      <c r="S430" s="73"/>
      <c r="T430" s="17"/>
      <c r="U430" s="16"/>
    </row>
    <row r="431" spans="1:207" ht="25.15" customHeight="1" x14ac:dyDescent="0.25">
      <c r="A431" s="117" t="s">
        <v>1513</v>
      </c>
      <c r="B431" s="15" t="s">
        <v>324</v>
      </c>
      <c r="C431" s="82">
        <v>1962</v>
      </c>
      <c r="D431" s="84" t="s">
        <v>240</v>
      </c>
      <c r="E431" s="82" t="s">
        <v>20</v>
      </c>
      <c r="F431" s="82">
        <v>2</v>
      </c>
      <c r="G431" s="82">
        <v>2</v>
      </c>
      <c r="H431" s="50">
        <f t="shared" si="131"/>
        <v>514</v>
      </c>
      <c r="I431" s="50">
        <v>257</v>
      </c>
      <c r="J431" s="50">
        <v>257</v>
      </c>
      <c r="K431" s="37">
        <f t="shared" si="132"/>
        <v>6159932</v>
      </c>
      <c r="L431" s="47">
        <v>0</v>
      </c>
      <c r="M431" s="47">
        <v>0</v>
      </c>
      <c r="N431" s="47">
        <v>0</v>
      </c>
      <c r="O431" s="50">
        <v>6159932</v>
      </c>
      <c r="P431" s="47">
        <f t="shared" si="133"/>
        <v>11984.303501945526</v>
      </c>
      <c r="Q431" s="53">
        <v>9673</v>
      </c>
      <c r="R431" s="79" t="s">
        <v>97</v>
      </c>
      <c r="S431" s="18"/>
      <c r="T431" s="18"/>
    </row>
    <row r="432" spans="1:207" ht="25.15" customHeight="1" x14ac:dyDescent="0.25">
      <c r="A432" s="117" t="s">
        <v>1514</v>
      </c>
      <c r="B432" s="15" t="s">
        <v>325</v>
      </c>
      <c r="C432" s="82">
        <v>1962</v>
      </c>
      <c r="D432" s="84" t="s">
        <v>240</v>
      </c>
      <c r="E432" s="82" t="s">
        <v>20</v>
      </c>
      <c r="F432" s="82">
        <v>2</v>
      </c>
      <c r="G432" s="82">
        <v>2</v>
      </c>
      <c r="H432" s="50">
        <f t="shared" si="131"/>
        <v>281.60000000000002</v>
      </c>
      <c r="I432" s="50">
        <v>90.6</v>
      </c>
      <c r="J432" s="50">
        <v>191</v>
      </c>
      <c r="K432" s="37">
        <f t="shared" si="132"/>
        <v>4442272</v>
      </c>
      <c r="L432" s="47">
        <v>0</v>
      </c>
      <c r="M432" s="47">
        <v>0</v>
      </c>
      <c r="N432" s="47">
        <v>0</v>
      </c>
      <c r="O432" s="50">
        <v>4442272</v>
      </c>
      <c r="P432" s="47">
        <f t="shared" si="133"/>
        <v>15775.113636363634</v>
      </c>
      <c r="Q432" s="53">
        <v>9673</v>
      </c>
      <c r="R432" s="79" t="s">
        <v>97</v>
      </c>
      <c r="S432" s="18"/>
      <c r="T432" s="18"/>
    </row>
    <row r="433" spans="1:207" ht="25.15" customHeight="1" x14ac:dyDescent="0.25">
      <c r="A433" s="117" t="s">
        <v>1515</v>
      </c>
      <c r="B433" s="15" t="s">
        <v>326</v>
      </c>
      <c r="C433" s="82">
        <v>1961</v>
      </c>
      <c r="D433" s="84" t="s">
        <v>240</v>
      </c>
      <c r="E433" s="82" t="s">
        <v>20</v>
      </c>
      <c r="F433" s="82">
        <v>2</v>
      </c>
      <c r="G433" s="82">
        <v>2</v>
      </c>
      <c r="H433" s="50">
        <f t="shared" si="131"/>
        <v>281.60000000000002</v>
      </c>
      <c r="I433" s="50">
        <v>91.5</v>
      </c>
      <c r="J433" s="50">
        <v>190.1</v>
      </c>
      <c r="K433" s="37">
        <f t="shared" si="132"/>
        <v>4442272</v>
      </c>
      <c r="L433" s="47">
        <v>0</v>
      </c>
      <c r="M433" s="47">
        <v>0</v>
      </c>
      <c r="N433" s="47">
        <v>0</v>
      </c>
      <c r="O433" s="50">
        <v>4442272</v>
      </c>
      <c r="P433" s="47">
        <f t="shared" si="133"/>
        <v>15775.113636363634</v>
      </c>
      <c r="Q433" s="53">
        <v>9673</v>
      </c>
      <c r="R433" s="79" t="s">
        <v>97</v>
      </c>
      <c r="S433" s="18"/>
      <c r="T433" s="18"/>
    </row>
    <row r="434" spans="1:207" s="15" customFormat="1" ht="25.15" customHeight="1" x14ac:dyDescent="0.25">
      <c r="A434" s="117" t="s">
        <v>1516</v>
      </c>
      <c r="B434" s="15" t="s">
        <v>348</v>
      </c>
      <c r="C434" s="82">
        <v>1960</v>
      </c>
      <c r="D434" s="82">
        <v>2019</v>
      </c>
      <c r="E434" s="82" t="s">
        <v>20</v>
      </c>
      <c r="F434" s="82">
        <v>2</v>
      </c>
      <c r="G434" s="82">
        <v>2</v>
      </c>
      <c r="H434" s="50">
        <f>I434+J434</f>
        <v>637</v>
      </c>
      <c r="I434" s="50">
        <v>220.6</v>
      </c>
      <c r="J434" s="50">
        <v>416.4</v>
      </c>
      <c r="K434" s="37">
        <f t="shared" si="132"/>
        <v>8903340</v>
      </c>
      <c r="L434" s="47">
        <v>0</v>
      </c>
      <c r="M434" s="47">
        <v>0</v>
      </c>
      <c r="N434" s="47">
        <v>0</v>
      </c>
      <c r="O434" s="50">
        <v>8903340</v>
      </c>
      <c r="P434" s="47">
        <f t="shared" si="133"/>
        <v>13976.985871271585</v>
      </c>
      <c r="Q434" s="53">
        <v>9673</v>
      </c>
      <c r="R434" s="79" t="s">
        <v>96</v>
      </c>
      <c r="S434" s="73"/>
      <c r="T434" s="16"/>
      <c r="U434" s="16"/>
    </row>
    <row r="435" spans="1:207" ht="25.15" customHeight="1" x14ac:dyDescent="0.25">
      <c r="A435" s="117" t="s">
        <v>1517</v>
      </c>
      <c r="B435" s="15" t="s">
        <v>315</v>
      </c>
      <c r="C435" s="82">
        <v>1962</v>
      </c>
      <c r="D435" s="82">
        <v>2017</v>
      </c>
      <c r="E435" s="82" t="s">
        <v>316</v>
      </c>
      <c r="F435" s="82">
        <v>1</v>
      </c>
      <c r="G435" s="82">
        <v>1</v>
      </c>
      <c r="H435" s="50">
        <f>I435+J435</f>
        <v>363.9</v>
      </c>
      <c r="I435" s="50">
        <v>105.9</v>
      </c>
      <c r="J435" s="50">
        <v>258</v>
      </c>
      <c r="K435" s="37">
        <f t="shared" si="132"/>
        <v>1468540</v>
      </c>
      <c r="L435" s="47">
        <v>0</v>
      </c>
      <c r="M435" s="47">
        <v>0</v>
      </c>
      <c r="N435" s="47">
        <v>0</v>
      </c>
      <c r="O435" s="50">
        <v>1468540</v>
      </c>
      <c r="P435" s="47">
        <f t="shared" si="133"/>
        <v>4035.5592195658151</v>
      </c>
      <c r="Q435" s="53">
        <v>9673</v>
      </c>
      <c r="R435" s="79" t="s">
        <v>96</v>
      </c>
    </row>
    <row r="436" spans="1:207" s="84" customFormat="1" ht="34.9" customHeight="1" x14ac:dyDescent="0.25">
      <c r="A436" s="142" t="s">
        <v>2249</v>
      </c>
      <c r="B436" s="142"/>
      <c r="C436" s="142"/>
      <c r="D436" s="142"/>
      <c r="E436" s="142"/>
      <c r="F436" s="142"/>
      <c r="G436" s="142"/>
      <c r="H436" s="142"/>
      <c r="I436" s="142"/>
      <c r="J436" s="142"/>
      <c r="K436" s="142"/>
      <c r="L436" s="142"/>
      <c r="M436" s="142"/>
      <c r="N436" s="142"/>
      <c r="O436" s="142"/>
      <c r="P436" s="142"/>
      <c r="Q436" s="142"/>
      <c r="R436" s="142"/>
      <c r="S436" s="62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  <c r="AZ436" s="16"/>
      <c r="BA436" s="16"/>
      <c r="BB436" s="16"/>
      <c r="BC436" s="16"/>
      <c r="BD436" s="16"/>
      <c r="BE436" s="16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6"/>
      <c r="BR436" s="16"/>
      <c r="BS436" s="16"/>
      <c r="BT436" s="16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  <c r="CP436" s="16"/>
      <c r="CQ436" s="16"/>
      <c r="CR436" s="16"/>
      <c r="CS436" s="16"/>
      <c r="CT436" s="16"/>
      <c r="CU436" s="16"/>
      <c r="CV436" s="16"/>
      <c r="CW436" s="16"/>
      <c r="CX436" s="16"/>
      <c r="CY436" s="16"/>
      <c r="CZ436" s="16"/>
      <c r="DA436" s="16"/>
      <c r="DB436" s="16"/>
      <c r="DC436" s="16"/>
      <c r="DD436" s="16"/>
      <c r="DE436" s="16"/>
      <c r="DF436" s="16"/>
      <c r="DG436" s="16"/>
      <c r="DH436" s="16"/>
      <c r="DI436" s="16"/>
      <c r="DJ436" s="16"/>
      <c r="DK436" s="16"/>
      <c r="DL436" s="16"/>
      <c r="DM436" s="16"/>
      <c r="DN436" s="16"/>
      <c r="DO436" s="16"/>
      <c r="DP436" s="16"/>
      <c r="DQ436" s="16"/>
      <c r="DR436" s="16"/>
      <c r="DS436" s="16"/>
      <c r="DT436" s="16"/>
      <c r="DU436" s="16"/>
      <c r="DV436" s="16"/>
      <c r="DW436" s="16"/>
      <c r="DX436" s="16"/>
      <c r="DY436" s="16"/>
      <c r="DZ436" s="16"/>
      <c r="EA436" s="16"/>
      <c r="EB436" s="16"/>
      <c r="EC436" s="16"/>
      <c r="ED436" s="16"/>
      <c r="EE436" s="16"/>
      <c r="EF436" s="16"/>
      <c r="EG436" s="16"/>
      <c r="EH436" s="16"/>
      <c r="EI436" s="16"/>
      <c r="EJ436" s="16"/>
      <c r="EK436" s="16"/>
      <c r="EL436" s="16"/>
      <c r="EM436" s="16"/>
      <c r="EN436" s="16"/>
      <c r="EO436" s="16"/>
      <c r="EP436" s="16"/>
      <c r="EQ436" s="16"/>
      <c r="ER436" s="16"/>
      <c r="ES436" s="16"/>
      <c r="ET436" s="16"/>
      <c r="EU436" s="16"/>
      <c r="EV436" s="16"/>
      <c r="EW436" s="16"/>
      <c r="EX436" s="16"/>
      <c r="EY436" s="16"/>
      <c r="EZ436" s="16"/>
      <c r="FA436" s="16"/>
      <c r="FB436" s="16"/>
      <c r="FC436" s="16"/>
      <c r="FD436" s="16"/>
      <c r="FE436" s="16"/>
      <c r="FF436" s="16"/>
      <c r="FG436" s="16"/>
      <c r="FH436" s="16"/>
      <c r="FI436" s="16"/>
      <c r="FJ436" s="16"/>
      <c r="FK436" s="16"/>
      <c r="FL436" s="16"/>
      <c r="FM436" s="16"/>
      <c r="FN436" s="16"/>
      <c r="FO436" s="16"/>
      <c r="FP436" s="16"/>
      <c r="FQ436" s="16"/>
      <c r="FR436" s="16"/>
      <c r="FS436" s="16"/>
      <c r="FT436" s="16"/>
      <c r="FU436" s="16"/>
      <c r="FV436" s="16"/>
      <c r="FW436" s="16"/>
      <c r="FX436" s="16"/>
      <c r="FY436" s="16"/>
      <c r="FZ436" s="16"/>
      <c r="GA436" s="16"/>
      <c r="GB436" s="16"/>
      <c r="GC436" s="16"/>
      <c r="GD436" s="16"/>
      <c r="GE436" s="16"/>
      <c r="GF436" s="16"/>
      <c r="GG436" s="16"/>
      <c r="GH436" s="16"/>
      <c r="GI436" s="16"/>
      <c r="GJ436" s="16"/>
      <c r="GK436" s="16"/>
      <c r="GL436" s="16"/>
      <c r="GM436" s="16"/>
      <c r="GN436" s="16"/>
      <c r="GO436" s="16"/>
      <c r="GP436" s="16"/>
      <c r="GQ436" s="16"/>
      <c r="GR436" s="16"/>
      <c r="GS436" s="16"/>
      <c r="GT436" s="16"/>
      <c r="GU436" s="16"/>
      <c r="GV436" s="16"/>
      <c r="GW436" s="16"/>
      <c r="GX436" s="16"/>
      <c r="GY436" s="16"/>
    </row>
    <row r="437" spans="1:207" s="84" customFormat="1" ht="34.9" customHeight="1" x14ac:dyDescent="0.25">
      <c r="A437" s="141" t="s">
        <v>47</v>
      </c>
      <c r="B437" s="141"/>
      <c r="C437" s="120" t="s">
        <v>21</v>
      </c>
      <c r="D437" s="120" t="s">
        <v>21</v>
      </c>
      <c r="E437" s="120" t="s">
        <v>21</v>
      </c>
      <c r="F437" s="126" t="s">
        <v>21</v>
      </c>
      <c r="G437" s="126" t="s">
        <v>21</v>
      </c>
      <c r="H437" s="127">
        <f>SUM(H438:H495)</f>
        <v>159054.5</v>
      </c>
      <c r="I437" s="127">
        <f t="shared" ref="I437:O437" si="134">SUM(I438:I495)</f>
        <v>2370.5</v>
      </c>
      <c r="J437" s="127">
        <f t="shared" si="134"/>
        <v>99280.800000000017</v>
      </c>
      <c r="K437" s="127">
        <f t="shared" si="134"/>
        <v>585426200</v>
      </c>
      <c r="L437" s="127">
        <f t="shared" si="134"/>
        <v>0</v>
      </c>
      <c r="M437" s="127">
        <f t="shared" si="134"/>
        <v>0</v>
      </c>
      <c r="N437" s="127">
        <f t="shared" si="134"/>
        <v>0</v>
      </c>
      <c r="O437" s="127">
        <f t="shared" si="134"/>
        <v>585426200</v>
      </c>
      <c r="P437" s="34">
        <f t="shared" ref="P437:P468" si="135">K437/H437</f>
        <v>3680.6641748583033</v>
      </c>
      <c r="Q437" s="128" t="s">
        <v>21</v>
      </c>
      <c r="R437" s="129" t="s">
        <v>21</v>
      </c>
      <c r="S437" s="74"/>
      <c r="T437" s="41"/>
      <c r="U437" s="41"/>
    </row>
    <row r="438" spans="1:207" s="84" customFormat="1" ht="25.15" customHeight="1" x14ac:dyDescent="0.25">
      <c r="A438" s="117" t="s">
        <v>1518</v>
      </c>
      <c r="B438" s="15" t="s">
        <v>360</v>
      </c>
      <c r="C438" s="84">
        <v>1966</v>
      </c>
      <c r="D438" s="84" t="s">
        <v>240</v>
      </c>
      <c r="E438" s="82" t="s">
        <v>20</v>
      </c>
      <c r="F438" s="81">
        <v>5</v>
      </c>
      <c r="G438" s="81">
        <v>4</v>
      </c>
      <c r="H438" s="50">
        <v>3962.3</v>
      </c>
      <c r="I438" s="51">
        <v>0</v>
      </c>
      <c r="J438" s="50">
        <v>2424.3000000000002</v>
      </c>
      <c r="K438" s="37">
        <f t="shared" ref="K438:K469" si="136">SUM(L438:O438)</f>
        <v>17728150</v>
      </c>
      <c r="L438" s="47">
        <v>0</v>
      </c>
      <c r="M438" s="47">
        <v>0</v>
      </c>
      <c r="N438" s="47">
        <v>0</v>
      </c>
      <c r="O438" s="47">
        <v>17728150</v>
      </c>
      <c r="P438" s="47">
        <f t="shared" si="135"/>
        <v>4474.2069000328092</v>
      </c>
      <c r="Q438" s="53">
        <v>9673</v>
      </c>
      <c r="R438" s="79" t="s">
        <v>96</v>
      </c>
      <c r="S438" s="74"/>
      <c r="T438" s="41"/>
      <c r="U438" s="41"/>
    </row>
    <row r="439" spans="1:207" s="84" customFormat="1" ht="25.15" customHeight="1" x14ac:dyDescent="0.25">
      <c r="A439" s="117" t="s">
        <v>1519</v>
      </c>
      <c r="B439" s="15" t="s">
        <v>361</v>
      </c>
      <c r="C439" s="84">
        <v>1966</v>
      </c>
      <c r="D439" s="84" t="s">
        <v>240</v>
      </c>
      <c r="E439" s="82" t="s">
        <v>20</v>
      </c>
      <c r="F439" s="81">
        <v>5</v>
      </c>
      <c r="G439" s="81">
        <v>3</v>
      </c>
      <c r="H439" s="50">
        <v>2915.6</v>
      </c>
      <c r="I439" s="51">
        <v>0</v>
      </c>
      <c r="J439" s="50">
        <v>1615.1</v>
      </c>
      <c r="K439" s="37">
        <f t="shared" si="136"/>
        <v>12403460</v>
      </c>
      <c r="L439" s="47">
        <v>0</v>
      </c>
      <c r="M439" s="47">
        <v>0</v>
      </c>
      <c r="N439" s="47">
        <v>0</v>
      </c>
      <c r="O439" s="47">
        <v>12403460</v>
      </c>
      <c r="P439" s="47">
        <f t="shared" si="135"/>
        <v>4254.1706681300593</v>
      </c>
      <c r="Q439" s="53">
        <v>9673</v>
      </c>
      <c r="R439" s="79" t="s">
        <v>96</v>
      </c>
      <c r="S439" s="74"/>
      <c r="T439" s="41"/>
      <c r="U439" s="41"/>
    </row>
    <row r="440" spans="1:207" s="84" customFormat="1" ht="25.15" customHeight="1" x14ac:dyDescent="0.25">
      <c r="A440" s="117" t="s">
        <v>1520</v>
      </c>
      <c r="B440" s="131" t="s">
        <v>400</v>
      </c>
      <c r="C440" s="82">
        <v>1981</v>
      </c>
      <c r="D440" s="82" t="s">
        <v>240</v>
      </c>
      <c r="E440" s="82" t="s">
        <v>22</v>
      </c>
      <c r="F440" s="81">
        <v>9</v>
      </c>
      <c r="G440" s="81">
        <v>2</v>
      </c>
      <c r="H440" s="50">
        <v>9491.6</v>
      </c>
      <c r="I440" s="50">
        <v>0</v>
      </c>
      <c r="J440" s="50">
        <v>5661.6</v>
      </c>
      <c r="K440" s="37">
        <f t="shared" si="136"/>
        <v>5500000</v>
      </c>
      <c r="L440" s="47">
        <v>0</v>
      </c>
      <c r="M440" s="47">
        <v>0</v>
      </c>
      <c r="N440" s="47">
        <v>0</v>
      </c>
      <c r="O440" s="47">
        <v>5500000</v>
      </c>
      <c r="P440" s="47">
        <f t="shared" si="135"/>
        <v>579.45973281638499</v>
      </c>
      <c r="Q440" s="53">
        <v>9673</v>
      </c>
      <c r="R440" s="79" t="s">
        <v>98</v>
      </c>
      <c r="S440" s="62"/>
      <c r="T440" s="16"/>
      <c r="U440" s="16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  <c r="AQ440" s="15"/>
      <c r="AR440" s="15"/>
      <c r="AS440" s="15"/>
      <c r="AT440" s="15"/>
      <c r="AU440" s="15"/>
      <c r="AV440" s="15"/>
      <c r="AW440" s="15"/>
      <c r="AX440" s="15"/>
      <c r="AY440" s="15"/>
      <c r="AZ440" s="15"/>
      <c r="BA440" s="15"/>
      <c r="BB440" s="15"/>
      <c r="BC440" s="15"/>
      <c r="BD440" s="15"/>
      <c r="BE440" s="15"/>
      <c r="BF440" s="15"/>
      <c r="BG440" s="15"/>
      <c r="BH440" s="15"/>
      <c r="BI440" s="15"/>
      <c r="BJ440" s="15"/>
      <c r="BK440" s="15"/>
      <c r="BL440" s="15"/>
      <c r="BM440" s="15"/>
      <c r="BN440" s="15"/>
      <c r="BO440" s="15"/>
      <c r="BP440" s="15"/>
      <c r="BQ440" s="15"/>
      <c r="BR440" s="15"/>
      <c r="BS440" s="15"/>
      <c r="BT440" s="15"/>
      <c r="BU440" s="15"/>
      <c r="BV440" s="15"/>
      <c r="BW440" s="15"/>
      <c r="BX440" s="15"/>
      <c r="BY440" s="15"/>
      <c r="BZ440" s="15"/>
      <c r="CA440" s="15"/>
      <c r="CB440" s="15"/>
      <c r="CC440" s="15"/>
      <c r="CD440" s="15"/>
      <c r="CE440" s="15"/>
      <c r="CF440" s="15"/>
      <c r="CG440" s="15"/>
      <c r="CH440" s="15"/>
      <c r="CI440" s="15"/>
      <c r="CJ440" s="15"/>
      <c r="CK440" s="15"/>
      <c r="CL440" s="15"/>
      <c r="CM440" s="15"/>
      <c r="CN440" s="15"/>
      <c r="CO440" s="15"/>
      <c r="CP440" s="15"/>
      <c r="CQ440" s="15"/>
      <c r="CR440" s="15"/>
      <c r="CS440" s="15"/>
      <c r="CT440" s="15"/>
      <c r="CU440" s="15"/>
      <c r="CV440" s="15"/>
      <c r="CW440" s="15"/>
      <c r="CX440" s="15"/>
      <c r="CY440" s="15"/>
      <c r="CZ440" s="15"/>
      <c r="DA440" s="15"/>
      <c r="DB440" s="15"/>
      <c r="DC440" s="15"/>
      <c r="DD440" s="15"/>
      <c r="DE440" s="15"/>
      <c r="DF440" s="15"/>
      <c r="DG440" s="15"/>
      <c r="DH440" s="15"/>
      <c r="DI440" s="15"/>
      <c r="DJ440" s="15"/>
      <c r="DK440" s="15"/>
      <c r="DL440" s="15"/>
      <c r="DM440" s="15"/>
      <c r="DN440" s="15"/>
      <c r="DO440" s="15"/>
      <c r="DP440" s="15"/>
      <c r="DQ440" s="15"/>
      <c r="DR440" s="15"/>
      <c r="DS440" s="15"/>
      <c r="DT440" s="15"/>
      <c r="DU440" s="15"/>
      <c r="DV440" s="15"/>
      <c r="DW440" s="15"/>
      <c r="DX440" s="15"/>
      <c r="DY440" s="15"/>
      <c r="DZ440" s="15"/>
      <c r="EA440" s="15"/>
      <c r="EB440" s="15"/>
      <c r="EC440" s="15"/>
      <c r="ED440" s="15"/>
      <c r="EE440" s="15"/>
      <c r="EF440" s="15"/>
      <c r="EG440" s="15"/>
      <c r="EH440" s="15"/>
      <c r="EI440" s="15"/>
      <c r="EJ440" s="15"/>
      <c r="EK440" s="15"/>
      <c r="EL440" s="15"/>
      <c r="EM440" s="15"/>
      <c r="EN440" s="15"/>
      <c r="EO440" s="15"/>
      <c r="EP440" s="15"/>
      <c r="EQ440" s="15"/>
      <c r="ER440" s="15"/>
      <c r="ES440" s="15"/>
      <c r="ET440" s="15"/>
      <c r="EU440" s="15"/>
      <c r="EV440" s="15"/>
      <c r="EW440" s="15"/>
      <c r="EX440" s="15"/>
      <c r="EY440" s="15"/>
      <c r="EZ440" s="15"/>
      <c r="FA440" s="15"/>
      <c r="FB440" s="15"/>
      <c r="FC440" s="15"/>
      <c r="FD440" s="15"/>
      <c r="FE440" s="15"/>
      <c r="FF440" s="15"/>
      <c r="FG440" s="15"/>
      <c r="FH440" s="15"/>
      <c r="FI440" s="15"/>
      <c r="FJ440" s="15"/>
      <c r="FK440" s="15"/>
      <c r="FL440" s="15"/>
      <c r="FM440" s="15"/>
      <c r="FN440" s="15"/>
      <c r="FO440" s="15"/>
      <c r="FP440" s="15"/>
      <c r="FQ440" s="15"/>
      <c r="FR440" s="15"/>
      <c r="FS440" s="15"/>
      <c r="FT440" s="15"/>
      <c r="FU440" s="15"/>
      <c r="FV440" s="15"/>
      <c r="FW440" s="15"/>
      <c r="FX440" s="15"/>
      <c r="FY440" s="15"/>
      <c r="FZ440" s="15"/>
      <c r="GA440" s="15"/>
      <c r="GB440" s="15"/>
      <c r="GC440" s="15"/>
      <c r="GD440" s="15"/>
      <c r="GE440" s="15"/>
      <c r="GF440" s="15"/>
      <c r="GG440" s="15"/>
      <c r="GH440" s="15"/>
      <c r="GI440" s="15"/>
      <c r="GJ440" s="15"/>
      <c r="GK440" s="15"/>
      <c r="GL440" s="15"/>
      <c r="GM440" s="15"/>
      <c r="GN440" s="15"/>
      <c r="GO440" s="15"/>
      <c r="GP440" s="15"/>
      <c r="GQ440" s="15"/>
      <c r="GR440" s="15"/>
      <c r="GS440" s="15"/>
      <c r="GT440" s="15"/>
      <c r="GU440" s="15"/>
      <c r="GV440" s="15"/>
      <c r="GW440" s="15"/>
      <c r="GX440" s="15"/>
      <c r="GY440" s="15"/>
    </row>
    <row r="441" spans="1:207" s="84" customFormat="1" ht="25.15" customHeight="1" x14ac:dyDescent="0.25">
      <c r="A441" s="117" t="s">
        <v>1521</v>
      </c>
      <c r="B441" s="131" t="s">
        <v>362</v>
      </c>
      <c r="C441" s="82">
        <v>1987</v>
      </c>
      <c r="D441" s="84" t="s">
        <v>240</v>
      </c>
      <c r="E441" s="82" t="s">
        <v>22</v>
      </c>
      <c r="F441" s="81">
        <v>9</v>
      </c>
      <c r="G441" s="81">
        <v>4</v>
      </c>
      <c r="H441" s="50">
        <v>10997.6</v>
      </c>
      <c r="I441" s="51">
        <v>0</v>
      </c>
      <c r="J441" s="50">
        <v>7552.6</v>
      </c>
      <c r="K441" s="37">
        <f t="shared" si="136"/>
        <v>10900000</v>
      </c>
      <c r="L441" s="47">
        <v>0</v>
      </c>
      <c r="M441" s="47">
        <v>0</v>
      </c>
      <c r="N441" s="47">
        <v>0</v>
      </c>
      <c r="O441" s="47">
        <v>10900000</v>
      </c>
      <c r="P441" s="47">
        <f t="shared" si="135"/>
        <v>991.1253364370408</v>
      </c>
      <c r="Q441" s="53">
        <v>9673</v>
      </c>
      <c r="R441" s="79" t="s">
        <v>96</v>
      </c>
      <c r="S441" s="74"/>
      <c r="T441" s="41"/>
      <c r="U441" s="41"/>
    </row>
    <row r="442" spans="1:207" s="84" customFormat="1" ht="25.15" customHeight="1" x14ac:dyDescent="0.25">
      <c r="A442" s="117" t="s">
        <v>1522</v>
      </c>
      <c r="B442" s="15" t="s">
        <v>363</v>
      </c>
      <c r="C442" s="84">
        <v>1983</v>
      </c>
      <c r="D442" s="84" t="s">
        <v>240</v>
      </c>
      <c r="E442" s="82" t="s">
        <v>22</v>
      </c>
      <c r="F442" s="81">
        <v>5</v>
      </c>
      <c r="G442" s="81">
        <v>8</v>
      </c>
      <c r="H442" s="50">
        <v>7497.3</v>
      </c>
      <c r="I442" s="51">
        <v>0</v>
      </c>
      <c r="J442" s="50">
        <v>5543.7</v>
      </c>
      <c r="K442" s="37">
        <f t="shared" si="136"/>
        <v>6434255</v>
      </c>
      <c r="L442" s="47">
        <v>0</v>
      </c>
      <c r="M442" s="47">
        <v>0</v>
      </c>
      <c r="N442" s="47">
        <v>0</v>
      </c>
      <c r="O442" s="47">
        <v>6434255</v>
      </c>
      <c r="P442" s="47">
        <f t="shared" si="135"/>
        <v>858.20962213063365</v>
      </c>
      <c r="Q442" s="53">
        <v>9673</v>
      </c>
      <c r="R442" s="79" t="s">
        <v>96</v>
      </c>
      <c r="S442" s="74"/>
      <c r="T442" s="41"/>
      <c r="U442" s="41"/>
    </row>
    <row r="443" spans="1:207" s="84" customFormat="1" ht="25.15" customHeight="1" x14ac:dyDescent="0.25">
      <c r="A443" s="117" t="s">
        <v>1523</v>
      </c>
      <c r="B443" s="48" t="s">
        <v>380</v>
      </c>
      <c r="C443" s="82">
        <v>1984</v>
      </c>
      <c r="D443" s="82" t="s">
        <v>240</v>
      </c>
      <c r="E443" s="82" t="s">
        <v>22</v>
      </c>
      <c r="F443" s="81">
        <v>9</v>
      </c>
      <c r="G443" s="81">
        <v>2</v>
      </c>
      <c r="H443" s="50">
        <v>4725</v>
      </c>
      <c r="I443" s="60">
        <v>0</v>
      </c>
      <c r="J443" s="50">
        <v>3871.3</v>
      </c>
      <c r="K443" s="37">
        <f t="shared" si="136"/>
        <v>5500000</v>
      </c>
      <c r="L443" s="47">
        <v>0</v>
      </c>
      <c r="M443" s="47">
        <v>0</v>
      </c>
      <c r="N443" s="47">
        <v>0</v>
      </c>
      <c r="O443" s="47">
        <v>5500000</v>
      </c>
      <c r="P443" s="47">
        <f t="shared" si="135"/>
        <v>1164.0211640211639</v>
      </c>
      <c r="Q443" s="53">
        <v>9673</v>
      </c>
      <c r="R443" s="79" t="s">
        <v>97</v>
      </c>
      <c r="S443" s="74"/>
      <c r="T443" s="41"/>
      <c r="U443" s="41"/>
    </row>
    <row r="444" spans="1:207" s="84" customFormat="1" ht="25.15" customHeight="1" x14ac:dyDescent="0.25">
      <c r="A444" s="117" t="s">
        <v>1524</v>
      </c>
      <c r="B444" s="15" t="s">
        <v>364</v>
      </c>
      <c r="C444" s="84">
        <v>1986</v>
      </c>
      <c r="D444" s="84" t="s">
        <v>240</v>
      </c>
      <c r="E444" s="82" t="s">
        <v>22</v>
      </c>
      <c r="F444" s="81">
        <v>5</v>
      </c>
      <c r="G444" s="81">
        <v>3</v>
      </c>
      <c r="H444" s="50">
        <v>4119.1000000000004</v>
      </c>
      <c r="I444" s="51">
        <v>0</v>
      </c>
      <c r="J444" s="50">
        <v>1766.1</v>
      </c>
      <c r="K444" s="37">
        <f t="shared" si="136"/>
        <v>10038185</v>
      </c>
      <c r="L444" s="47">
        <v>0</v>
      </c>
      <c r="M444" s="47">
        <v>0</v>
      </c>
      <c r="N444" s="47">
        <v>0</v>
      </c>
      <c r="O444" s="47">
        <v>10038185</v>
      </c>
      <c r="P444" s="47">
        <f t="shared" si="135"/>
        <v>2436.9850209997326</v>
      </c>
      <c r="Q444" s="53">
        <v>9673</v>
      </c>
      <c r="R444" s="79" t="s">
        <v>96</v>
      </c>
      <c r="S444" s="74"/>
      <c r="T444" s="41"/>
      <c r="U444" s="41"/>
    </row>
    <row r="445" spans="1:207" s="84" customFormat="1" ht="25.15" customHeight="1" x14ac:dyDescent="0.25">
      <c r="A445" s="117" t="s">
        <v>1525</v>
      </c>
      <c r="B445" s="131" t="s">
        <v>365</v>
      </c>
      <c r="C445" s="84">
        <v>1989</v>
      </c>
      <c r="D445" s="84" t="s">
        <v>240</v>
      </c>
      <c r="E445" s="82" t="s">
        <v>22</v>
      </c>
      <c r="F445" s="81">
        <v>9</v>
      </c>
      <c r="G445" s="81">
        <v>1</v>
      </c>
      <c r="H445" s="51">
        <v>3657.6</v>
      </c>
      <c r="I445" s="51">
        <v>0</v>
      </c>
      <c r="J445" s="51">
        <v>2966.2</v>
      </c>
      <c r="K445" s="37">
        <f t="shared" si="136"/>
        <v>2800000</v>
      </c>
      <c r="L445" s="47">
        <v>0</v>
      </c>
      <c r="M445" s="47">
        <v>0</v>
      </c>
      <c r="N445" s="47">
        <v>0</v>
      </c>
      <c r="O445" s="47">
        <v>2800000</v>
      </c>
      <c r="P445" s="47">
        <f t="shared" si="135"/>
        <v>765.52930883639544</v>
      </c>
      <c r="Q445" s="53">
        <v>9673</v>
      </c>
      <c r="R445" s="79" t="s">
        <v>96</v>
      </c>
      <c r="S445" s="74"/>
      <c r="T445" s="41"/>
      <c r="U445" s="41"/>
    </row>
    <row r="446" spans="1:207" s="84" customFormat="1" ht="25.15" customHeight="1" x14ac:dyDescent="0.25">
      <c r="A446" s="117" t="s">
        <v>1526</v>
      </c>
      <c r="B446" s="15" t="s">
        <v>366</v>
      </c>
      <c r="C446" s="84">
        <v>1981</v>
      </c>
      <c r="D446" s="84" t="s">
        <v>240</v>
      </c>
      <c r="E446" s="82" t="s">
        <v>22</v>
      </c>
      <c r="F446" s="81">
        <v>5</v>
      </c>
      <c r="G446" s="81">
        <v>8</v>
      </c>
      <c r="H446" s="50">
        <v>8554.1</v>
      </c>
      <c r="I446" s="51">
        <v>0</v>
      </c>
      <c r="J446" s="50">
        <v>6212.1</v>
      </c>
      <c r="K446" s="37">
        <f t="shared" si="136"/>
        <v>25762300</v>
      </c>
      <c r="L446" s="47">
        <v>0</v>
      </c>
      <c r="M446" s="47">
        <v>0</v>
      </c>
      <c r="N446" s="47">
        <v>0</v>
      </c>
      <c r="O446" s="47">
        <v>25762300</v>
      </c>
      <c r="P446" s="47">
        <f t="shared" si="135"/>
        <v>3011.6903005576273</v>
      </c>
      <c r="Q446" s="53">
        <v>9673</v>
      </c>
      <c r="R446" s="79" t="s">
        <v>96</v>
      </c>
      <c r="S446" s="74"/>
      <c r="T446" s="41"/>
      <c r="U446" s="41"/>
    </row>
    <row r="447" spans="1:207" s="84" customFormat="1" ht="25.15" customHeight="1" x14ac:dyDescent="0.25">
      <c r="A447" s="117" t="s">
        <v>1527</v>
      </c>
      <c r="B447" s="15" t="s">
        <v>367</v>
      </c>
      <c r="C447" s="84">
        <v>1983</v>
      </c>
      <c r="D447" s="84" t="s">
        <v>240</v>
      </c>
      <c r="E447" s="82" t="s">
        <v>22</v>
      </c>
      <c r="F447" s="81">
        <v>5</v>
      </c>
      <c r="G447" s="81">
        <v>10</v>
      </c>
      <c r="H447" s="50">
        <v>10547.8</v>
      </c>
      <c r="I447" s="51">
        <v>0</v>
      </c>
      <c r="J447" s="50">
        <v>7609.2</v>
      </c>
      <c r="K447" s="37">
        <f t="shared" si="136"/>
        <v>40727500</v>
      </c>
      <c r="L447" s="47">
        <v>0</v>
      </c>
      <c r="M447" s="47">
        <v>0</v>
      </c>
      <c r="N447" s="47">
        <v>0</v>
      </c>
      <c r="O447" s="47">
        <v>40727500</v>
      </c>
      <c r="P447" s="47">
        <f t="shared" si="135"/>
        <v>3861.2317260471382</v>
      </c>
      <c r="Q447" s="53">
        <v>9673</v>
      </c>
      <c r="R447" s="79" t="s">
        <v>96</v>
      </c>
      <c r="S447" s="74"/>
      <c r="T447" s="41"/>
      <c r="U447" s="41"/>
    </row>
    <row r="448" spans="1:207" s="84" customFormat="1" ht="25.15" customHeight="1" x14ac:dyDescent="0.25">
      <c r="A448" s="117" t="s">
        <v>1528</v>
      </c>
      <c r="B448" s="48" t="s">
        <v>406</v>
      </c>
      <c r="C448" s="82">
        <v>1976</v>
      </c>
      <c r="D448" s="82" t="s">
        <v>240</v>
      </c>
      <c r="E448" s="82" t="s">
        <v>22</v>
      </c>
      <c r="F448" s="81">
        <v>9</v>
      </c>
      <c r="G448" s="81">
        <v>4</v>
      </c>
      <c r="H448" s="50">
        <v>9696.2999999999993</v>
      </c>
      <c r="I448" s="60">
        <v>834.1</v>
      </c>
      <c r="J448" s="50">
        <v>7560.9</v>
      </c>
      <c r="K448" s="37">
        <f t="shared" si="136"/>
        <v>46100990</v>
      </c>
      <c r="L448" s="47">
        <v>0</v>
      </c>
      <c r="M448" s="47">
        <v>0</v>
      </c>
      <c r="N448" s="47">
        <v>0</v>
      </c>
      <c r="O448" s="47">
        <v>46100990</v>
      </c>
      <c r="P448" s="47">
        <f t="shared" si="135"/>
        <v>4754.4929509194235</v>
      </c>
      <c r="Q448" s="53">
        <v>9673</v>
      </c>
      <c r="R448" s="79" t="s">
        <v>98</v>
      </c>
      <c r="S448" s="62"/>
      <c r="T448" s="16"/>
      <c r="U448" s="16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  <c r="AQ448" s="15"/>
      <c r="AR448" s="15"/>
      <c r="AS448" s="15"/>
      <c r="AT448" s="15"/>
      <c r="AU448" s="15"/>
      <c r="AV448" s="15"/>
      <c r="AW448" s="15"/>
      <c r="AX448" s="15"/>
      <c r="AY448" s="15"/>
      <c r="AZ448" s="15"/>
      <c r="BA448" s="15"/>
      <c r="BB448" s="15"/>
      <c r="BC448" s="15"/>
      <c r="BD448" s="15"/>
      <c r="BE448" s="15"/>
      <c r="BF448" s="15"/>
      <c r="BG448" s="15"/>
      <c r="BH448" s="15"/>
      <c r="BI448" s="15"/>
      <c r="BJ448" s="15"/>
      <c r="BK448" s="15"/>
      <c r="BL448" s="15"/>
      <c r="BM448" s="15"/>
      <c r="BN448" s="15"/>
      <c r="BO448" s="15"/>
      <c r="BP448" s="15"/>
      <c r="BQ448" s="15"/>
      <c r="BR448" s="15"/>
      <c r="BS448" s="15"/>
      <c r="BT448" s="15"/>
      <c r="BU448" s="15"/>
      <c r="BV448" s="15"/>
      <c r="BW448" s="15"/>
      <c r="BX448" s="15"/>
      <c r="BY448" s="15"/>
      <c r="BZ448" s="15"/>
      <c r="CA448" s="15"/>
      <c r="CB448" s="15"/>
      <c r="CC448" s="15"/>
      <c r="CD448" s="15"/>
      <c r="CE448" s="15"/>
      <c r="CF448" s="15"/>
      <c r="CG448" s="15"/>
      <c r="CH448" s="15"/>
      <c r="CI448" s="15"/>
      <c r="CJ448" s="15"/>
      <c r="CK448" s="15"/>
      <c r="CL448" s="15"/>
      <c r="CM448" s="15"/>
      <c r="CN448" s="15"/>
      <c r="CO448" s="15"/>
      <c r="CP448" s="15"/>
      <c r="CQ448" s="15"/>
      <c r="CR448" s="15"/>
      <c r="CS448" s="15"/>
      <c r="CT448" s="15"/>
      <c r="CU448" s="15"/>
      <c r="CV448" s="15"/>
      <c r="CW448" s="15"/>
      <c r="CX448" s="15"/>
      <c r="CY448" s="15"/>
      <c r="CZ448" s="15"/>
      <c r="DA448" s="15"/>
      <c r="DB448" s="15"/>
      <c r="DC448" s="15"/>
      <c r="DD448" s="15"/>
      <c r="DE448" s="15"/>
      <c r="DF448" s="15"/>
      <c r="DG448" s="15"/>
      <c r="DH448" s="15"/>
      <c r="DI448" s="15"/>
      <c r="DJ448" s="15"/>
      <c r="DK448" s="15"/>
      <c r="DL448" s="15"/>
      <c r="DM448" s="15"/>
      <c r="DN448" s="15"/>
      <c r="DO448" s="15"/>
      <c r="DP448" s="15"/>
      <c r="DQ448" s="15"/>
      <c r="DR448" s="15"/>
      <c r="DS448" s="15"/>
      <c r="DT448" s="15"/>
      <c r="DU448" s="15"/>
      <c r="DV448" s="15"/>
      <c r="DW448" s="15"/>
      <c r="DX448" s="15"/>
      <c r="DY448" s="15"/>
      <c r="DZ448" s="15"/>
      <c r="EA448" s="15"/>
      <c r="EB448" s="15"/>
      <c r="EC448" s="15"/>
      <c r="ED448" s="15"/>
      <c r="EE448" s="15"/>
      <c r="EF448" s="15"/>
      <c r="EG448" s="15"/>
      <c r="EH448" s="15"/>
      <c r="EI448" s="15"/>
      <c r="EJ448" s="15"/>
      <c r="EK448" s="15"/>
      <c r="EL448" s="15"/>
      <c r="EM448" s="15"/>
      <c r="EN448" s="15"/>
      <c r="EO448" s="15"/>
      <c r="EP448" s="15"/>
      <c r="EQ448" s="15"/>
      <c r="ER448" s="15"/>
      <c r="ES448" s="15"/>
      <c r="ET448" s="15"/>
      <c r="EU448" s="15"/>
      <c r="EV448" s="15"/>
      <c r="EW448" s="15"/>
      <c r="EX448" s="15"/>
      <c r="EY448" s="15"/>
      <c r="EZ448" s="15"/>
      <c r="FA448" s="15"/>
      <c r="FB448" s="15"/>
      <c r="FC448" s="15"/>
      <c r="FD448" s="15"/>
      <c r="FE448" s="15"/>
      <c r="FF448" s="15"/>
      <c r="FG448" s="15"/>
      <c r="FH448" s="15"/>
      <c r="FI448" s="15"/>
      <c r="FJ448" s="15"/>
      <c r="FK448" s="15"/>
      <c r="FL448" s="15"/>
      <c r="FM448" s="15"/>
      <c r="FN448" s="15"/>
      <c r="FO448" s="15"/>
      <c r="FP448" s="15"/>
      <c r="FQ448" s="15"/>
      <c r="FR448" s="15"/>
      <c r="FS448" s="15"/>
      <c r="FT448" s="15"/>
      <c r="FU448" s="15"/>
      <c r="FV448" s="15"/>
      <c r="FW448" s="15"/>
      <c r="FX448" s="15"/>
      <c r="FY448" s="15"/>
      <c r="FZ448" s="15"/>
      <c r="GA448" s="15"/>
      <c r="GB448" s="15"/>
      <c r="GC448" s="15"/>
      <c r="GD448" s="15"/>
      <c r="GE448" s="15"/>
      <c r="GF448" s="15"/>
      <c r="GG448" s="15"/>
      <c r="GH448" s="15"/>
      <c r="GI448" s="15"/>
      <c r="GJ448" s="15"/>
      <c r="GK448" s="15"/>
      <c r="GL448" s="15"/>
      <c r="GM448" s="15"/>
      <c r="GN448" s="15"/>
      <c r="GO448" s="15"/>
      <c r="GP448" s="15"/>
      <c r="GQ448" s="15"/>
      <c r="GR448" s="15"/>
      <c r="GS448" s="15"/>
      <c r="GT448" s="15"/>
      <c r="GU448" s="15"/>
      <c r="GV448" s="15"/>
      <c r="GW448" s="15"/>
      <c r="GX448" s="15"/>
      <c r="GY448" s="15"/>
    </row>
    <row r="449" spans="1:207" s="84" customFormat="1" ht="25.15" customHeight="1" x14ac:dyDescent="0.25">
      <c r="A449" s="117" t="s">
        <v>1529</v>
      </c>
      <c r="B449" s="48" t="s">
        <v>407</v>
      </c>
      <c r="C449" s="82">
        <v>1976</v>
      </c>
      <c r="D449" s="82" t="s">
        <v>240</v>
      </c>
      <c r="E449" s="82" t="s">
        <v>22</v>
      </c>
      <c r="F449" s="81">
        <v>9</v>
      </c>
      <c r="G449" s="81">
        <v>4</v>
      </c>
      <c r="H449" s="50">
        <v>9631.7999999999993</v>
      </c>
      <c r="I449" s="60">
        <v>0</v>
      </c>
      <c r="J449" s="50">
        <v>7542.9</v>
      </c>
      <c r="K449" s="37">
        <f t="shared" si="136"/>
        <v>45427400</v>
      </c>
      <c r="L449" s="47">
        <v>0</v>
      </c>
      <c r="M449" s="47">
        <v>0</v>
      </c>
      <c r="N449" s="47">
        <v>0</v>
      </c>
      <c r="O449" s="47">
        <v>45427400</v>
      </c>
      <c r="P449" s="47">
        <f t="shared" si="135"/>
        <v>4716.3977657343385</v>
      </c>
      <c r="Q449" s="53">
        <v>9673</v>
      </c>
      <c r="R449" s="79" t="s">
        <v>98</v>
      </c>
      <c r="S449" s="62"/>
      <c r="T449" s="16"/>
      <c r="U449" s="16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  <c r="AQ449" s="15"/>
      <c r="AR449" s="15"/>
      <c r="AS449" s="15"/>
      <c r="AT449" s="15"/>
      <c r="AU449" s="15"/>
      <c r="AV449" s="15"/>
      <c r="AW449" s="15"/>
      <c r="AX449" s="15"/>
      <c r="AY449" s="15"/>
      <c r="AZ449" s="15"/>
      <c r="BA449" s="15"/>
      <c r="BB449" s="15"/>
      <c r="BC449" s="15"/>
      <c r="BD449" s="15"/>
      <c r="BE449" s="15"/>
      <c r="BF449" s="15"/>
      <c r="BG449" s="15"/>
      <c r="BH449" s="15"/>
      <c r="BI449" s="15"/>
      <c r="BJ449" s="15"/>
      <c r="BK449" s="15"/>
      <c r="BL449" s="15"/>
      <c r="BM449" s="15"/>
      <c r="BN449" s="15"/>
      <c r="BO449" s="15"/>
      <c r="BP449" s="15"/>
      <c r="BQ449" s="15"/>
      <c r="BR449" s="15"/>
      <c r="BS449" s="15"/>
      <c r="BT449" s="15"/>
      <c r="BU449" s="15"/>
      <c r="BV449" s="15"/>
      <c r="BW449" s="15"/>
      <c r="BX449" s="15"/>
      <c r="BY449" s="15"/>
      <c r="BZ449" s="15"/>
      <c r="CA449" s="15"/>
      <c r="CB449" s="15"/>
      <c r="CC449" s="15"/>
      <c r="CD449" s="15"/>
      <c r="CE449" s="15"/>
      <c r="CF449" s="15"/>
      <c r="CG449" s="15"/>
      <c r="CH449" s="15"/>
      <c r="CI449" s="15"/>
      <c r="CJ449" s="15"/>
      <c r="CK449" s="15"/>
      <c r="CL449" s="15"/>
      <c r="CM449" s="15"/>
      <c r="CN449" s="15"/>
      <c r="CO449" s="15"/>
      <c r="CP449" s="15"/>
      <c r="CQ449" s="15"/>
      <c r="CR449" s="15"/>
      <c r="CS449" s="15"/>
      <c r="CT449" s="15"/>
      <c r="CU449" s="15"/>
      <c r="CV449" s="15"/>
      <c r="CW449" s="15"/>
      <c r="CX449" s="15"/>
      <c r="CY449" s="15"/>
      <c r="CZ449" s="15"/>
      <c r="DA449" s="15"/>
      <c r="DB449" s="15"/>
      <c r="DC449" s="15"/>
      <c r="DD449" s="15"/>
      <c r="DE449" s="15"/>
      <c r="DF449" s="15"/>
      <c r="DG449" s="15"/>
      <c r="DH449" s="15"/>
      <c r="DI449" s="15"/>
      <c r="DJ449" s="15"/>
      <c r="DK449" s="15"/>
      <c r="DL449" s="15"/>
      <c r="DM449" s="15"/>
      <c r="DN449" s="15"/>
      <c r="DO449" s="15"/>
      <c r="DP449" s="15"/>
      <c r="DQ449" s="15"/>
      <c r="DR449" s="15"/>
      <c r="DS449" s="15"/>
      <c r="DT449" s="15"/>
      <c r="DU449" s="15"/>
      <c r="DV449" s="15"/>
      <c r="DW449" s="15"/>
      <c r="DX449" s="15"/>
      <c r="DY449" s="15"/>
      <c r="DZ449" s="15"/>
      <c r="EA449" s="15"/>
      <c r="EB449" s="15"/>
      <c r="EC449" s="15"/>
      <c r="ED449" s="15"/>
      <c r="EE449" s="15"/>
      <c r="EF449" s="15"/>
      <c r="EG449" s="15"/>
      <c r="EH449" s="15"/>
      <c r="EI449" s="15"/>
      <c r="EJ449" s="15"/>
      <c r="EK449" s="15"/>
      <c r="EL449" s="15"/>
      <c r="EM449" s="15"/>
      <c r="EN449" s="15"/>
      <c r="EO449" s="15"/>
      <c r="EP449" s="15"/>
      <c r="EQ449" s="15"/>
      <c r="ER449" s="15"/>
      <c r="ES449" s="15"/>
      <c r="ET449" s="15"/>
      <c r="EU449" s="15"/>
      <c r="EV449" s="15"/>
      <c r="EW449" s="15"/>
      <c r="EX449" s="15"/>
      <c r="EY449" s="15"/>
      <c r="EZ449" s="15"/>
      <c r="FA449" s="15"/>
      <c r="FB449" s="15"/>
      <c r="FC449" s="15"/>
      <c r="FD449" s="15"/>
      <c r="FE449" s="15"/>
      <c r="FF449" s="15"/>
      <c r="FG449" s="15"/>
      <c r="FH449" s="15"/>
      <c r="FI449" s="15"/>
      <c r="FJ449" s="15"/>
      <c r="FK449" s="15"/>
      <c r="FL449" s="15"/>
      <c r="FM449" s="15"/>
      <c r="FN449" s="15"/>
      <c r="FO449" s="15"/>
      <c r="FP449" s="15"/>
      <c r="FQ449" s="15"/>
      <c r="FR449" s="15"/>
      <c r="FS449" s="15"/>
      <c r="FT449" s="15"/>
      <c r="FU449" s="15"/>
      <c r="FV449" s="15"/>
      <c r="FW449" s="15"/>
      <c r="FX449" s="15"/>
      <c r="FY449" s="15"/>
      <c r="FZ449" s="15"/>
      <c r="GA449" s="15"/>
      <c r="GB449" s="15"/>
      <c r="GC449" s="15"/>
      <c r="GD449" s="15"/>
      <c r="GE449" s="15"/>
      <c r="GF449" s="15"/>
      <c r="GG449" s="15"/>
      <c r="GH449" s="15"/>
      <c r="GI449" s="15"/>
      <c r="GJ449" s="15"/>
      <c r="GK449" s="15"/>
      <c r="GL449" s="15"/>
      <c r="GM449" s="15"/>
      <c r="GN449" s="15"/>
      <c r="GO449" s="15"/>
      <c r="GP449" s="15"/>
      <c r="GQ449" s="15"/>
      <c r="GR449" s="15"/>
      <c r="GS449" s="15"/>
      <c r="GT449" s="15"/>
      <c r="GU449" s="15"/>
      <c r="GV449" s="15"/>
      <c r="GW449" s="15"/>
      <c r="GX449" s="15"/>
      <c r="GY449" s="15"/>
    </row>
    <row r="450" spans="1:207" s="84" customFormat="1" ht="25.15" customHeight="1" x14ac:dyDescent="0.25">
      <c r="A450" s="117" t="s">
        <v>1530</v>
      </c>
      <c r="B450" s="48" t="s">
        <v>368</v>
      </c>
      <c r="C450" s="82">
        <v>1964</v>
      </c>
      <c r="D450" s="82" t="s">
        <v>240</v>
      </c>
      <c r="E450" s="82" t="s">
        <v>20</v>
      </c>
      <c r="F450" s="81">
        <v>2</v>
      </c>
      <c r="G450" s="81">
        <v>1</v>
      </c>
      <c r="H450" s="37">
        <v>1072.8</v>
      </c>
      <c r="I450" s="37">
        <v>0</v>
      </c>
      <c r="J450" s="37">
        <v>481.6</v>
      </c>
      <c r="K450" s="37">
        <f t="shared" si="136"/>
        <v>7279840</v>
      </c>
      <c r="L450" s="47">
        <v>0</v>
      </c>
      <c r="M450" s="47">
        <v>0</v>
      </c>
      <c r="N450" s="47">
        <v>0</v>
      </c>
      <c r="O450" s="37">
        <v>7279840</v>
      </c>
      <c r="P450" s="47">
        <f t="shared" si="135"/>
        <v>6785.831469052946</v>
      </c>
      <c r="Q450" s="53">
        <v>9673</v>
      </c>
      <c r="R450" s="79" t="s">
        <v>96</v>
      </c>
      <c r="S450" s="74"/>
      <c r="T450" s="41"/>
      <c r="U450" s="41"/>
    </row>
    <row r="451" spans="1:207" s="84" customFormat="1" ht="25.15" customHeight="1" x14ac:dyDescent="0.25">
      <c r="A451" s="117" t="s">
        <v>1531</v>
      </c>
      <c r="B451" s="48" t="s">
        <v>408</v>
      </c>
      <c r="C451" s="84">
        <v>1987</v>
      </c>
      <c r="D451" s="82" t="s">
        <v>240</v>
      </c>
      <c r="E451" s="82" t="s">
        <v>20</v>
      </c>
      <c r="F451" s="81">
        <v>3</v>
      </c>
      <c r="G451" s="81">
        <v>2</v>
      </c>
      <c r="H451" s="50">
        <v>1815.1</v>
      </c>
      <c r="I451" s="60">
        <v>0</v>
      </c>
      <c r="J451" s="50">
        <v>859.1</v>
      </c>
      <c r="K451" s="37">
        <f t="shared" si="136"/>
        <v>7332220</v>
      </c>
      <c r="L451" s="47">
        <v>0</v>
      </c>
      <c r="M451" s="47">
        <v>0</v>
      </c>
      <c r="N451" s="47">
        <v>0</v>
      </c>
      <c r="O451" s="47">
        <v>7332220</v>
      </c>
      <c r="P451" s="47">
        <f t="shared" si="135"/>
        <v>4039.5680678750482</v>
      </c>
      <c r="Q451" s="53">
        <v>9673</v>
      </c>
      <c r="R451" s="79" t="s">
        <v>98</v>
      </c>
      <c r="S451" s="62"/>
      <c r="T451" s="16"/>
      <c r="U451" s="16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  <c r="AQ451" s="15"/>
      <c r="AR451" s="15"/>
      <c r="AS451" s="15"/>
      <c r="AT451" s="15"/>
      <c r="AU451" s="15"/>
      <c r="AV451" s="15"/>
      <c r="AW451" s="15"/>
      <c r="AX451" s="15"/>
      <c r="AY451" s="15"/>
      <c r="AZ451" s="15"/>
      <c r="BA451" s="15"/>
      <c r="BB451" s="15"/>
      <c r="BC451" s="15"/>
      <c r="BD451" s="15"/>
      <c r="BE451" s="15"/>
      <c r="BF451" s="15"/>
      <c r="BG451" s="15"/>
      <c r="BH451" s="15"/>
      <c r="BI451" s="15"/>
      <c r="BJ451" s="15"/>
      <c r="BK451" s="15"/>
      <c r="BL451" s="15"/>
      <c r="BM451" s="15"/>
      <c r="BN451" s="15"/>
      <c r="BO451" s="15"/>
      <c r="BP451" s="15"/>
      <c r="BQ451" s="15"/>
      <c r="BR451" s="15"/>
      <c r="BS451" s="15"/>
      <c r="BT451" s="15"/>
      <c r="BU451" s="15"/>
      <c r="BV451" s="15"/>
      <c r="BW451" s="15"/>
      <c r="BX451" s="15"/>
      <c r="BY451" s="15"/>
      <c r="BZ451" s="15"/>
      <c r="CA451" s="15"/>
      <c r="CB451" s="15"/>
      <c r="CC451" s="15"/>
      <c r="CD451" s="15"/>
      <c r="CE451" s="15"/>
      <c r="CF451" s="15"/>
      <c r="CG451" s="15"/>
      <c r="CH451" s="15"/>
      <c r="CI451" s="15"/>
      <c r="CJ451" s="15"/>
      <c r="CK451" s="15"/>
      <c r="CL451" s="15"/>
      <c r="CM451" s="15"/>
      <c r="CN451" s="15"/>
      <c r="CO451" s="15"/>
      <c r="CP451" s="15"/>
      <c r="CQ451" s="15"/>
      <c r="CR451" s="15"/>
      <c r="CS451" s="15"/>
      <c r="CT451" s="15"/>
      <c r="CU451" s="15"/>
      <c r="CV451" s="15"/>
      <c r="CW451" s="15"/>
      <c r="CX451" s="15"/>
      <c r="CY451" s="15"/>
      <c r="CZ451" s="15"/>
      <c r="DA451" s="15"/>
      <c r="DB451" s="15"/>
      <c r="DC451" s="15"/>
      <c r="DD451" s="15"/>
      <c r="DE451" s="15"/>
      <c r="DF451" s="15"/>
      <c r="DG451" s="15"/>
      <c r="DH451" s="15"/>
      <c r="DI451" s="15"/>
      <c r="DJ451" s="15"/>
      <c r="DK451" s="15"/>
      <c r="DL451" s="15"/>
      <c r="DM451" s="15"/>
      <c r="DN451" s="15"/>
      <c r="DO451" s="15"/>
      <c r="DP451" s="15"/>
      <c r="DQ451" s="15"/>
      <c r="DR451" s="15"/>
      <c r="DS451" s="15"/>
      <c r="DT451" s="15"/>
      <c r="DU451" s="15"/>
      <c r="DV451" s="15"/>
      <c r="DW451" s="15"/>
      <c r="DX451" s="15"/>
      <c r="DY451" s="15"/>
      <c r="DZ451" s="15"/>
      <c r="EA451" s="15"/>
      <c r="EB451" s="15"/>
      <c r="EC451" s="15"/>
      <c r="ED451" s="15"/>
      <c r="EE451" s="15"/>
      <c r="EF451" s="15"/>
      <c r="EG451" s="15"/>
      <c r="EH451" s="15"/>
      <c r="EI451" s="15"/>
      <c r="EJ451" s="15"/>
      <c r="EK451" s="15"/>
      <c r="EL451" s="15"/>
      <c r="EM451" s="15"/>
      <c r="EN451" s="15"/>
      <c r="EO451" s="15"/>
      <c r="EP451" s="15"/>
      <c r="EQ451" s="15"/>
      <c r="ER451" s="15"/>
      <c r="ES451" s="15"/>
      <c r="ET451" s="15"/>
      <c r="EU451" s="15"/>
      <c r="EV451" s="15"/>
      <c r="EW451" s="15"/>
      <c r="EX451" s="15"/>
      <c r="EY451" s="15"/>
      <c r="EZ451" s="15"/>
      <c r="FA451" s="15"/>
      <c r="FB451" s="15"/>
      <c r="FC451" s="15"/>
      <c r="FD451" s="15"/>
      <c r="FE451" s="15"/>
      <c r="FF451" s="15"/>
      <c r="FG451" s="15"/>
      <c r="FH451" s="15"/>
      <c r="FI451" s="15"/>
      <c r="FJ451" s="15"/>
      <c r="FK451" s="15"/>
      <c r="FL451" s="15"/>
      <c r="FM451" s="15"/>
      <c r="FN451" s="15"/>
      <c r="FO451" s="15"/>
      <c r="FP451" s="15"/>
      <c r="FQ451" s="15"/>
      <c r="FR451" s="15"/>
      <c r="FS451" s="15"/>
      <c r="FT451" s="15"/>
      <c r="FU451" s="15"/>
      <c r="FV451" s="15"/>
      <c r="FW451" s="15"/>
      <c r="FX451" s="15"/>
      <c r="FY451" s="15"/>
      <c r="FZ451" s="15"/>
      <c r="GA451" s="15"/>
      <c r="GB451" s="15"/>
      <c r="GC451" s="15"/>
      <c r="GD451" s="15"/>
      <c r="GE451" s="15"/>
      <c r="GF451" s="15"/>
      <c r="GG451" s="15"/>
      <c r="GH451" s="15"/>
      <c r="GI451" s="15"/>
      <c r="GJ451" s="15"/>
      <c r="GK451" s="15"/>
      <c r="GL451" s="15"/>
      <c r="GM451" s="15"/>
      <c r="GN451" s="15"/>
      <c r="GO451" s="15"/>
      <c r="GP451" s="15"/>
      <c r="GQ451" s="15"/>
      <c r="GR451" s="15"/>
      <c r="GS451" s="15"/>
      <c r="GT451" s="15"/>
      <c r="GU451" s="15"/>
      <c r="GV451" s="15"/>
      <c r="GW451" s="15"/>
      <c r="GX451" s="15"/>
      <c r="GY451" s="15"/>
    </row>
    <row r="452" spans="1:207" s="84" customFormat="1" ht="25.15" customHeight="1" x14ac:dyDescent="0.25">
      <c r="A452" s="117" t="s">
        <v>1532</v>
      </c>
      <c r="B452" s="48" t="s">
        <v>381</v>
      </c>
      <c r="C452" s="82">
        <v>1963</v>
      </c>
      <c r="D452" s="82" t="s">
        <v>240</v>
      </c>
      <c r="E452" s="82" t="s">
        <v>20</v>
      </c>
      <c r="F452" s="81">
        <v>2</v>
      </c>
      <c r="G452" s="81">
        <v>2</v>
      </c>
      <c r="H452" s="50">
        <v>730.8</v>
      </c>
      <c r="I452" s="60">
        <v>0</v>
      </c>
      <c r="J452" s="50">
        <v>399.4</v>
      </c>
      <c r="K452" s="37">
        <f t="shared" si="136"/>
        <v>4512120</v>
      </c>
      <c r="L452" s="47">
        <v>0</v>
      </c>
      <c r="M452" s="47">
        <v>0</v>
      </c>
      <c r="N452" s="47">
        <v>0</v>
      </c>
      <c r="O452" s="47">
        <v>4512120</v>
      </c>
      <c r="P452" s="47">
        <f t="shared" si="135"/>
        <v>6174.2200328407225</v>
      </c>
      <c r="Q452" s="53">
        <v>9673</v>
      </c>
      <c r="R452" s="79" t="s">
        <v>96</v>
      </c>
      <c r="S452" s="62"/>
      <c r="T452" s="16"/>
      <c r="U452" s="16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  <c r="AQ452" s="15"/>
      <c r="AR452" s="15"/>
      <c r="AS452" s="15"/>
      <c r="AT452" s="15"/>
      <c r="AU452" s="15"/>
      <c r="AV452" s="15"/>
      <c r="AW452" s="15"/>
      <c r="AX452" s="15"/>
      <c r="AY452" s="15"/>
      <c r="AZ452" s="15"/>
      <c r="BA452" s="15"/>
      <c r="BB452" s="15"/>
      <c r="BC452" s="15"/>
      <c r="BD452" s="15"/>
      <c r="BE452" s="15"/>
      <c r="BF452" s="15"/>
      <c r="BG452" s="15"/>
      <c r="BH452" s="15"/>
      <c r="BI452" s="15"/>
      <c r="BJ452" s="15"/>
      <c r="BK452" s="15"/>
      <c r="BL452" s="15"/>
      <c r="BM452" s="15"/>
      <c r="BN452" s="15"/>
      <c r="BO452" s="15"/>
      <c r="BP452" s="15"/>
      <c r="BQ452" s="15"/>
      <c r="BR452" s="15"/>
      <c r="BS452" s="15"/>
      <c r="BT452" s="15"/>
      <c r="BU452" s="15"/>
      <c r="BV452" s="15"/>
      <c r="BW452" s="15"/>
      <c r="BX452" s="15"/>
      <c r="BY452" s="15"/>
      <c r="BZ452" s="15"/>
      <c r="CA452" s="15"/>
      <c r="CB452" s="15"/>
      <c r="CC452" s="15"/>
      <c r="CD452" s="15"/>
      <c r="CE452" s="15"/>
      <c r="CF452" s="15"/>
      <c r="CG452" s="15"/>
      <c r="CH452" s="15"/>
      <c r="CI452" s="15"/>
      <c r="CJ452" s="15"/>
      <c r="CK452" s="15"/>
      <c r="CL452" s="15"/>
      <c r="CM452" s="15"/>
      <c r="CN452" s="15"/>
      <c r="CO452" s="15"/>
      <c r="CP452" s="15"/>
      <c r="CQ452" s="15"/>
      <c r="CR452" s="15"/>
      <c r="CS452" s="15"/>
      <c r="CT452" s="15"/>
      <c r="CU452" s="15"/>
      <c r="CV452" s="15"/>
      <c r="CW452" s="15"/>
      <c r="CX452" s="15"/>
      <c r="CY452" s="15"/>
      <c r="CZ452" s="15"/>
      <c r="DA452" s="15"/>
      <c r="DB452" s="15"/>
      <c r="DC452" s="15"/>
      <c r="DD452" s="15"/>
      <c r="DE452" s="15"/>
      <c r="DF452" s="15"/>
      <c r="DG452" s="15"/>
      <c r="DH452" s="15"/>
      <c r="DI452" s="15"/>
      <c r="DJ452" s="15"/>
      <c r="DK452" s="15"/>
      <c r="DL452" s="15"/>
      <c r="DM452" s="15"/>
      <c r="DN452" s="15"/>
      <c r="DO452" s="15"/>
      <c r="DP452" s="15"/>
      <c r="DQ452" s="15"/>
      <c r="DR452" s="15"/>
      <c r="DS452" s="15"/>
      <c r="DT452" s="15"/>
      <c r="DU452" s="15"/>
      <c r="DV452" s="15"/>
      <c r="DW452" s="15"/>
      <c r="DX452" s="15"/>
      <c r="DY452" s="15"/>
      <c r="DZ452" s="15"/>
      <c r="EA452" s="15"/>
      <c r="EB452" s="15"/>
      <c r="EC452" s="15"/>
      <c r="ED452" s="15"/>
      <c r="EE452" s="15"/>
      <c r="EF452" s="15"/>
      <c r="EG452" s="15"/>
      <c r="EH452" s="15"/>
      <c r="EI452" s="15"/>
      <c r="EJ452" s="15"/>
      <c r="EK452" s="15"/>
      <c r="EL452" s="15"/>
      <c r="EM452" s="15"/>
      <c r="EN452" s="15"/>
      <c r="EO452" s="15"/>
      <c r="EP452" s="15"/>
      <c r="EQ452" s="15"/>
      <c r="ER452" s="15"/>
      <c r="ES452" s="15"/>
      <c r="ET452" s="15"/>
      <c r="EU452" s="15"/>
      <c r="EV452" s="15"/>
      <c r="EW452" s="15"/>
      <c r="EX452" s="15"/>
      <c r="EY452" s="15"/>
      <c r="EZ452" s="15"/>
      <c r="FA452" s="15"/>
      <c r="FB452" s="15"/>
      <c r="FC452" s="15"/>
      <c r="FD452" s="15"/>
      <c r="FE452" s="15"/>
      <c r="FF452" s="15"/>
      <c r="FG452" s="15"/>
      <c r="FH452" s="15"/>
      <c r="FI452" s="15"/>
      <c r="FJ452" s="15"/>
      <c r="FK452" s="15"/>
      <c r="FL452" s="15"/>
      <c r="FM452" s="15"/>
      <c r="FN452" s="15"/>
      <c r="FO452" s="15"/>
      <c r="FP452" s="15"/>
      <c r="FQ452" s="15"/>
      <c r="FR452" s="15"/>
      <c r="FS452" s="15"/>
      <c r="FT452" s="15"/>
      <c r="FU452" s="15"/>
      <c r="FV452" s="15"/>
      <c r="FW452" s="15"/>
      <c r="FX452" s="15"/>
      <c r="FY452" s="15"/>
      <c r="FZ452" s="15"/>
      <c r="GA452" s="15"/>
      <c r="GB452" s="15"/>
      <c r="GC452" s="15"/>
      <c r="GD452" s="15"/>
      <c r="GE452" s="15"/>
      <c r="GF452" s="15"/>
      <c r="GG452" s="15"/>
      <c r="GH452" s="15"/>
      <c r="GI452" s="15"/>
      <c r="GJ452" s="15"/>
      <c r="GK452" s="15"/>
      <c r="GL452" s="15"/>
      <c r="GM452" s="15"/>
      <c r="GN452" s="15"/>
      <c r="GO452" s="15"/>
      <c r="GP452" s="15"/>
      <c r="GQ452" s="15"/>
      <c r="GR452" s="15"/>
      <c r="GS452" s="15"/>
      <c r="GT452" s="15"/>
      <c r="GU452" s="15"/>
      <c r="GV452" s="15"/>
      <c r="GW452" s="15"/>
      <c r="GX452" s="15"/>
      <c r="GY452" s="15"/>
    </row>
    <row r="453" spans="1:207" s="84" customFormat="1" ht="25.15" customHeight="1" x14ac:dyDescent="0.25">
      <c r="A453" s="117" t="s">
        <v>1533</v>
      </c>
      <c r="B453" s="48" t="s">
        <v>409</v>
      </c>
      <c r="C453" s="84">
        <v>1917</v>
      </c>
      <c r="D453" s="82" t="s">
        <v>240</v>
      </c>
      <c r="E453" s="82" t="s">
        <v>20</v>
      </c>
      <c r="F453" s="81">
        <v>3</v>
      </c>
      <c r="G453" s="81">
        <v>1</v>
      </c>
      <c r="H453" s="50">
        <v>689.7</v>
      </c>
      <c r="I453" s="60">
        <v>0</v>
      </c>
      <c r="J453" s="50">
        <v>421.7</v>
      </c>
      <c r="K453" s="37">
        <f t="shared" si="136"/>
        <v>4141750</v>
      </c>
      <c r="L453" s="47">
        <v>0</v>
      </c>
      <c r="M453" s="47">
        <v>0</v>
      </c>
      <c r="N453" s="47">
        <v>0</v>
      </c>
      <c r="O453" s="47">
        <v>4141750</v>
      </c>
      <c r="P453" s="47">
        <f t="shared" si="135"/>
        <v>6005.1471654342467</v>
      </c>
      <c r="Q453" s="53">
        <v>9673</v>
      </c>
      <c r="R453" s="79" t="s">
        <v>98</v>
      </c>
      <c r="S453" s="73"/>
      <c r="T453" s="16"/>
      <c r="U453" s="16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  <c r="AQ453" s="15"/>
      <c r="AR453" s="15"/>
      <c r="AS453" s="15"/>
      <c r="AT453" s="15"/>
      <c r="AU453" s="15"/>
      <c r="AV453" s="15"/>
      <c r="AW453" s="15"/>
      <c r="AX453" s="15"/>
      <c r="AY453" s="15"/>
      <c r="AZ453" s="15"/>
      <c r="BA453" s="15"/>
      <c r="BB453" s="15"/>
      <c r="BC453" s="15"/>
      <c r="BD453" s="15"/>
      <c r="BE453" s="15"/>
      <c r="BF453" s="15"/>
      <c r="BG453" s="15"/>
      <c r="BH453" s="15"/>
      <c r="BI453" s="15"/>
      <c r="BJ453" s="15"/>
      <c r="BK453" s="15"/>
      <c r="BL453" s="15"/>
      <c r="BM453" s="15"/>
      <c r="BN453" s="15"/>
      <c r="BO453" s="15"/>
      <c r="BP453" s="15"/>
      <c r="BQ453" s="15"/>
      <c r="BR453" s="15"/>
      <c r="BS453" s="15"/>
      <c r="BT453" s="15"/>
      <c r="BU453" s="15"/>
      <c r="BV453" s="15"/>
      <c r="BW453" s="15"/>
      <c r="BX453" s="15"/>
      <c r="BY453" s="15"/>
      <c r="BZ453" s="15"/>
      <c r="CA453" s="15"/>
      <c r="CB453" s="15"/>
      <c r="CC453" s="15"/>
      <c r="CD453" s="15"/>
      <c r="CE453" s="15"/>
      <c r="CF453" s="15"/>
      <c r="CG453" s="15"/>
      <c r="CH453" s="15"/>
      <c r="CI453" s="15"/>
      <c r="CJ453" s="15"/>
      <c r="CK453" s="15"/>
      <c r="CL453" s="15"/>
      <c r="CM453" s="15"/>
      <c r="CN453" s="15"/>
      <c r="CO453" s="15"/>
      <c r="CP453" s="15"/>
      <c r="CQ453" s="15"/>
      <c r="CR453" s="15"/>
      <c r="CS453" s="15"/>
      <c r="CT453" s="15"/>
      <c r="CU453" s="15"/>
      <c r="CV453" s="15"/>
      <c r="CW453" s="15"/>
      <c r="CX453" s="15"/>
      <c r="CY453" s="15"/>
      <c r="CZ453" s="15"/>
      <c r="DA453" s="15"/>
      <c r="DB453" s="15"/>
      <c r="DC453" s="15"/>
      <c r="DD453" s="15"/>
      <c r="DE453" s="15"/>
      <c r="DF453" s="15"/>
      <c r="DG453" s="15"/>
      <c r="DH453" s="15"/>
      <c r="DI453" s="15"/>
      <c r="DJ453" s="15"/>
      <c r="DK453" s="15"/>
      <c r="DL453" s="15"/>
      <c r="DM453" s="15"/>
      <c r="DN453" s="15"/>
      <c r="DO453" s="15"/>
      <c r="DP453" s="15"/>
      <c r="DQ453" s="15"/>
      <c r="DR453" s="15"/>
      <c r="DS453" s="15"/>
      <c r="DT453" s="15"/>
      <c r="DU453" s="15"/>
      <c r="DV453" s="15"/>
      <c r="DW453" s="15"/>
      <c r="DX453" s="15"/>
      <c r="DY453" s="15"/>
      <c r="DZ453" s="15"/>
      <c r="EA453" s="15"/>
      <c r="EB453" s="15"/>
      <c r="EC453" s="15"/>
      <c r="ED453" s="15"/>
      <c r="EE453" s="15"/>
      <c r="EF453" s="15"/>
      <c r="EG453" s="15"/>
      <c r="EH453" s="15"/>
      <c r="EI453" s="15"/>
      <c r="EJ453" s="15"/>
      <c r="EK453" s="15"/>
      <c r="EL453" s="15"/>
      <c r="EM453" s="15"/>
      <c r="EN453" s="15"/>
      <c r="EO453" s="15"/>
      <c r="EP453" s="15"/>
      <c r="EQ453" s="15"/>
      <c r="ER453" s="15"/>
      <c r="ES453" s="15"/>
      <c r="ET453" s="15"/>
      <c r="EU453" s="15"/>
      <c r="EV453" s="15"/>
      <c r="EW453" s="15"/>
      <c r="EX453" s="15"/>
      <c r="EY453" s="15"/>
      <c r="EZ453" s="15"/>
      <c r="FA453" s="15"/>
      <c r="FB453" s="15"/>
      <c r="FC453" s="15"/>
      <c r="FD453" s="15"/>
      <c r="FE453" s="15"/>
      <c r="FF453" s="15"/>
      <c r="FG453" s="15"/>
      <c r="FH453" s="15"/>
      <c r="FI453" s="15"/>
      <c r="FJ453" s="15"/>
      <c r="FK453" s="15"/>
      <c r="FL453" s="15"/>
      <c r="FM453" s="15"/>
      <c r="FN453" s="15"/>
      <c r="FO453" s="15"/>
      <c r="FP453" s="15"/>
      <c r="FQ453" s="15"/>
      <c r="FR453" s="15"/>
      <c r="FS453" s="15"/>
      <c r="FT453" s="15"/>
      <c r="FU453" s="15"/>
      <c r="FV453" s="15"/>
      <c r="FW453" s="15"/>
      <c r="FX453" s="15"/>
      <c r="FY453" s="15"/>
      <c r="FZ453" s="15"/>
      <c r="GA453" s="15"/>
      <c r="GB453" s="15"/>
      <c r="GC453" s="15"/>
      <c r="GD453" s="15"/>
      <c r="GE453" s="15"/>
      <c r="GF453" s="15"/>
      <c r="GG453" s="15"/>
      <c r="GH453" s="15"/>
      <c r="GI453" s="15"/>
      <c r="GJ453" s="15"/>
      <c r="GK453" s="15"/>
      <c r="GL453" s="15"/>
      <c r="GM453" s="15"/>
      <c r="GN453" s="15"/>
      <c r="GO453" s="15"/>
      <c r="GP453" s="15"/>
      <c r="GQ453" s="15"/>
      <c r="GR453" s="15"/>
      <c r="GS453" s="15"/>
      <c r="GT453" s="15"/>
      <c r="GU453" s="15"/>
      <c r="GV453" s="15"/>
      <c r="GW453" s="15"/>
      <c r="GX453" s="15"/>
      <c r="GY453" s="15"/>
    </row>
    <row r="454" spans="1:207" s="84" customFormat="1" ht="25.15" customHeight="1" x14ac:dyDescent="0.25">
      <c r="A454" s="117" t="s">
        <v>1534</v>
      </c>
      <c r="B454" s="48" t="s">
        <v>369</v>
      </c>
      <c r="C454" s="82">
        <v>1965</v>
      </c>
      <c r="D454" s="82" t="s">
        <v>240</v>
      </c>
      <c r="E454" s="82" t="s">
        <v>20</v>
      </c>
      <c r="F454" s="81">
        <v>5</v>
      </c>
      <c r="G454" s="81">
        <v>2</v>
      </c>
      <c r="H454" s="50">
        <v>2172.1</v>
      </c>
      <c r="I454" s="60">
        <v>0</v>
      </c>
      <c r="J454" s="50">
        <v>1032.5</v>
      </c>
      <c r="K454" s="37">
        <f t="shared" si="136"/>
        <v>13780260</v>
      </c>
      <c r="L454" s="47">
        <v>0</v>
      </c>
      <c r="M454" s="47">
        <v>0</v>
      </c>
      <c r="N454" s="47">
        <v>0</v>
      </c>
      <c r="O454" s="47">
        <v>13780260</v>
      </c>
      <c r="P454" s="47">
        <f t="shared" si="135"/>
        <v>6344.210671700198</v>
      </c>
      <c r="Q454" s="53">
        <v>9673</v>
      </c>
      <c r="R454" s="79" t="s">
        <v>96</v>
      </c>
      <c r="S454" s="74"/>
      <c r="T454" s="41"/>
      <c r="U454" s="41"/>
    </row>
    <row r="455" spans="1:207" s="15" customFormat="1" ht="25.15" customHeight="1" x14ac:dyDescent="0.25">
      <c r="A455" s="117" t="s">
        <v>1535</v>
      </c>
      <c r="B455" s="48" t="s">
        <v>370</v>
      </c>
      <c r="C455" s="82">
        <v>1961</v>
      </c>
      <c r="D455" s="82" t="s">
        <v>240</v>
      </c>
      <c r="E455" s="82" t="s">
        <v>20</v>
      </c>
      <c r="F455" s="81">
        <v>2</v>
      </c>
      <c r="G455" s="81">
        <v>2</v>
      </c>
      <c r="H455" s="50">
        <v>566</v>
      </c>
      <c r="I455" s="60">
        <v>0</v>
      </c>
      <c r="J455" s="50">
        <v>308.60000000000002</v>
      </c>
      <c r="K455" s="37">
        <f t="shared" si="136"/>
        <v>4610360</v>
      </c>
      <c r="L455" s="47">
        <v>0</v>
      </c>
      <c r="M455" s="47">
        <v>0</v>
      </c>
      <c r="N455" s="47">
        <v>0</v>
      </c>
      <c r="O455" s="47">
        <v>4610360</v>
      </c>
      <c r="P455" s="47">
        <f t="shared" si="135"/>
        <v>8145.5123674911665</v>
      </c>
      <c r="Q455" s="53">
        <v>9673</v>
      </c>
      <c r="R455" s="79" t="s">
        <v>96</v>
      </c>
      <c r="S455" s="74"/>
      <c r="T455" s="41"/>
      <c r="U455" s="41"/>
      <c r="V455" s="84"/>
      <c r="W455" s="84"/>
      <c r="X455" s="84"/>
      <c r="Y455" s="84"/>
      <c r="Z455" s="84"/>
      <c r="AA455" s="84"/>
      <c r="AB455" s="84"/>
      <c r="AC455" s="84"/>
      <c r="AD455" s="84"/>
      <c r="AE455" s="84"/>
      <c r="AF455" s="84"/>
      <c r="AG455" s="84"/>
      <c r="AH455" s="84"/>
      <c r="AI455" s="84"/>
      <c r="AJ455" s="84"/>
      <c r="AK455" s="84"/>
      <c r="AL455" s="84"/>
      <c r="AM455" s="84"/>
      <c r="AN455" s="84"/>
      <c r="AO455" s="84"/>
      <c r="AP455" s="84"/>
      <c r="AQ455" s="84"/>
      <c r="AR455" s="84"/>
      <c r="AS455" s="84"/>
      <c r="AT455" s="84"/>
      <c r="AU455" s="84"/>
      <c r="AV455" s="84"/>
      <c r="AW455" s="84"/>
      <c r="AX455" s="84"/>
      <c r="AY455" s="84"/>
      <c r="AZ455" s="84"/>
      <c r="BA455" s="84"/>
      <c r="BB455" s="84"/>
      <c r="BC455" s="84"/>
      <c r="BD455" s="84"/>
      <c r="BE455" s="84"/>
      <c r="BF455" s="84"/>
      <c r="BG455" s="84"/>
      <c r="BH455" s="84"/>
      <c r="BI455" s="84"/>
      <c r="BJ455" s="84"/>
      <c r="BK455" s="84"/>
      <c r="BL455" s="84"/>
      <c r="BM455" s="84"/>
      <c r="BN455" s="84"/>
      <c r="BO455" s="84"/>
      <c r="BP455" s="84"/>
      <c r="BQ455" s="84"/>
      <c r="BR455" s="84"/>
      <c r="BS455" s="84"/>
      <c r="BT455" s="84"/>
      <c r="BU455" s="84"/>
      <c r="BV455" s="84"/>
      <c r="BW455" s="84"/>
      <c r="BX455" s="84"/>
      <c r="BY455" s="84"/>
      <c r="BZ455" s="84"/>
      <c r="CA455" s="84"/>
      <c r="CB455" s="84"/>
      <c r="CC455" s="84"/>
      <c r="CD455" s="84"/>
      <c r="CE455" s="84"/>
      <c r="CF455" s="84"/>
      <c r="CG455" s="84"/>
      <c r="CH455" s="84"/>
      <c r="CI455" s="84"/>
      <c r="CJ455" s="84"/>
      <c r="CK455" s="84"/>
      <c r="CL455" s="84"/>
      <c r="CM455" s="84"/>
      <c r="CN455" s="84"/>
      <c r="CO455" s="84"/>
      <c r="CP455" s="84"/>
      <c r="CQ455" s="84"/>
      <c r="CR455" s="84"/>
      <c r="CS455" s="84"/>
      <c r="CT455" s="84"/>
      <c r="CU455" s="84"/>
      <c r="CV455" s="84"/>
      <c r="CW455" s="84"/>
      <c r="CX455" s="84"/>
      <c r="CY455" s="84"/>
      <c r="CZ455" s="84"/>
      <c r="DA455" s="84"/>
      <c r="DB455" s="84"/>
      <c r="DC455" s="84"/>
      <c r="DD455" s="84"/>
      <c r="DE455" s="84"/>
      <c r="DF455" s="84"/>
      <c r="DG455" s="84"/>
      <c r="DH455" s="84"/>
      <c r="DI455" s="84"/>
      <c r="DJ455" s="84"/>
      <c r="DK455" s="84"/>
      <c r="DL455" s="84"/>
      <c r="DM455" s="84"/>
      <c r="DN455" s="84"/>
      <c r="DO455" s="84"/>
      <c r="DP455" s="84"/>
      <c r="DQ455" s="84"/>
      <c r="DR455" s="84"/>
      <c r="DS455" s="84"/>
      <c r="DT455" s="84"/>
      <c r="DU455" s="84"/>
      <c r="DV455" s="84"/>
      <c r="DW455" s="84"/>
      <c r="DX455" s="84"/>
      <c r="DY455" s="84"/>
      <c r="DZ455" s="84"/>
      <c r="EA455" s="84"/>
      <c r="EB455" s="84"/>
      <c r="EC455" s="84"/>
      <c r="ED455" s="84"/>
      <c r="EE455" s="84"/>
      <c r="EF455" s="84"/>
      <c r="EG455" s="84"/>
      <c r="EH455" s="84"/>
      <c r="EI455" s="84"/>
      <c r="EJ455" s="84"/>
      <c r="EK455" s="84"/>
      <c r="EL455" s="84"/>
      <c r="EM455" s="84"/>
      <c r="EN455" s="84"/>
      <c r="EO455" s="84"/>
      <c r="EP455" s="84"/>
      <c r="EQ455" s="84"/>
      <c r="ER455" s="84"/>
      <c r="ES455" s="84"/>
      <c r="ET455" s="84"/>
      <c r="EU455" s="84"/>
      <c r="EV455" s="84"/>
      <c r="EW455" s="84"/>
      <c r="EX455" s="84"/>
      <c r="EY455" s="84"/>
      <c r="EZ455" s="84"/>
      <c r="FA455" s="84"/>
      <c r="FB455" s="84"/>
      <c r="FC455" s="84"/>
      <c r="FD455" s="84"/>
      <c r="FE455" s="84"/>
      <c r="FF455" s="84"/>
      <c r="FG455" s="84"/>
      <c r="FH455" s="84"/>
      <c r="FI455" s="84"/>
      <c r="FJ455" s="84"/>
      <c r="FK455" s="84"/>
      <c r="FL455" s="84"/>
      <c r="FM455" s="84"/>
      <c r="FN455" s="84"/>
      <c r="FO455" s="84"/>
      <c r="FP455" s="84"/>
      <c r="FQ455" s="84"/>
      <c r="FR455" s="84"/>
      <c r="FS455" s="84"/>
      <c r="FT455" s="84"/>
      <c r="FU455" s="84"/>
      <c r="FV455" s="84"/>
      <c r="FW455" s="84"/>
      <c r="FX455" s="84"/>
      <c r="FY455" s="84"/>
      <c r="FZ455" s="84"/>
      <c r="GA455" s="84"/>
      <c r="GB455" s="84"/>
      <c r="GC455" s="84"/>
      <c r="GD455" s="84"/>
      <c r="GE455" s="84"/>
      <c r="GF455" s="84"/>
      <c r="GG455" s="84"/>
      <c r="GH455" s="84"/>
      <c r="GI455" s="84"/>
      <c r="GJ455" s="84"/>
      <c r="GK455" s="84"/>
      <c r="GL455" s="84"/>
      <c r="GM455" s="84"/>
      <c r="GN455" s="84"/>
      <c r="GO455" s="84"/>
      <c r="GP455" s="84"/>
      <c r="GQ455" s="84"/>
      <c r="GR455" s="84"/>
      <c r="GS455" s="84"/>
      <c r="GT455" s="84"/>
      <c r="GU455" s="84"/>
      <c r="GV455" s="84"/>
      <c r="GW455" s="84"/>
      <c r="GX455" s="84"/>
      <c r="GY455" s="84"/>
    </row>
    <row r="456" spans="1:207" s="15" customFormat="1" ht="25.15" customHeight="1" x14ac:dyDescent="0.25">
      <c r="A456" s="117" t="s">
        <v>1536</v>
      </c>
      <c r="B456" s="48" t="s">
        <v>371</v>
      </c>
      <c r="C456" s="82">
        <v>1963</v>
      </c>
      <c r="D456" s="82" t="s">
        <v>240</v>
      </c>
      <c r="E456" s="82" t="s">
        <v>20</v>
      </c>
      <c r="F456" s="81">
        <v>2</v>
      </c>
      <c r="G456" s="81">
        <v>1</v>
      </c>
      <c r="H456" s="60">
        <v>601</v>
      </c>
      <c r="I456" s="60">
        <v>0</v>
      </c>
      <c r="J456" s="60">
        <v>276.89999999999998</v>
      </c>
      <c r="K456" s="37">
        <f t="shared" si="136"/>
        <v>2729800</v>
      </c>
      <c r="L456" s="47">
        <v>0</v>
      </c>
      <c r="M456" s="47">
        <v>0</v>
      </c>
      <c r="N456" s="47">
        <v>0</v>
      </c>
      <c r="O456" s="47">
        <v>2729800</v>
      </c>
      <c r="P456" s="47">
        <f t="shared" si="135"/>
        <v>4542.096505823627</v>
      </c>
      <c r="Q456" s="53">
        <v>9673</v>
      </c>
      <c r="R456" s="79" t="s">
        <v>96</v>
      </c>
      <c r="S456" s="74"/>
      <c r="T456" s="41"/>
      <c r="U456" s="41"/>
      <c r="V456" s="84"/>
      <c r="W456" s="84"/>
      <c r="X456" s="84"/>
      <c r="Y456" s="84"/>
      <c r="Z456" s="84"/>
      <c r="AA456" s="84"/>
      <c r="AB456" s="84"/>
      <c r="AC456" s="84"/>
      <c r="AD456" s="84"/>
      <c r="AE456" s="84"/>
      <c r="AF456" s="84"/>
      <c r="AG456" s="84"/>
      <c r="AH456" s="84"/>
      <c r="AI456" s="84"/>
      <c r="AJ456" s="84"/>
      <c r="AK456" s="84"/>
      <c r="AL456" s="84"/>
      <c r="AM456" s="84"/>
      <c r="AN456" s="84"/>
      <c r="AO456" s="84"/>
      <c r="AP456" s="84"/>
      <c r="AQ456" s="84"/>
      <c r="AR456" s="84"/>
      <c r="AS456" s="84"/>
      <c r="AT456" s="84"/>
      <c r="AU456" s="84"/>
      <c r="AV456" s="84"/>
      <c r="AW456" s="84"/>
      <c r="AX456" s="84"/>
      <c r="AY456" s="84"/>
      <c r="AZ456" s="84"/>
      <c r="BA456" s="84"/>
      <c r="BB456" s="84"/>
      <c r="BC456" s="84"/>
      <c r="BD456" s="84"/>
      <c r="BE456" s="84"/>
      <c r="BF456" s="84"/>
      <c r="BG456" s="84"/>
      <c r="BH456" s="84"/>
      <c r="BI456" s="84"/>
      <c r="BJ456" s="84"/>
      <c r="BK456" s="84"/>
      <c r="BL456" s="84"/>
      <c r="BM456" s="84"/>
      <c r="BN456" s="84"/>
      <c r="BO456" s="84"/>
      <c r="BP456" s="84"/>
      <c r="BQ456" s="84"/>
      <c r="BR456" s="84"/>
      <c r="BS456" s="84"/>
      <c r="BT456" s="84"/>
      <c r="BU456" s="84"/>
      <c r="BV456" s="84"/>
      <c r="BW456" s="84"/>
      <c r="BX456" s="84"/>
      <c r="BY456" s="84"/>
      <c r="BZ456" s="84"/>
      <c r="CA456" s="84"/>
      <c r="CB456" s="84"/>
      <c r="CC456" s="84"/>
      <c r="CD456" s="84"/>
      <c r="CE456" s="84"/>
      <c r="CF456" s="84"/>
      <c r="CG456" s="84"/>
      <c r="CH456" s="84"/>
      <c r="CI456" s="84"/>
      <c r="CJ456" s="84"/>
      <c r="CK456" s="84"/>
      <c r="CL456" s="84"/>
      <c r="CM456" s="84"/>
      <c r="CN456" s="84"/>
      <c r="CO456" s="84"/>
      <c r="CP456" s="84"/>
      <c r="CQ456" s="84"/>
      <c r="CR456" s="84"/>
      <c r="CS456" s="84"/>
      <c r="CT456" s="84"/>
      <c r="CU456" s="84"/>
      <c r="CV456" s="84"/>
      <c r="CW456" s="84"/>
      <c r="CX456" s="84"/>
      <c r="CY456" s="84"/>
      <c r="CZ456" s="84"/>
      <c r="DA456" s="84"/>
      <c r="DB456" s="84"/>
      <c r="DC456" s="84"/>
      <c r="DD456" s="84"/>
      <c r="DE456" s="84"/>
      <c r="DF456" s="84"/>
      <c r="DG456" s="84"/>
      <c r="DH456" s="84"/>
      <c r="DI456" s="84"/>
      <c r="DJ456" s="84"/>
      <c r="DK456" s="84"/>
      <c r="DL456" s="84"/>
      <c r="DM456" s="84"/>
      <c r="DN456" s="84"/>
      <c r="DO456" s="84"/>
      <c r="DP456" s="84"/>
      <c r="DQ456" s="84"/>
      <c r="DR456" s="84"/>
      <c r="DS456" s="84"/>
      <c r="DT456" s="84"/>
      <c r="DU456" s="84"/>
      <c r="DV456" s="84"/>
      <c r="DW456" s="84"/>
      <c r="DX456" s="84"/>
      <c r="DY456" s="84"/>
      <c r="DZ456" s="84"/>
      <c r="EA456" s="84"/>
      <c r="EB456" s="84"/>
      <c r="EC456" s="84"/>
      <c r="ED456" s="84"/>
      <c r="EE456" s="84"/>
      <c r="EF456" s="84"/>
      <c r="EG456" s="84"/>
      <c r="EH456" s="84"/>
      <c r="EI456" s="84"/>
      <c r="EJ456" s="84"/>
      <c r="EK456" s="84"/>
      <c r="EL456" s="84"/>
      <c r="EM456" s="84"/>
      <c r="EN456" s="84"/>
      <c r="EO456" s="84"/>
      <c r="EP456" s="84"/>
      <c r="EQ456" s="84"/>
      <c r="ER456" s="84"/>
      <c r="ES456" s="84"/>
      <c r="ET456" s="84"/>
      <c r="EU456" s="84"/>
      <c r="EV456" s="84"/>
      <c r="EW456" s="84"/>
      <c r="EX456" s="84"/>
      <c r="EY456" s="84"/>
      <c r="EZ456" s="84"/>
      <c r="FA456" s="84"/>
      <c r="FB456" s="84"/>
      <c r="FC456" s="84"/>
      <c r="FD456" s="84"/>
      <c r="FE456" s="84"/>
      <c r="FF456" s="84"/>
      <c r="FG456" s="84"/>
      <c r="FH456" s="84"/>
      <c r="FI456" s="84"/>
      <c r="FJ456" s="84"/>
      <c r="FK456" s="84"/>
      <c r="FL456" s="84"/>
      <c r="FM456" s="84"/>
      <c r="FN456" s="84"/>
      <c r="FO456" s="84"/>
      <c r="FP456" s="84"/>
      <c r="FQ456" s="84"/>
      <c r="FR456" s="84"/>
      <c r="FS456" s="84"/>
      <c r="FT456" s="84"/>
      <c r="FU456" s="84"/>
      <c r="FV456" s="84"/>
      <c r="FW456" s="84"/>
      <c r="FX456" s="84"/>
      <c r="FY456" s="84"/>
      <c r="FZ456" s="84"/>
      <c r="GA456" s="84"/>
      <c r="GB456" s="84"/>
      <c r="GC456" s="84"/>
      <c r="GD456" s="84"/>
      <c r="GE456" s="84"/>
      <c r="GF456" s="84"/>
      <c r="GG456" s="84"/>
      <c r="GH456" s="84"/>
      <c r="GI456" s="84"/>
      <c r="GJ456" s="84"/>
      <c r="GK456" s="84"/>
      <c r="GL456" s="84"/>
      <c r="GM456" s="84"/>
      <c r="GN456" s="84"/>
      <c r="GO456" s="84"/>
      <c r="GP456" s="84"/>
      <c r="GQ456" s="84"/>
      <c r="GR456" s="84"/>
      <c r="GS456" s="84"/>
      <c r="GT456" s="84"/>
      <c r="GU456" s="84"/>
      <c r="GV456" s="84"/>
      <c r="GW456" s="84"/>
      <c r="GX456" s="84"/>
      <c r="GY456" s="84"/>
    </row>
    <row r="457" spans="1:207" s="15" customFormat="1" ht="25.15" customHeight="1" x14ac:dyDescent="0.25">
      <c r="A457" s="117" t="s">
        <v>1537</v>
      </c>
      <c r="B457" s="48" t="s">
        <v>382</v>
      </c>
      <c r="C457" s="82">
        <v>1961</v>
      </c>
      <c r="D457" s="82" t="s">
        <v>240</v>
      </c>
      <c r="E457" s="82" t="s">
        <v>20</v>
      </c>
      <c r="F457" s="81">
        <v>2</v>
      </c>
      <c r="G457" s="81">
        <v>1</v>
      </c>
      <c r="H457" s="50">
        <v>521.20000000000005</v>
      </c>
      <c r="I457" s="60">
        <v>0</v>
      </c>
      <c r="J457" s="50">
        <v>302.3</v>
      </c>
      <c r="K457" s="37">
        <f t="shared" si="136"/>
        <v>1109760</v>
      </c>
      <c r="L457" s="47">
        <v>0</v>
      </c>
      <c r="M457" s="47">
        <v>0</v>
      </c>
      <c r="N457" s="47">
        <v>0</v>
      </c>
      <c r="O457" s="47">
        <v>1109760</v>
      </c>
      <c r="P457" s="47">
        <f t="shared" si="135"/>
        <v>2129.2402148887181</v>
      </c>
      <c r="Q457" s="53">
        <v>9673</v>
      </c>
      <c r="R457" s="79" t="s">
        <v>96</v>
      </c>
      <c r="S457" s="73"/>
      <c r="T457" s="17"/>
      <c r="U457" s="16"/>
    </row>
    <row r="458" spans="1:207" s="15" customFormat="1" ht="25.15" customHeight="1" x14ac:dyDescent="0.25">
      <c r="A458" s="117" t="s">
        <v>1538</v>
      </c>
      <c r="B458" s="48" t="s">
        <v>401</v>
      </c>
      <c r="C458" s="84">
        <v>1961</v>
      </c>
      <c r="D458" s="82" t="s">
        <v>240</v>
      </c>
      <c r="E458" s="82" t="s">
        <v>20</v>
      </c>
      <c r="F458" s="81">
        <v>2</v>
      </c>
      <c r="G458" s="81">
        <v>2</v>
      </c>
      <c r="H458" s="50">
        <v>485.1</v>
      </c>
      <c r="I458" s="60">
        <v>0</v>
      </c>
      <c r="J458" s="50">
        <v>267.7</v>
      </c>
      <c r="K458" s="37">
        <f t="shared" si="136"/>
        <v>3856920</v>
      </c>
      <c r="L458" s="47">
        <v>0</v>
      </c>
      <c r="M458" s="47">
        <v>0</v>
      </c>
      <c r="N458" s="47">
        <v>0</v>
      </c>
      <c r="O458" s="47">
        <v>3856920</v>
      </c>
      <c r="P458" s="47">
        <f t="shared" si="135"/>
        <v>7950.7730364873214</v>
      </c>
      <c r="Q458" s="53">
        <v>9673</v>
      </c>
      <c r="R458" s="79" t="s">
        <v>98</v>
      </c>
      <c r="S458" s="62"/>
      <c r="T458" s="16"/>
      <c r="U458" s="16"/>
    </row>
    <row r="459" spans="1:207" s="15" customFormat="1" ht="25.15" customHeight="1" x14ac:dyDescent="0.25">
      <c r="A459" s="117" t="s">
        <v>1539</v>
      </c>
      <c r="B459" s="48" t="s">
        <v>402</v>
      </c>
      <c r="C459" s="84">
        <v>1963</v>
      </c>
      <c r="D459" s="82" t="s">
        <v>240</v>
      </c>
      <c r="E459" s="82" t="s">
        <v>20</v>
      </c>
      <c r="F459" s="81">
        <v>2</v>
      </c>
      <c r="G459" s="81">
        <v>2</v>
      </c>
      <c r="H459" s="50">
        <v>494.5</v>
      </c>
      <c r="I459" s="60">
        <v>0</v>
      </c>
      <c r="J459" s="50">
        <v>275.2</v>
      </c>
      <c r="K459" s="37">
        <f t="shared" si="136"/>
        <v>4977940</v>
      </c>
      <c r="L459" s="47">
        <v>0</v>
      </c>
      <c r="M459" s="47">
        <v>0</v>
      </c>
      <c r="N459" s="47">
        <v>0</v>
      </c>
      <c r="O459" s="47">
        <v>4977940</v>
      </c>
      <c r="P459" s="47">
        <f t="shared" si="135"/>
        <v>10066.612740141558</v>
      </c>
      <c r="Q459" s="53">
        <v>9673</v>
      </c>
      <c r="R459" s="79" t="s">
        <v>98</v>
      </c>
      <c r="S459" s="62"/>
      <c r="T459" s="16"/>
      <c r="U459" s="16"/>
    </row>
    <row r="460" spans="1:207" s="15" customFormat="1" ht="25.15" customHeight="1" x14ac:dyDescent="0.25">
      <c r="A460" s="117" t="s">
        <v>1540</v>
      </c>
      <c r="B460" s="48" t="s">
        <v>403</v>
      </c>
      <c r="C460" s="84">
        <v>1962</v>
      </c>
      <c r="D460" s="82" t="s">
        <v>240</v>
      </c>
      <c r="E460" s="82" t="s">
        <v>20</v>
      </c>
      <c r="F460" s="81">
        <v>2</v>
      </c>
      <c r="G460" s="81">
        <v>1</v>
      </c>
      <c r="H460" s="50">
        <v>716.2</v>
      </c>
      <c r="I460" s="60">
        <v>0</v>
      </c>
      <c r="J460" s="50">
        <v>385.9</v>
      </c>
      <c r="K460" s="37">
        <f t="shared" si="136"/>
        <v>5421340</v>
      </c>
      <c r="L460" s="47">
        <v>0</v>
      </c>
      <c r="M460" s="47">
        <v>0</v>
      </c>
      <c r="N460" s="47">
        <v>0</v>
      </c>
      <c r="O460" s="47">
        <v>5421340</v>
      </c>
      <c r="P460" s="47">
        <f t="shared" si="135"/>
        <v>7569.5895001396257</v>
      </c>
      <c r="Q460" s="53">
        <v>9673</v>
      </c>
      <c r="R460" s="79" t="s">
        <v>98</v>
      </c>
      <c r="S460" s="62"/>
      <c r="T460" s="16"/>
      <c r="U460" s="16"/>
    </row>
    <row r="461" spans="1:207" s="15" customFormat="1" ht="25.15" customHeight="1" x14ac:dyDescent="0.25">
      <c r="A461" s="117" t="s">
        <v>1541</v>
      </c>
      <c r="B461" s="48" t="s">
        <v>404</v>
      </c>
      <c r="C461" s="84">
        <v>1937</v>
      </c>
      <c r="D461" s="82" t="s">
        <v>240</v>
      </c>
      <c r="E461" s="82" t="s">
        <v>20</v>
      </c>
      <c r="F461" s="81">
        <v>3</v>
      </c>
      <c r="G461" s="81">
        <v>3</v>
      </c>
      <c r="H461" s="50">
        <v>2253</v>
      </c>
      <c r="I461" s="50">
        <v>21.1</v>
      </c>
      <c r="J461" s="50">
        <v>1119.3</v>
      </c>
      <c r="K461" s="37">
        <f t="shared" si="136"/>
        <v>8680920</v>
      </c>
      <c r="L461" s="47">
        <v>0</v>
      </c>
      <c r="M461" s="47">
        <v>0</v>
      </c>
      <c r="N461" s="47">
        <v>0</v>
      </c>
      <c r="O461" s="47">
        <v>8680920</v>
      </c>
      <c r="P461" s="47">
        <f t="shared" si="135"/>
        <v>3853.0492676431427</v>
      </c>
      <c r="Q461" s="53">
        <v>9673</v>
      </c>
      <c r="R461" s="79" t="s">
        <v>98</v>
      </c>
      <c r="S461" s="62"/>
      <c r="T461" s="16"/>
      <c r="U461" s="16"/>
    </row>
    <row r="462" spans="1:207" ht="25.15" customHeight="1" x14ac:dyDescent="0.25">
      <c r="A462" s="117" t="s">
        <v>1542</v>
      </c>
      <c r="B462" s="48" t="s">
        <v>405</v>
      </c>
      <c r="C462" s="84">
        <v>1959</v>
      </c>
      <c r="D462" s="82" t="s">
        <v>240</v>
      </c>
      <c r="E462" s="82" t="s">
        <v>20</v>
      </c>
      <c r="F462" s="81">
        <v>2</v>
      </c>
      <c r="G462" s="81">
        <v>1</v>
      </c>
      <c r="H462" s="50">
        <v>848</v>
      </c>
      <c r="I462" s="60">
        <v>0</v>
      </c>
      <c r="J462" s="50">
        <v>388.4</v>
      </c>
      <c r="K462" s="37">
        <f t="shared" si="136"/>
        <v>6399240</v>
      </c>
      <c r="L462" s="47">
        <v>0</v>
      </c>
      <c r="M462" s="47">
        <v>0</v>
      </c>
      <c r="N462" s="47">
        <v>0</v>
      </c>
      <c r="O462" s="47">
        <v>6399240</v>
      </c>
      <c r="P462" s="47">
        <f t="shared" si="135"/>
        <v>7546.2735849056608</v>
      </c>
      <c r="Q462" s="53">
        <v>9673</v>
      </c>
      <c r="R462" s="79" t="s">
        <v>98</v>
      </c>
    </row>
    <row r="463" spans="1:207" s="15" customFormat="1" ht="25.15" customHeight="1" x14ac:dyDescent="0.25">
      <c r="A463" s="117" t="s">
        <v>1543</v>
      </c>
      <c r="B463" s="48" t="s">
        <v>410</v>
      </c>
      <c r="C463" s="82">
        <v>1965</v>
      </c>
      <c r="D463" s="82" t="s">
        <v>240</v>
      </c>
      <c r="E463" s="82" t="s">
        <v>20</v>
      </c>
      <c r="F463" s="81">
        <v>5</v>
      </c>
      <c r="G463" s="81">
        <v>2</v>
      </c>
      <c r="H463" s="60">
        <v>1876</v>
      </c>
      <c r="I463" s="60">
        <v>73.900000000000006</v>
      </c>
      <c r="J463" s="60">
        <v>1682.6</v>
      </c>
      <c r="K463" s="37">
        <f t="shared" si="136"/>
        <v>4954200</v>
      </c>
      <c r="L463" s="47">
        <v>0</v>
      </c>
      <c r="M463" s="47">
        <v>0</v>
      </c>
      <c r="N463" s="47">
        <v>0</v>
      </c>
      <c r="O463" s="47">
        <v>4954200</v>
      </c>
      <c r="P463" s="47">
        <f t="shared" si="135"/>
        <v>2640.8315565031985</v>
      </c>
      <c r="Q463" s="53">
        <v>9673</v>
      </c>
      <c r="R463" s="79" t="s">
        <v>98</v>
      </c>
      <c r="S463" s="62"/>
      <c r="T463" s="16"/>
      <c r="U463" s="16"/>
    </row>
    <row r="464" spans="1:207" s="16" customFormat="1" ht="25.15" customHeight="1" x14ac:dyDescent="0.25">
      <c r="A464" s="117" t="s">
        <v>1544</v>
      </c>
      <c r="B464" s="48" t="s">
        <v>411</v>
      </c>
      <c r="C464" s="84">
        <v>1961</v>
      </c>
      <c r="D464" s="82" t="s">
        <v>240</v>
      </c>
      <c r="E464" s="82" t="s">
        <v>20</v>
      </c>
      <c r="F464" s="81">
        <v>5</v>
      </c>
      <c r="G464" s="81">
        <v>4</v>
      </c>
      <c r="H464" s="50">
        <v>3832.5</v>
      </c>
      <c r="I464" s="60">
        <v>0</v>
      </c>
      <c r="J464" s="50">
        <v>2762</v>
      </c>
      <c r="K464" s="37">
        <f t="shared" si="136"/>
        <v>22033405</v>
      </c>
      <c r="L464" s="47">
        <v>0</v>
      </c>
      <c r="M464" s="47">
        <v>0</v>
      </c>
      <c r="N464" s="47">
        <v>0</v>
      </c>
      <c r="O464" s="47">
        <v>22033405</v>
      </c>
      <c r="P464" s="47">
        <f t="shared" si="135"/>
        <v>5749.0945857795177</v>
      </c>
      <c r="Q464" s="53">
        <v>9673</v>
      </c>
      <c r="R464" s="79" t="s">
        <v>98</v>
      </c>
      <c r="S464" s="62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  <c r="AQ464" s="15"/>
      <c r="AR464" s="15"/>
      <c r="AS464" s="15"/>
      <c r="AT464" s="15"/>
      <c r="AU464" s="15"/>
      <c r="AV464" s="15"/>
      <c r="AW464" s="15"/>
      <c r="AX464" s="15"/>
      <c r="AY464" s="15"/>
      <c r="AZ464" s="15"/>
      <c r="BA464" s="15"/>
      <c r="BB464" s="15"/>
      <c r="BC464" s="15"/>
      <c r="BD464" s="15"/>
      <c r="BE464" s="15"/>
      <c r="BF464" s="15"/>
      <c r="BG464" s="15"/>
      <c r="BH464" s="15"/>
      <c r="BI464" s="15"/>
      <c r="BJ464" s="15"/>
      <c r="BK464" s="15"/>
      <c r="BL464" s="15"/>
      <c r="BM464" s="15"/>
      <c r="BN464" s="15"/>
      <c r="BO464" s="15"/>
      <c r="BP464" s="15"/>
      <c r="BQ464" s="15"/>
      <c r="BR464" s="15"/>
      <c r="BS464" s="15"/>
      <c r="BT464" s="15"/>
      <c r="BU464" s="15"/>
      <c r="BV464" s="15"/>
      <c r="BW464" s="15"/>
      <c r="BX464" s="15"/>
      <c r="BY464" s="15"/>
      <c r="BZ464" s="15"/>
      <c r="CA464" s="15"/>
      <c r="CB464" s="15"/>
      <c r="CC464" s="15"/>
      <c r="CD464" s="15"/>
      <c r="CE464" s="15"/>
      <c r="CF464" s="15"/>
      <c r="CG464" s="15"/>
      <c r="CH464" s="15"/>
      <c r="CI464" s="15"/>
      <c r="CJ464" s="15"/>
      <c r="CK464" s="15"/>
      <c r="CL464" s="15"/>
      <c r="CM464" s="15"/>
      <c r="CN464" s="15"/>
      <c r="CO464" s="15"/>
      <c r="CP464" s="15"/>
      <c r="CQ464" s="15"/>
      <c r="CR464" s="15"/>
      <c r="CS464" s="15"/>
      <c r="CT464" s="15"/>
      <c r="CU464" s="15"/>
      <c r="CV464" s="15"/>
      <c r="CW464" s="15"/>
      <c r="CX464" s="15"/>
      <c r="CY464" s="15"/>
      <c r="CZ464" s="15"/>
      <c r="DA464" s="15"/>
      <c r="DB464" s="15"/>
      <c r="DC464" s="15"/>
      <c r="DD464" s="15"/>
      <c r="DE464" s="15"/>
      <c r="DF464" s="15"/>
      <c r="DG464" s="15"/>
      <c r="DH464" s="15"/>
      <c r="DI464" s="15"/>
      <c r="DJ464" s="15"/>
      <c r="DK464" s="15"/>
      <c r="DL464" s="15"/>
      <c r="DM464" s="15"/>
      <c r="DN464" s="15"/>
      <c r="DO464" s="15"/>
      <c r="DP464" s="15"/>
      <c r="DQ464" s="15"/>
      <c r="DR464" s="15"/>
      <c r="DS464" s="15"/>
      <c r="DT464" s="15"/>
      <c r="DU464" s="15"/>
      <c r="DV464" s="15"/>
      <c r="DW464" s="15"/>
      <c r="DX464" s="15"/>
      <c r="DY464" s="15"/>
      <c r="DZ464" s="15"/>
      <c r="EA464" s="15"/>
      <c r="EB464" s="15"/>
      <c r="EC464" s="15"/>
      <c r="ED464" s="15"/>
      <c r="EE464" s="15"/>
      <c r="EF464" s="15"/>
      <c r="EG464" s="15"/>
      <c r="EH464" s="15"/>
      <c r="EI464" s="15"/>
      <c r="EJ464" s="15"/>
      <c r="EK464" s="15"/>
      <c r="EL464" s="15"/>
      <c r="EM464" s="15"/>
      <c r="EN464" s="15"/>
      <c r="EO464" s="15"/>
      <c r="EP464" s="15"/>
      <c r="EQ464" s="15"/>
      <c r="ER464" s="15"/>
      <c r="ES464" s="15"/>
      <c r="ET464" s="15"/>
      <c r="EU464" s="15"/>
      <c r="EV464" s="15"/>
      <c r="EW464" s="15"/>
      <c r="EX464" s="15"/>
      <c r="EY464" s="15"/>
      <c r="EZ464" s="15"/>
      <c r="FA464" s="15"/>
      <c r="FB464" s="15"/>
      <c r="FC464" s="15"/>
      <c r="FD464" s="15"/>
      <c r="FE464" s="15"/>
      <c r="FF464" s="15"/>
      <c r="FG464" s="15"/>
      <c r="FH464" s="15"/>
      <c r="FI464" s="15"/>
      <c r="FJ464" s="15"/>
      <c r="FK464" s="15"/>
      <c r="FL464" s="15"/>
      <c r="FM464" s="15"/>
      <c r="FN464" s="15"/>
      <c r="FO464" s="15"/>
      <c r="FP464" s="15"/>
      <c r="FQ464" s="15"/>
      <c r="FR464" s="15"/>
      <c r="FS464" s="15"/>
      <c r="FT464" s="15"/>
      <c r="FU464" s="15"/>
      <c r="FV464" s="15"/>
      <c r="FW464" s="15"/>
      <c r="FX464" s="15"/>
      <c r="FY464" s="15"/>
      <c r="FZ464" s="15"/>
      <c r="GA464" s="15"/>
      <c r="GB464" s="15"/>
      <c r="GC464" s="15"/>
      <c r="GD464" s="15"/>
      <c r="GE464" s="15"/>
      <c r="GF464" s="15"/>
      <c r="GG464" s="15"/>
      <c r="GH464" s="15"/>
      <c r="GI464" s="15"/>
      <c r="GJ464" s="15"/>
      <c r="GK464" s="15"/>
      <c r="GL464" s="15"/>
      <c r="GM464" s="15"/>
      <c r="GN464" s="15"/>
      <c r="GO464" s="15"/>
      <c r="GP464" s="15"/>
      <c r="GQ464" s="15"/>
      <c r="GR464" s="15"/>
      <c r="GS464" s="15"/>
      <c r="GT464" s="15"/>
      <c r="GU464" s="15"/>
      <c r="GV464" s="15"/>
      <c r="GW464" s="15"/>
      <c r="GX464" s="15"/>
      <c r="GY464" s="15"/>
    </row>
    <row r="465" spans="1:207" s="15" customFormat="1" ht="25.15" customHeight="1" x14ac:dyDescent="0.25">
      <c r="A465" s="117" t="s">
        <v>1545</v>
      </c>
      <c r="B465" s="48" t="s">
        <v>412</v>
      </c>
      <c r="C465" s="84">
        <v>1955</v>
      </c>
      <c r="D465" s="82" t="s">
        <v>240</v>
      </c>
      <c r="E465" s="82" t="s">
        <v>20</v>
      </c>
      <c r="F465" s="81">
        <v>2</v>
      </c>
      <c r="G465" s="81">
        <v>2</v>
      </c>
      <c r="H465" s="50">
        <v>1257.8</v>
      </c>
      <c r="I465" s="60">
        <v>0</v>
      </c>
      <c r="J465" s="50">
        <v>711.3</v>
      </c>
      <c r="K465" s="37">
        <f t="shared" si="136"/>
        <v>3370280</v>
      </c>
      <c r="L465" s="47">
        <v>0</v>
      </c>
      <c r="M465" s="47">
        <v>0</v>
      </c>
      <c r="N465" s="47">
        <v>0</v>
      </c>
      <c r="O465" s="47">
        <v>3370280</v>
      </c>
      <c r="P465" s="47">
        <f t="shared" si="135"/>
        <v>2679.5038956908888</v>
      </c>
      <c r="Q465" s="53">
        <v>9673</v>
      </c>
      <c r="R465" s="79" t="s">
        <v>98</v>
      </c>
      <c r="S465" s="62"/>
      <c r="T465" s="16"/>
      <c r="U465" s="16"/>
    </row>
    <row r="466" spans="1:207" s="84" customFormat="1" ht="25.15" customHeight="1" x14ac:dyDescent="0.25">
      <c r="A466" s="117" t="s">
        <v>1546</v>
      </c>
      <c r="B466" s="48" t="s">
        <v>372</v>
      </c>
      <c r="C466" s="82">
        <v>1966</v>
      </c>
      <c r="D466" s="82" t="s">
        <v>240</v>
      </c>
      <c r="E466" s="82" t="s">
        <v>20</v>
      </c>
      <c r="F466" s="81">
        <v>3</v>
      </c>
      <c r="G466" s="81">
        <v>2</v>
      </c>
      <c r="H466" s="37">
        <v>1926.5</v>
      </c>
      <c r="I466" s="37">
        <v>0</v>
      </c>
      <c r="J466" s="37">
        <v>956.1</v>
      </c>
      <c r="K466" s="37">
        <f t="shared" si="136"/>
        <v>11750180</v>
      </c>
      <c r="L466" s="47">
        <v>0</v>
      </c>
      <c r="M466" s="47">
        <v>0</v>
      </c>
      <c r="N466" s="47">
        <v>0</v>
      </c>
      <c r="O466" s="47">
        <v>11750180</v>
      </c>
      <c r="P466" s="47">
        <f t="shared" si="135"/>
        <v>6099.2369582143783</v>
      </c>
      <c r="Q466" s="53">
        <v>9673</v>
      </c>
      <c r="R466" s="79" t="s">
        <v>96</v>
      </c>
      <c r="S466" s="74"/>
      <c r="T466" s="41"/>
      <c r="U466" s="41"/>
    </row>
    <row r="467" spans="1:207" s="84" customFormat="1" ht="25.15" customHeight="1" x14ac:dyDescent="0.25">
      <c r="A467" s="117" t="s">
        <v>1547</v>
      </c>
      <c r="B467" s="48" t="s">
        <v>383</v>
      </c>
      <c r="C467" s="84">
        <v>1917</v>
      </c>
      <c r="D467" s="82" t="s">
        <v>240</v>
      </c>
      <c r="E467" s="82" t="s">
        <v>20</v>
      </c>
      <c r="F467" s="81">
        <v>2</v>
      </c>
      <c r="G467" s="81">
        <v>2</v>
      </c>
      <c r="H467" s="50">
        <v>836.9</v>
      </c>
      <c r="I467" s="60">
        <v>0</v>
      </c>
      <c r="J467" s="50">
        <v>276.89999999999998</v>
      </c>
      <c r="K467" s="37">
        <f t="shared" si="136"/>
        <v>6002880</v>
      </c>
      <c r="L467" s="47">
        <v>0</v>
      </c>
      <c r="M467" s="47">
        <v>0</v>
      </c>
      <c r="N467" s="47">
        <v>0</v>
      </c>
      <c r="O467" s="47">
        <v>6002880</v>
      </c>
      <c r="P467" s="47">
        <f t="shared" si="135"/>
        <v>7172.7566017445333</v>
      </c>
      <c r="Q467" s="53">
        <v>9673</v>
      </c>
      <c r="R467" s="79" t="s">
        <v>97</v>
      </c>
      <c r="S467" s="62"/>
      <c r="T467" s="16"/>
      <c r="U467" s="16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  <c r="AQ467" s="15"/>
      <c r="AR467" s="15"/>
      <c r="AS467" s="15"/>
      <c r="AT467" s="15"/>
      <c r="AU467" s="15"/>
      <c r="AV467" s="15"/>
      <c r="AW467" s="15"/>
      <c r="AX467" s="15"/>
      <c r="AY467" s="15"/>
      <c r="AZ467" s="15"/>
      <c r="BA467" s="15"/>
      <c r="BB467" s="15"/>
      <c r="BC467" s="15"/>
      <c r="BD467" s="15"/>
      <c r="BE467" s="15"/>
      <c r="BF467" s="15"/>
      <c r="BG467" s="15"/>
      <c r="BH467" s="15"/>
      <c r="BI467" s="15"/>
      <c r="BJ467" s="15"/>
      <c r="BK467" s="15"/>
      <c r="BL467" s="15"/>
      <c r="BM467" s="15"/>
      <c r="BN467" s="15"/>
      <c r="BO467" s="15"/>
      <c r="BP467" s="15"/>
      <c r="BQ467" s="15"/>
      <c r="BR467" s="15"/>
      <c r="BS467" s="15"/>
      <c r="BT467" s="15"/>
      <c r="BU467" s="15"/>
      <c r="BV467" s="15"/>
      <c r="BW467" s="15"/>
      <c r="BX467" s="15"/>
      <c r="BY467" s="15"/>
      <c r="BZ467" s="15"/>
      <c r="CA467" s="15"/>
      <c r="CB467" s="15"/>
      <c r="CC467" s="15"/>
      <c r="CD467" s="15"/>
      <c r="CE467" s="15"/>
      <c r="CF467" s="15"/>
      <c r="CG467" s="15"/>
      <c r="CH467" s="15"/>
      <c r="CI467" s="15"/>
      <c r="CJ467" s="15"/>
      <c r="CK467" s="15"/>
      <c r="CL467" s="15"/>
      <c r="CM467" s="15"/>
      <c r="CN467" s="15"/>
      <c r="CO467" s="15"/>
      <c r="CP467" s="15"/>
      <c r="CQ467" s="15"/>
      <c r="CR467" s="15"/>
      <c r="CS467" s="15"/>
      <c r="CT467" s="15"/>
      <c r="CU467" s="15"/>
      <c r="CV467" s="15"/>
      <c r="CW467" s="15"/>
      <c r="CX467" s="15"/>
      <c r="CY467" s="15"/>
      <c r="CZ467" s="15"/>
      <c r="DA467" s="15"/>
      <c r="DB467" s="15"/>
      <c r="DC467" s="15"/>
      <c r="DD467" s="15"/>
      <c r="DE467" s="15"/>
      <c r="DF467" s="15"/>
      <c r="DG467" s="15"/>
      <c r="DH467" s="15"/>
      <c r="DI467" s="15"/>
      <c r="DJ467" s="15"/>
      <c r="DK467" s="15"/>
      <c r="DL467" s="15"/>
      <c r="DM467" s="15"/>
      <c r="DN467" s="15"/>
      <c r="DO467" s="15"/>
      <c r="DP467" s="15"/>
      <c r="DQ467" s="15"/>
      <c r="DR467" s="15"/>
      <c r="DS467" s="15"/>
      <c r="DT467" s="15"/>
      <c r="DU467" s="15"/>
      <c r="DV467" s="15"/>
      <c r="DW467" s="15"/>
      <c r="DX467" s="15"/>
      <c r="DY467" s="15"/>
      <c r="DZ467" s="15"/>
      <c r="EA467" s="15"/>
      <c r="EB467" s="15"/>
      <c r="EC467" s="15"/>
      <c r="ED467" s="15"/>
      <c r="EE467" s="15"/>
      <c r="EF467" s="15"/>
      <c r="EG467" s="15"/>
      <c r="EH467" s="15"/>
      <c r="EI467" s="15"/>
      <c r="EJ467" s="15"/>
      <c r="EK467" s="15"/>
      <c r="EL467" s="15"/>
      <c r="EM467" s="15"/>
      <c r="EN467" s="15"/>
      <c r="EO467" s="15"/>
      <c r="EP467" s="15"/>
      <c r="EQ467" s="15"/>
      <c r="ER467" s="15"/>
      <c r="ES467" s="15"/>
      <c r="ET467" s="15"/>
      <c r="EU467" s="15"/>
      <c r="EV467" s="15"/>
      <c r="EW467" s="15"/>
      <c r="EX467" s="15"/>
      <c r="EY467" s="15"/>
      <c r="EZ467" s="15"/>
      <c r="FA467" s="15"/>
      <c r="FB467" s="15"/>
      <c r="FC467" s="15"/>
      <c r="FD467" s="15"/>
      <c r="FE467" s="15"/>
      <c r="FF467" s="15"/>
      <c r="FG467" s="15"/>
      <c r="FH467" s="15"/>
      <c r="FI467" s="15"/>
      <c r="FJ467" s="15"/>
      <c r="FK467" s="15"/>
      <c r="FL467" s="15"/>
      <c r="FM467" s="15"/>
      <c r="FN467" s="15"/>
      <c r="FO467" s="15"/>
      <c r="FP467" s="15"/>
      <c r="FQ467" s="15"/>
      <c r="FR467" s="15"/>
      <c r="FS467" s="15"/>
      <c r="FT467" s="15"/>
      <c r="FU467" s="15"/>
      <c r="FV467" s="15"/>
      <c r="FW467" s="15"/>
      <c r="FX467" s="15"/>
      <c r="FY467" s="15"/>
      <c r="FZ467" s="15"/>
      <c r="GA467" s="15"/>
      <c r="GB467" s="15"/>
      <c r="GC467" s="15"/>
      <c r="GD467" s="15"/>
      <c r="GE467" s="15"/>
      <c r="GF467" s="15"/>
      <c r="GG467" s="15"/>
      <c r="GH467" s="15"/>
      <c r="GI467" s="15"/>
      <c r="GJ467" s="15"/>
      <c r="GK467" s="15"/>
      <c r="GL467" s="15"/>
      <c r="GM467" s="15"/>
      <c r="GN467" s="15"/>
      <c r="GO467" s="15"/>
      <c r="GP467" s="15"/>
      <c r="GQ467" s="15"/>
      <c r="GR467" s="15"/>
      <c r="GS467" s="15"/>
      <c r="GT467" s="15"/>
      <c r="GU467" s="15"/>
      <c r="GV467" s="15"/>
      <c r="GW467" s="15"/>
      <c r="GX467" s="15"/>
      <c r="GY467" s="15"/>
    </row>
    <row r="468" spans="1:207" s="16" customFormat="1" ht="25.15" customHeight="1" x14ac:dyDescent="0.25">
      <c r="A468" s="117" t="s">
        <v>1548</v>
      </c>
      <c r="B468" s="48" t="s">
        <v>373</v>
      </c>
      <c r="C468" s="82">
        <v>1979</v>
      </c>
      <c r="D468" s="82" t="s">
        <v>240</v>
      </c>
      <c r="E468" s="82" t="s">
        <v>20</v>
      </c>
      <c r="F468" s="81">
        <v>5</v>
      </c>
      <c r="G468" s="81">
        <v>1</v>
      </c>
      <c r="H468" s="50">
        <v>4696.3</v>
      </c>
      <c r="I468" s="50">
        <v>79.400000000000006</v>
      </c>
      <c r="J468" s="50">
        <v>2594.6</v>
      </c>
      <c r="K468" s="37">
        <f t="shared" si="136"/>
        <v>14188900</v>
      </c>
      <c r="L468" s="47">
        <v>0</v>
      </c>
      <c r="M468" s="47">
        <v>0</v>
      </c>
      <c r="N468" s="47">
        <v>0</v>
      </c>
      <c r="O468" s="47">
        <v>14188900</v>
      </c>
      <c r="P468" s="47">
        <f t="shared" si="135"/>
        <v>3021.2933586014519</v>
      </c>
      <c r="Q468" s="53">
        <v>9673</v>
      </c>
      <c r="R468" s="79" t="s">
        <v>96</v>
      </c>
      <c r="S468" s="74"/>
      <c r="T468" s="41"/>
      <c r="U468" s="41"/>
      <c r="V468" s="84"/>
      <c r="W468" s="84"/>
      <c r="X468" s="84"/>
      <c r="Y468" s="84"/>
      <c r="Z468" s="84"/>
      <c r="AA468" s="84"/>
      <c r="AB468" s="84"/>
      <c r="AC468" s="84"/>
      <c r="AD468" s="84"/>
      <c r="AE468" s="84"/>
      <c r="AF468" s="84"/>
      <c r="AG468" s="84"/>
      <c r="AH468" s="84"/>
      <c r="AI468" s="84"/>
      <c r="AJ468" s="84"/>
      <c r="AK468" s="84"/>
      <c r="AL468" s="84"/>
      <c r="AM468" s="84"/>
      <c r="AN468" s="84"/>
      <c r="AO468" s="84"/>
      <c r="AP468" s="84"/>
      <c r="AQ468" s="84"/>
      <c r="AR468" s="84"/>
      <c r="AS468" s="84"/>
      <c r="AT468" s="84"/>
      <c r="AU468" s="84"/>
      <c r="AV468" s="84"/>
      <c r="AW468" s="84"/>
      <c r="AX468" s="84"/>
      <c r="AY468" s="84"/>
      <c r="AZ468" s="84"/>
      <c r="BA468" s="84"/>
      <c r="BB468" s="84"/>
      <c r="BC468" s="84"/>
      <c r="BD468" s="84"/>
      <c r="BE468" s="84"/>
      <c r="BF468" s="84"/>
      <c r="BG468" s="84"/>
      <c r="BH468" s="84"/>
      <c r="BI468" s="84"/>
      <c r="BJ468" s="84"/>
      <c r="BK468" s="84"/>
      <c r="BL468" s="84"/>
      <c r="BM468" s="84"/>
      <c r="BN468" s="84"/>
      <c r="BO468" s="84"/>
      <c r="BP468" s="84"/>
      <c r="BQ468" s="84"/>
      <c r="BR468" s="84"/>
      <c r="BS468" s="84"/>
      <c r="BT468" s="84"/>
      <c r="BU468" s="84"/>
      <c r="BV468" s="84"/>
      <c r="BW468" s="84"/>
      <c r="BX468" s="84"/>
      <c r="BY468" s="84"/>
      <c r="BZ468" s="84"/>
      <c r="CA468" s="84"/>
      <c r="CB468" s="84"/>
      <c r="CC468" s="84"/>
      <c r="CD468" s="84"/>
      <c r="CE468" s="84"/>
      <c r="CF468" s="84"/>
      <c r="CG468" s="84"/>
      <c r="CH468" s="84"/>
      <c r="CI468" s="84"/>
      <c r="CJ468" s="84"/>
      <c r="CK468" s="84"/>
      <c r="CL468" s="84"/>
      <c r="CM468" s="84"/>
      <c r="CN468" s="84"/>
      <c r="CO468" s="84"/>
      <c r="CP468" s="84"/>
      <c r="CQ468" s="84"/>
      <c r="CR468" s="84"/>
      <c r="CS468" s="84"/>
      <c r="CT468" s="84"/>
      <c r="CU468" s="84"/>
      <c r="CV468" s="84"/>
      <c r="CW468" s="84"/>
      <c r="CX468" s="84"/>
      <c r="CY468" s="84"/>
      <c r="CZ468" s="84"/>
      <c r="DA468" s="84"/>
      <c r="DB468" s="84"/>
      <c r="DC468" s="84"/>
      <c r="DD468" s="84"/>
      <c r="DE468" s="84"/>
      <c r="DF468" s="84"/>
      <c r="DG468" s="84"/>
      <c r="DH468" s="84"/>
      <c r="DI468" s="84"/>
      <c r="DJ468" s="84"/>
      <c r="DK468" s="84"/>
      <c r="DL468" s="84"/>
      <c r="DM468" s="84"/>
      <c r="DN468" s="84"/>
      <c r="DO468" s="84"/>
      <c r="DP468" s="84"/>
      <c r="DQ468" s="84"/>
      <c r="DR468" s="84"/>
      <c r="DS468" s="84"/>
      <c r="DT468" s="84"/>
      <c r="DU468" s="84"/>
      <c r="DV468" s="84"/>
      <c r="DW468" s="84"/>
      <c r="DX468" s="84"/>
      <c r="DY468" s="84"/>
      <c r="DZ468" s="84"/>
      <c r="EA468" s="84"/>
      <c r="EB468" s="84"/>
      <c r="EC468" s="84"/>
      <c r="ED468" s="84"/>
      <c r="EE468" s="84"/>
      <c r="EF468" s="84"/>
      <c r="EG468" s="84"/>
      <c r="EH468" s="84"/>
      <c r="EI468" s="84"/>
      <c r="EJ468" s="84"/>
      <c r="EK468" s="84"/>
      <c r="EL468" s="84"/>
      <c r="EM468" s="84"/>
      <c r="EN468" s="84"/>
      <c r="EO468" s="84"/>
      <c r="EP468" s="84"/>
      <c r="EQ468" s="84"/>
      <c r="ER468" s="84"/>
      <c r="ES468" s="84"/>
      <c r="ET468" s="84"/>
      <c r="EU468" s="84"/>
      <c r="EV468" s="84"/>
      <c r="EW468" s="84"/>
      <c r="EX468" s="84"/>
      <c r="EY468" s="84"/>
      <c r="EZ468" s="84"/>
      <c r="FA468" s="84"/>
      <c r="FB468" s="84"/>
      <c r="FC468" s="84"/>
      <c r="FD468" s="84"/>
      <c r="FE468" s="84"/>
      <c r="FF468" s="84"/>
      <c r="FG468" s="84"/>
      <c r="FH468" s="84"/>
      <c r="FI468" s="84"/>
      <c r="FJ468" s="84"/>
      <c r="FK468" s="84"/>
      <c r="FL468" s="84"/>
      <c r="FM468" s="84"/>
      <c r="FN468" s="84"/>
      <c r="FO468" s="84"/>
      <c r="FP468" s="84"/>
      <c r="FQ468" s="84"/>
      <c r="FR468" s="84"/>
      <c r="FS468" s="84"/>
      <c r="FT468" s="84"/>
      <c r="FU468" s="84"/>
      <c r="FV468" s="84"/>
      <c r="FW468" s="84"/>
      <c r="FX468" s="84"/>
      <c r="FY468" s="84"/>
      <c r="FZ468" s="84"/>
      <c r="GA468" s="84"/>
      <c r="GB468" s="84"/>
      <c r="GC468" s="84"/>
      <c r="GD468" s="84"/>
      <c r="GE468" s="84"/>
      <c r="GF468" s="84"/>
      <c r="GG468" s="84"/>
      <c r="GH468" s="84"/>
      <c r="GI468" s="84"/>
      <c r="GJ468" s="84"/>
      <c r="GK468" s="84"/>
      <c r="GL468" s="84"/>
      <c r="GM468" s="84"/>
      <c r="GN468" s="84"/>
      <c r="GO468" s="84"/>
      <c r="GP468" s="84"/>
      <c r="GQ468" s="84"/>
      <c r="GR468" s="84"/>
      <c r="GS468" s="84"/>
      <c r="GT468" s="84"/>
      <c r="GU468" s="84"/>
      <c r="GV468" s="84"/>
      <c r="GW468" s="84"/>
      <c r="GX468" s="84"/>
      <c r="GY468" s="84"/>
    </row>
    <row r="469" spans="1:207" s="15" customFormat="1" ht="25.15" customHeight="1" x14ac:dyDescent="0.25">
      <c r="A469" s="117" t="s">
        <v>1549</v>
      </c>
      <c r="B469" s="131" t="s">
        <v>387</v>
      </c>
      <c r="C469" s="84">
        <v>1952</v>
      </c>
      <c r="D469" s="82" t="s">
        <v>240</v>
      </c>
      <c r="E469" s="84" t="s">
        <v>20</v>
      </c>
      <c r="F469" s="54">
        <v>2</v>
      </c>
      <c r="G469" s="54">
        <v>1</v>
      </c>
      <c r="H469" s="51">
        <v>1437.8</v>
      </c>
      <c r="I469" s="51">
        <v>277.89999999999998</v>
      </c>
      <c r="J469" s="51">
        <v>245.1</v>
      </c>
      <c r="K469" s="37">
        <f t="shared" si="136"/>
        <v>3838280</v>
      </c>
      <c r="L469" s="47">
        <v>0</v>
      </c>
      <c r="M469" s="47">
        <v>0</v>
      </c>
      <c r="N469" s="47">
        <v>0</v>
      </c>
      <c r="O469" s="47">
        <v>3838280</v>
      </c>
      <c r="P469" s="47">
        <f t="shared" ref="P469:P495" si="137">K469/H469</f>
        <v>2669.5507024620952</v>
      </c>
      <c r="Q469" s="53">
        <v>9673</v>
      </c>
      <c r="R469" s="79" t="s">
        <v>97</v>
      </c>
      <c r="S469" s="62"/>
      <c r="T469" s="16"/>
      <c r="U469" s="16"/>
    </row>
    <row r="470" spans="1:207" s="15" customFormat="1" ht="25.15" customHeight="1" x14ac:dyDescent="0.25">
      <c r="A470" s="117" t="s">
        <v>1550</v>
      </c>
      <c r="B470" s="48" t="s">
        <v>384</v>
      </c>
      <c r="C470" s="84">
        <v>1954</v>
      </c>
      <c r="D470" s="82" t="s">
        <v>240</v>
      </c>
      <c r="E470" s="82" t="s">
        <v>20</v>
      </c>
      <c r="F470" s="81">
        <v>2</v>
      </c>
      <c r="G470" s="81">
        <v>2</v>
      </c>
      <c r="H470" s="50">
        <v>1197.9000000000001</v>
      </c>
      <c r="I470" s="60">
        <v>0</v>
      </c>
      <c r="J470" s="50">
        <v>659.9</v>
      </c>
      <c r="K470" s="37">
        <f t="shared" ref="K470:K495" si="138">SUM(L470:O470)</f>
        <v>6378340</v>
      </c>
      <c r="L470" s="47">
        <v>0</v>
      </c>
      <c r="M470" s="47">
        <v>0</v>
      </c>
      <c r="N470" s="47">
        <v>0</v>
      </c>
      <c r="O470" s="47">
        <v>6378340</v>
      </c>
      <c r="P470" s="47">
        <f t="shared" si="137"/>
        <v>5324.6013857584103</v>
      </c>
      <c r="Q470" s="53">
        <v>9673</v>
      </c>
      <c r="R470" s="79" t="s">
        <v>97</v>
      </c>
      <c r="S470" s="62"/>
      <c r="T470" s="16"/>
      <c r="U470" s="16"/>
    </row>
    <row r="471" spans="1:207" s="15" customFormat="1" ht="25.15" customHeight="1" x14ac:dyDescent="0.25">
      <c r="A471" s="117" t="s">
        <v>1551</v>
      </c>
      <c r="B471" s="136" t="s">
        <v>385</v>
      </c>
      <c r="C471" s="84">
        <v>1960</v>
      </c>
      <c r="D471" s="82" t="s">
        <v>240</v>
      </c>
      <c r="E471" s="82" t="s">
        <v>20</v>
      </c>
      <c r="F471" s="81">
        <v>2</v>
      </c>
      <c r="G471" s="81">
        <v>2</v>
      </c>
      <c r="H471" s="50">
        <v>1229.3</v>
      </c>
      <c r="I471" s="60">
        <v>0</v>
      </c>
      <c r="J471" s="50">
        <v>666.4</v>
      </c>
      <c r="K471" s="37">
        <f t="shared" si="138"/>
        <v>6313140</v>
      </c>
      <c r="L471" s="47">
        <v>0</v>
      </c>
      <c r="M471" s="47">
        <v>0</v>
      </c>
      <c r="N471" s="47">
        <v>0</v>
      </c>
      <c r="O471" s="47">
        <v>6313140</v>
      </c>
      <c r="P471" s="47">
        <f t="shared" si="137"/>
        <v>5135.5568209550156</v>
      </c>
      <c r="Q471" s="53">
        <v>9673</v>
      </c>
      <c r="R471" s="79" t="s">
        <v>97</v>
      </c>
      <c r="S471" s="62"/>
      <c r="T471" s="16"/>
      <c r="U471" s="17"/>
    </row>
    <row r="472" spans="1:207" s="16" customFormat="1" ht="25.15" customHeight="1" x14ac:dyDescent="0.25">
      <c r="A472" s="117" t="s">
        <v>1552</v>
      </c>
      <c r="B472" s="48" t="s">
        <v>386</v>
      </c>
      <c r="C472" s="84">
        <v>1963</v>
      </c>
      <c r="D472" s="82" t="s">
        <v>240</v>
      </c>
      <c r="E472" s="82" t="s">
        <v>20</v>
      </c>
      <c r="F472" s="81">
        <v>3</v>
      </c>
      <c r="G472" s="81">
        <v>3</v>
      </c>
      <c r="H472" s="50">
        <v>3474.5</v>
      </c>
      <c r="I472" s="50">
        <v>124.1</v>
      </c>
      <c r="J472" s="50">
        <v>1501</v>
      </c>
      <c r="K472" s="37">
        <f t="shared" si="138"/>
        <v>18538820</v>
      </c>
      <c r="L472" s="47">
        <v>0</v>
      </c>
      <c r="M472" s="47">
        <v>0</v>
      </c>
      <c r="N472" s="47">
        <v>0</v>
      </c>
      <c r="O472" s="47">
        <v>18538820</v>
      </c>
      <c r="P472" s="47">
        <f t="shared" si="137"/>
        <v>5335.679953950209</v>
      </c>
      <c r="Q472" s="53">
        <v>9673</v>
      </c>
      <c r="R472" s="79" t="s">
        <v>97</v>
      </c>
      <c r="S472" s="62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  <c r="AQ472" s="15"/>
      <c r="AR472" s="15"/>
      <c r="AS472" s="15"/>
      <c r="AT472" s="15"/>
      <c r="AU472" s="15"/>
      <c r="AV472" s="15"/>
      <c r="AW472" s="15"/>
      <c r="AX472" s="15"/>
      <c r="AY472" s="15"/>
      <c r="AZ472" s="15"/>
      <c r="BA472" s="15"/>
      <c r="BB472" s="15"/>
      <c r="BC472" s="15"/>
      <c r="BD472" s="15"/>
      <c r="BE472" s="15"/>
      <c r="BF472" s="15"/>
      <c r="BG472" s="15"/>
      <c r="BH472" s="15"/>
      <c r="BI472" s="15"/>
      <c r="BJ472" s="15"/>
      <c r="BK472" s="15"/>
      <c r="BL472" s="15"/>
      <c r="BM472" s="15"/>
      <c r="BN472" s="15"/>
      <c r="BO472" s="15"/>
      <c r="BP472" s="15"/>
      <c r="BQ472" s="15"/>
      <c r="BR472" s="15"/>
      <c r="BS472" s="15"/>
      <c r="BT472" s="15"/>
      <c r="BU472" s="15"/>
      <c r="BV472" s="15"/>
      <c r="BW472" s="15"/>
      <c r="BX472" s="15"/>
      <c r="BY472" s="15"/>
      <c r="BZ472" s="15"/>
      <c r="CA472" s="15"/>
      <c r="CB472" s="15"/>
      <c r="CC472" s="15"/>
      <c r="CD472" s="15"/>
      <c r="CE472" s="15"/>
      <c r="CF472" s="15"/>
      <c r="CG472" s="15"/>
      <c r="CH472" s="15"/>
      <c r="CI472" s="15"/>
      <c r="CJ472" s="15"/>
      <c r="CK472" s="15"/>
      <c r="CL472" s="15"/>
      <c r="CM472" s="15"/>
      <c r="CN472" s="15"/>
      <c r="CO472" s="15"/>
      <c r="CP472" s="15"/>
      <c r="CQ472" s="15"/>
      <c r="CR472" s="15"/>
      <c r="CS472" s="15"/>
      <c r="CT472" s="15"/>
      <c r="CU472" s="15"/>
      <c r="CV472" s="15"/>
      <c r="CW472" s="15"/>
      <c r="CX472" s="15"/>
      <c r="CY472" s="15"/>
      <c r="CZ472" s="15"/>
      <c r="DA472" s="15"/>
      <c r="DB472" s="15"/>
      <c r="DC472" s="15"/>
      <c r="DD472" s="15"/>
      <c r="DE472" s="15"/>
      <c r="DF472" s="15"/>
      <c r="DG472" s="15"/>
      <c r="DH472" s="15"/>
      <c r="DI472" s="15"/>
      <c r="DJ472" s="15"/>
      <c r="DK472" s="15"/>
      <c r="DL472" s="15"/>
      <c r="DM472" s="15"/>
      <c r="DN472" s="15"/>
      <c r="DO472" s="15"/>
      <c r="DP472" s="15"/>
      <c r="DQ472" s="15"/>
      <c r="DR472" s="15"/>
      <c r="DS472" s="15"/>
      <c r="DT472" s="15"/>
      <c r="DU472" s="15"/>
      <c r="DV472" s="15"/>
      <c r="DW472" s="15"/>
      <c r="DX472" s="15"/>
      <c r="DY472" s="15"/>
      <c r="DZ472" s="15"/>
      <c r="EA472" s="15"/>
      <c r="EB472" s="15"/>
      <c r="EC472" s="15"/>
      <c r="ED472" s="15"/>
      <c r="EE472" s="15"/>
      <c r="EF472" s="15"/>
      <c r="EG472" s="15"/>
      <c r="EH472" s="15"/>
      <c r="EI472" s="15"/>
      <c r="EJ472" s="15"/>
      <c r="EK472" s="15"/>
      <c r="EL472" s="15"/>
      <c r="EM472" s="15"/>
      <c r="EN472" s="15"/>
      <c r="EO472" s="15"/>
      <c r="EP472" s="15"/>
      <c r="EQ472" s="15"/>
      <c r="ER472" s="15"/>
      <c r="ES472" s="15"/>
      <c r="ET472" s="15"/>
      <c r="EU472" s="15"/>
      <c r="EV472" s="15"/>
      <c r="EW472" s="15"/>
      <c r="EX472" s="15"/>
      <c r="EY472" s="15"/>
      <c r="EZ472" s="15"/>
      <c r="FA472" s="15"/>
      <c r="FB472" s="15"/>
      <c r="FC472" s="15"/>
      <c r="FD472" s="15"/>
      <c r="FE472" s="15"/>
      <c r="FF472" s="15"/>
      <c r="FG472" s="15"/>
      <c r="FH472" s="15"/>
      <c r="FI472" s="15"/>
      <c r="FJ472" s="15"/>
      <c r="FK472" s="15"/>
      <c r="FL472" s="15"/>
      <c r="FM472" s="15"/>
      <c r="FN472" s="15"/>
      <c r="FO472" s="15"/>
      <c r="FP472" s="15"/>
      <c r="FQ472" s="15"/>
      <c r="FR472" s="15"/>
      <c r="FS472" s="15"/>
      <c r="FT472" s="15"/>
      <c r="FU472" s="15"/>
      <c r="FV472" s="15"/>
      <c r="FW472" s="15"/>
      <c r="FX472" s="15"/>
      <c r="FY472" s="15"/>
      <c r="FZ472" s="15"/>
      <c r="GA472" s="15"/>
      <c r="GB472" s="15"/>
      <c r="GC472" s="15"/>
      <c r="GD472" s="15"/>
      <c r="GE472" s="15"/>
      <c r="GF472" s="15"/>
      <c r="GG472" s="15"/>
      <c r="GH472" s="15"/>
      <c r="GI472" s="15"/>
      <c r="GJ472" s="15"/>
      <c r="GK472" s="15"/>
      <c r="GL472" s="15"/>
      <c r="GM472" s="15"/>
      <c r="GN472" s="15"/>
      <c r="GO472" s="15"/>
      <c r="GP472" s="15"/>
      <c r="GQ472" s="15"/>
      <c r="GR472" s="15"/>
      <c r="GS472" s="15"/>
      <c r="GT472" s="15"/>
      <c r="GU472" s="15"/>
      <c r="GV472" s="15"/>
      <c r="GW472" s="15"/>
      <c r="GX472" s="15"/>
      <c r="GY472" s="15"/>
    </row>
    <row r="473" spans="1:207" s="15" customFormat="1" ht="25.15" customHeight="1" x14ac:dyDescent="0.25">
      <c r="A473" s="117" t="s">
        <v>1553</v>
      </c>
      <c r="B473" s="48" t="s">
        <v>388</v>
      </c>
      <c r="C473" s="84">
        <v>1957</v>
      </c>
      <c r="D473" s="82" t="s">
        <v>240</v>
      </c>
      <c r="E473" s="82" t="s">
        <v>20</v>
      </c>
      <c r="F473" s="81">
        <v>2</v>
      </c>
      <c r="G473" s="81">
        <v>2</v>
      </c>
      <c r="H473" s="50">
        <v>1178.5999999999999</v>
      </c>
      <c r="I473" s="60">
        <v>0</v>
      </c>
      <c r="J473" s="50">
        <v>647.4</v>
      </c>
      <c r="K473" s="37">
        <f t="shared" si="138"/>
        <v>6330400</v>
      </c>
      <c r="L473" s="47">
        <v>0</v>
      </c>
      <c r="M473" s="47">
        <v>0</v>
      </c>
      <c r="N473" s="47">
        <v>0</v>
      </c>
      <c r="O473" s="47">
        <v>6330400</v>
      </c>
      <c r="P473" s="47">
        <f t="shared" si="137"/>
        <v>5371.118275920584</v>
      </c>
      <c r="Q473" s="53">
        <v>9673</v>
      </c>
      <c r="R473" s="79" t="s">
        <v>97</v>
      </c>
      <c r="S473" s="62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  <c r="AZ473" s="16"/>
      <c r="BA473" s="16"/>
      <c r="BB473" s="16"/>
      <c r="BC473" s="16"/>
      <c r="BD473" s="16"/>
      <c r="BE473" s="16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6"/>
      <c r="BR473" s="16"/>
      <c r="BS473" s="16"/>
      <c r="BT473" s="16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  <c r="CK473" s="16"/>
      <c r="CL473" s="16"/>
      <c r="CM473" s="16"/>
      <c r="CN473" s="16"/>
      <c r="CO473" s="16"/>
      <c r="CP473" s="16"/>
      <c r="CQ473" s="16"/>
      <c r="CR473" s="16"/>
      <c r="CS473" s="16"/>
      <c r="CT473" s="16"/>
      <c r="CU473" s="16"/>
      <c r="CV473" s="16"/>
      <c r="CW473" s="16"/>
      <c r="CX473" s="16"/>
      <c r="CY473" s="16"/>
      <c r="CZ473" s="16"/>
      <c r="DA473" s="16"/>
      <c r="DB473" s="16"/>
      <c r="DC473" s="16"/>
      <c r="DD473" s="16"/>
      <c r="DE473" s="16"/>
      <c r="DF473" s="16"/>
      <c r="DG473" s="16"/>
      <c r="DH473" s="16"/>
      <c r="DI473" s="16"/>
      <c r="DJ473" s="16"/>
      <c r="DK473" s="16"/>
      <c r="DL473" s="16"/>
      <c r="DM473" s="16"/>
      <c r="DN473" s="16"/>
      <c r="DO473" s="16"/>
      <c r="DP473" s="16"/>
      <c r="DQ473" s="16"/>
      <c r="DR473" s="16"/>
      <c r="DS473" s="16"/>
      <c r="DT473" s="16"/>
      <c r="DU473" s="16"/>
      <c r="DV473" s="16"/>
      <c r="DW473" s="16"/>
      <c r="DX473" s="16"/>
      <c r="DY473" s="16"/>
      <c r="DZ473" s="16"/>
      <c r="EA473" s="16"/>
      <c r="EB473" s="16"/>
      <c r="EC473" s="16"/>
      <c r="ED473" s="16"/>
      <c r="EE473" s="16"/>
      <c r="EF473" s="16"/>
      <c r="EG473" s="16"/>
      <c r="EH473" s="16"/>
      <c r="EI473" s="16"/>
      <c r="EJ473" s="16"/>
      <c r="EK473" s="16"/>
      <c r="EL473" s="16"/>
      <c r="EM473" s="16"/>
      <c r="EN473" s="16"/>
      <c r="EO473" s="16"/>
      <c r="EP473" s="16"/>
      <c r="EQ473" s="16"/>
      <c r="ER473" s="16"/>
      <c r="ES473" s="16"/>
      <c r="ET473" s="16"/>
      <c r="EU473" s="16"/>
      <c r="EV473" s="16"/>
      <c r="EW473" s="16"/>
      <c r="EX473" s="16"/>
      <c r="EY473" s="16"/>
      <c r="EZ473" s="16"/>
      <c r="FA473" s="16"/>
      <c r="FB473" s="16"/>
      <c r="FC473" s="16"/>
      <c r="FD473" s="16"/>
      <c r="FE473" s="16"/>
      <c r="FF473" s="16"/>
      <c r="FG473" s="16"/>
      <c r="FH473" s="16"/>
      <c r="FI473" s="16"/>
      <c r="FJ473" s="16"/>
      <c r="FK473" s="16"/>
      <c r="FL473" s="16"/>
      <c r="FM473" s="16"/>
      <c r="FN473" s="16"/>
      <c r="FO473" s="16"/>
      <c r="FP473" s="16"/>
      <c r="FQ473" s="16"/>
      <c r="FR473" s="16"/>
      <c r="FS473" s="16"/>
      <c r="FT473" s="16"/>
      <c r="FU473" s="16"/>
      <c r="FV473" s="16"/>
      <c r="FW473" s="16"/>
      <c r="FX473" s="16"/>
      <c r="FY473" s="16"/>
      <c r="FZ473" s="16"/>
      <c r="GA473" s="16"/>
      <c r="GB473" s="16"/>
      <c r="GC473" s="16"/>
      <c r="GD473" s="16"/>
      <c r="GE473" s="16"/>
      <c r="GF473" s="16"/>
      <c r="GG473" s="16"/>
      <c r="GH473" s="16"/>
      <c r="GI473" s="16"/>
      <c r="GJ473" s="16"/>
      <c r="GK473" s="16"/>
      <c r="GL473" s="16"/>
      <c r="GM473" s="16"/>
      <c r="GN473" s="16"/>
      <c r="GO473" s="16"/>
      <c r="GP473" s="16"/>
      <c r="GQ473" s="16"/>
      <c r="GR473" s="16"/>
      <c r="GS473" s="16"/>
      <c r="GT473" s="16"/>
      <c r="GU473" s="16"/>
      <c r="GV473" s="16"/>
      <c r="GW473" s="16"/>
      <c r="GX473" s="16"/>
      <c r="GY473" s="16"/>
    </row>
    <row r="474" spans="1:207" s="16" customFormat="1" ht="25.15" customHeight="1" x14ac:dyDescent="0.25">
      <c r="A474" s="117" t="s">
        <v>1554</v>
      </c>
      <c r="B474" s="48" t="s">
        <v>389</v>
      </c>
      <c r="C474" s="84">
        <v>1976</v>
      </c>
      <c r="D474" s="82" t="s">
        <v>240</v>
      </c>
      <c r="E474" s="82" t="s">
        <v>20</v>
      </c>
      <c r="F474" s="81">
        <v>2</v>
      </c>
      <c r="G474" s="81">
        <v>3</v>
      </c>
      <c r="H474" s="50">
        <v>1606.8</v>
      </c>
      <c r="I474" s="60">
        <v>0</v>
      </c>
      <c r="J474" s="50">
        <v>894.1</v>
      </c>
      <c r="K474" s="37">
        <f t="shared" si="138"/>
        <v>3491080</v>
      </c>
      <c r="L474" s="47">
        <v>0</v>
      </c>
      <c r="M474" s="47">
        <v>0</v>
      </c>
      <c r="N474" s="47">
        <v>0</v>
      </c>
      <c r="O474" s="47">
        <v>3491080</v>
      </c>
      <c r="P474" s="47">
        <f t="shared" si="137"/>
        <v>2172.6910629823251</v>
      </c>
      <c r="Q474" s="53">
        <v>9673</v>
      </c>
      <c r="R474" s="79" t="s">
        <v>97</v>
      </c>
      <c r="S474" s="75"/>
      <c r="T474" s="12"/>
      <c r="U474" s="41"/>
      <c r="V474" s="84"/>
      <c r="W474" s="84"/>
      <c r="X474" s="84"/>
      <c r="Y474" s="84"/>
      <c r="Z474" s="84"/>
      <c r="AA474" s="84"/>
      <c r="AB474" s="84"/>
      <c r="AC474" s="84"/>
      <c r="AD474" s="84"/>
      <c r="AE474" s="84"/>
      <c r="AF474" s="84"/>
      <c r="AG474" s="84"/>
      <c r="AH474" s="84"/>
      <c r="AI474" s="84"/>
      <c r="AJ474" s="84"/>
      <c r="AK474" s="84"/>
      <c r="AL474" s="84"/>
      <c r="AM474" s="84"/>
      <c r="AN474" s="84"/>
      <c r="AO474" s="84"/>
      <c r="AP474" s="84"/>
      <c r="AQ474" s="84"/>
      <c r="AR474" s="84"/>
      <c r="AS474" s="84"/>
      <c r="AT474" s="84"/>
      <c r="AU474" s="84"/>
      <c r="AV474" s="84"/>
      <c r="AW474" s="84"/>
      <c r="AX474" s="84"/>
      <c r="AY474" s="84"/>
      <c r="AZ474" s="84"/>
      <c r="BA474" s="84"/>
      <c r="BB474" s="84"/>
      <c r="BC474" s="84"/>
      <c r="BD474" s="84"/>
      <c r="BE474" s="84"/>
      <c r="BF474" s="84"/>
      <c r="BG474" s="84"/>
      <c r="BH474" s="84"/>
      <c r="BI474" s="84"/>
      <c r="BJ474" s="84"/>
      <c r="BK474" s="84"/>
      <c r="BL474" s="84"/>
      <c r="BM474" s="84"/>
      <c r="BN474" s="84"/>
      <c r="BO474" s="84"/>
      <c r="BP474" s="84"/>
      <c r="BQ474" s="84"/>
      <c r="BR474" s="84"/>
      <c r="BS474" s="84"/>
      <c r="BT474" s="84"/>
      <c r="BU474" s="84"/>
      <c r="BV474" s="84"/>
      <c r="BW474" s="84"/>
      <c r="BX474" s="84"/>
      <c r="BY474" s="84"/>
      <c r="BZ474" s="84"/>
      <c r="CA474" s="84"/>
      <c r="CB474" s="84"/>
      <c r="CC474" s="84"/>
      <c r="CD474" s="84"/>
      <c r="CE474" s="84"/>
      <c r="CF474" s="84"/>
      <c r="CG474" s="84"/>
      <c r="CH474" s="84"/>
      <c r="CI474" s="84"/>
      <c r="CJ474" s="84"/>
      <c r="CK474" s="84"/>
      <c r="CL474" s="84"/>
      <c r="CM474" s="84"/>
      <c r="CN474" s="84"/>
      <c r="CO474" s="84"/>
      <c r="CP474" s="84"/>
      <c r="CQ474" s="84"/>
      <c r="CR474" s="84"/>
      <c r="CS474" s="84"/>
      <c r="CT474" s="84"/>
      <c r="CU474" s="84"/>
      <c r="CV474" s="84"/>
      <c r="CW474" s="84"/>
      <c r="CX474" s="84"/>
      <c r="CY474" s="84"/>
      <c r="CZ474" s="84"/>
      <c r="DA474" s="84"/>
      <c r="DB474" s="84"/>
      <c r="DC474" s="84"/>
      <c r="DD474" s="84"/>
      <c r="DE474" s="84"/>
      <c r="DF474" s="84"/>
      <c r="DG474" s="84"/>
      <c r="DH474" s="84"/>
      <c r="DI474" s="84"/>
      <c r="DJ474" s="84"/>
      <c r="DK474" s="84"/>
      <c r="DL474" s="84"/>
      <c r="DM474" s="84"/>
      <c r="DN474" s="84"/>
      <c r="DO474" s="84"/>
      <c r="DP474" s="84"/>
      <c r="DQ474" s="84"/>
      <c r="DR474" s="84"/>
      <c r="DS474" s="84"/>
      <c r="DT474" s="84"/>
      <c r="DU474" s="84"/>
      <c r="DV474" s="84"/>
      <c r="DW474" s="84"/>
      <c r="DX474" s="84"/>
      <c r="DY474" s="84"/>
      <c r="DZ474" s="84"/>
      <c r="EA474" s="84"/>
      <c r="EB474" s="84"/>
      <c r="EC474" s="84"/>
      <c r="ED474" s="84"/>
      <c r="EE474" s="84"/>
      <c r="EF474" s="84"/>
      <c r="EG474" s="84"/>
      <c r="EH474" s="84"/>
      <c r="EI474" s="84"/>
      <c r="EJ474" s="84"/>
      <c r="EK474" s="84"/>
      <c r="EL474" s="84"/>
      <c r="EM474" s="84"/>
      <c r="EN474" s="84"/>
      <c r="EO474" s="84"/>
      <c r="EP474" s="84"/>
      <c r="EQ474" s="84"/>
      <c r="ER474" s="84"/>
      <c r="ES474" s="84"/>
      <c r="ET474" s="84"/>
      <c r="EU474" s="84"/>
      <c r="EV474" s="84"/>
      <c r="EW474" s="84"/>
      <c r="EX474" s="84"/>
      <c r="EY474" s="84"/>
      <c r="EZ474" s="84"/>
      <c r="FA474" s="84"/>
      <c r="FB474" s="84"/>
      <c r="FC474" s="84"/>
      <c r="FD474" s="84"/>
      <c r="FE474" s="84"/>
      <c r="FF474" s="84"/>
      <c r="FG474" s="84"/>
      <c r="FH474" s="84"/>
      <c r="FI474" s="84"/>
      <c r="FJ474" s="84"/>
      <c r="FK474" s="84"/>
      <c r="FL474" s="84"/>
      <c r="FM474" s="84"/>
      <c r="FN474" s="84"/>
      <c r="FO474" s="84"/>
      <c r="FP474" s="84"/>
      <c r="FQ474" s="84"/>
      <c r="FR474" s="84"/>
      <c r="FS474" s="84"/>
      <c r="FT474" s="84"/>
      <c r="FU474" s="84"/>
      <c r="FV474" s="84"/>
      <c r="FW474" s="84"/>
      <c r="FX474" s="84"/>
      <c r="FY474" s="84"/>
      <c r="FZ474" s="84"/>
      <c r="GA474" s="84"/>
      <c r="GB474" s="84"/>
      <c r="GC474" s="84"/>
      <c r="GD474" s="84"/>
      <c r="GE474" s="84"/>
      <c r="GF474" s="84"/>
      <c r="GG474" s="84"/>
      <c r="GH474" s="84"/>
      <c r="GI474" s="84"/>
      <c r="GJ474" s="84"/>
      <c r="GK474" s="84"/>
      <c r="GL474" s="84"/>
      <c r="GM474" s="84"/>
      <c r="GN474" s="84"/>
      <c r="GO474" s="84"/>
      <c r="GP474" s="84"/>
      <c r="GQ474" s="84"/>
      <c r="GR474" s="84"/>
      <c r="GS474" s="84"/>
      <c r="GT474" s="84"/>
      <c r="GU474" s="84"/>
      <c r="GV474" s="84"/>
      <c r="GW474" s="84"/>
      <c r="GX474" s="84"/>
      <c r="GY474" s="84"/>
    </row>
    <row r="475" spans="1:207" s="15" customFormat="1" ht="25.15" customHeight="1" x14ac:dyDescent="0.25">
      <c r="A475" s="117" t="s">
        <v>1555</v>
      </c>
      <c r="B475" s="131" t="s">
        <v>390</v>
      </c>
      <c r="C475" s="82">
        <v>1959</v>
      </c>
      <c r="D475" s="82" t="s">
        <v>240</v>
      </c>
      <c r="E475" s="82" t="s">
        <v>20</v>
      </c>
      <c r="F475" s="81">
        <v>2</v>
      </c>
      <c r="G475" s="81">
        <v>2</v>
      </c>
      <c r="H475" s="50">
        <v>1224.5</v>
      </c>
      <c r="I475" s="60">
        <v>0</v>
      </c>
      <c r="J475" s="50">
        <v>694</v>
      </c>
      <c r="K475" s="37">
        <f t="shared" si="138"/>
        <v>3283700</v>
      </c>
      <c r="L475" s="47">
        <v>0</v>
      </c>
      <c r="M475" s="47">
        <v>0</v>
      </c>
      <c r="N475" s="47">
        <v>0</v>
      </c>
      <c r="O475" s="47">
        <v>3283700</v>
      </c>
      <c r="P475" s="47">
        <f t="shared" si="137"/>
        <v>2681.6659861167823</v>
      </c>
      <c r="Q475" s="53">
        <v>9673</v>
      </c>
      <c r="R475" s="79" t="s">
        <v>97</v>
      </c>
      <c r="S475" s="75"/>
      <c r="T475" s="12"/>
      <c r="U475" s="41"/>
      <c r="V475" s="84"/>
      <c r="W475" s="84"/>
      <c r="X475" s="84"/>
      <c r="Y475" s="84"/>
      <c r="Z475" s="84"/>
      <c r="AA475" s="84"/>
      <c r="AB475" s="84"/>
      <c r="AC475" s="84"/>
      <c r="AD475" s="84"/>
      <c r="AE475" s="84"/>
      <c r="AF475" s="84"/>
      <c r="AG475" s="84"/>
      <c r="AH475" s="84"/>
      <c r="AI475" s="84"/>
      <c r="AJ475" s="84"/>
      <c r="AK475" s="84"/>
      <c r="AL475" s="84"/>
      <c r="AM475" s="84"/>
      <c r="AN475" s="84"/>
      <c r="AO475" s="84"/>
      <c r="AP475" s="84"/>
      <c r="AQ475" s="84"/>
      <c r="AR475" s="84"/>
      <c r="AS475" s="84"/>
      <c r="AT475" s="84"/>
      <c r="AU475" s="84"/>
      <c r="AV475" s="84"/>
      <c r="AW475" s="84"/>
      <c r="AX475" s="84"/>
      <c r="AY475" s="84"/>
      <c r="AZ475" s="84"/>
      <c r="BA475" s="84"/>
      <c r="BB475" s="84"/>
      <c r="BC475" s="84"/>
      <c r="BD475" s="84"/>
      <c r="BE475" s="84"/>
      <c r="BF475" s="84"/>
      <c r="BG475" s="84"/>
      <c r="BH475" s="84"/>
      <c r="BI475" s="84"/>
      <c r="BJ475" s="84"/>
      <c r="BK475" s="84"/>
      <c r="BL475" s="84"/>
      <c r="BM475" s="84"/>
      <c r="BN475" s="84"/>
      <c r="BO475" s="84"/>
      <c r="BP475" s="84"/>
      <c r="BQ475" s="84"/>
      <c r="BR475" s="84"/>
      <c r="BS475" s="84"/>
      <c r="BT475" s="84"/>
      <c r="BU475" s="84"/>
      <c r="BV475" s="84"/>
      <c r="BW475" s="84"/>
      <c r="BX475" s="84"/>
      <c r="BY475" s="84"/>
      <c r="BZ475" s="84"/>
      <c r="CA475" s="84"/>
      <c r="CB475" s="84"/>
      <c r="CC475" s="84"/>
      <c r="CD475" s="84"/>
      <c r="CE475" s="84"/>
      <c r="CF475" s="84"/>
      <c r="CG475" s="84"/>
      <c r="CH475" s="84"/>
      <c r="CI475" s="84"/>
      <c r="CJ475" s="84"/>
      <c r="CK475" s="84"/>
      <c r="CL475" s="84"/>
      <c r="CM475" s="84"/>
      <c r="CN475" s="84"/>
      <c r="CO475" s="84"/>
      <c r="CP475" s="84"/>
      <c r="CQ475" s="84"/>
      <c r="CR475" s="84"/>
      <c r="CS475" s="84"/>
      <c r="CT475" s="84"/>
      <c r="CU475" s="84"/>
      <c r="CV475" s="84"/>
      <c r="CW475" s="84"/>
      <c r="CX475" s="84"/>
      <c r="CY475" s="84"/>
      <c r="CZ475" s="84"/>
      <c r="DA475" s="84"/>
      <c r="DB475" s="84"/>
      <c r="DC475" s="84"/>
      <c r="DD475" s="84"/>
      <c r="DE475" s="84"/>
      <c r="DF475" s="84"/>
      <c r="DG475" s="84"/>
      <c r="DH475" s="84"/>
      <c r="DI475" s="84"/>
      <c r="DJ475" s="84"/>
      <c r="DK475" s="84"/>
      <c r="DL475" s="84"/>
      <c r="DM475" s="84"/>
      <c r="DN475" s="84"/>
      <c r="DO475" s="84"/>
      <c r="DP475" s="84"/>
      <c r="DQ475" s="84"/>
      <c r="DR475" s="84"/>
      <c r="DS475" s="84"/>
      <c r="DT475" s="84"/>
      <c r="DU475" s="84"/>
      <c r="DV475" s="84"/>
      <c r="DW475" s="84"/>
      <c r="DX475" s="84"/>
      <c r="DY475" s="84"/>
      <c r="DZ475" s="84"/>
      <c r="EA475" s="84"/>
      <c r="EB475" s="84"/>
      <c r="EC475" s="84"/>
      <c r="ED475" s="84"/>
      <c r="EE475" s="84"/>
      <c r="EF475" s="84"/>
      <c r="EG475" s="84"/>
      <c r="EH475" s="84"/>
      <c r="EI475" s="84"/>
      <c r="EJ475" s="84"/>
      <c r="EK475" s="84"/>
      <c r="EL475" s="84"/>
      <c r="EM475" s="84"/>
      <c r="EN475" s="84"/>
      <c r="EO475" s="84"/>
      <c r="EP475" s="84"/>
      <c r="EQ475" s="84"/>
      <c r="ER475" s="84"/>
      <c r="ES475" s="84"/>
      <c r="ET475" s="84"/>
      <c r="EU475" s="84"/>
      <c r="EV475" s="84"/>
      <c r="EW475" s="84"/>
      <c r="EX475" s="84"/>
      <c r="EY475" s="84"/>
      <c r="EZ475" s="84"/>
      <c r="FA475" s="84"/>
      <c r="FB475" s="84"/>
      <c r="FC475" s="84"/>
      <c r="FD475" s="84"/>
      <c r="FE475" s="84"/>
      <c r="FF475" s="84"/>
      <c r="FG475" s="84"/>
      <c r="FH475" s="84"/>
      <c r="FI475" s="84"/>
      <c r="FJ475" s="84"/>
      <c r="FK475" s="84"/>
      <c r="FL475" s="84"/>
      <c r="FM475" s="84"/>
      <c r="FN475" s="84"/>
      <c r="FO475" s="84"/>
      <c r="FP475" s="84"/>
      <c r="FQ475" s="84"/>
      <c r="FR475" s="84"/>
      <c r="FS475" s="84"/>
      <c r="FT475" s="84"/>
      <c r="FU475" s="84"/>
      <c r="FV475" s="84"/>
      <c r="FW475" s="84"/>
      <c r="FX475" s="84"/>
      <c r="FY475" s="84"/>
      <c r="FZ475" s="84"/>
      <c r="GA475" s="84"/>
      <c r="GB475" s="84"/>
      <c r="GC475" s="84"/>
      <c r="GD475" s="84"/>
      <c r="GE475" s="84"/>
      <c r="GF475" s="84"/>
      <c r="GG475" s="84"/>
      <c r="GH475" s="84"/>
      <c r="GI475" s="84"/>
      <c r="GJ475" s="84"/>
      <c r="GK475" s="84"/>
      <c r="GL475" s="84"/>
      <c r="GM475" s="84"/>
      <c r="GN475" s="84"/>
      <c r="GO475" s="84"/>
      <c r="GP475" s="84"/>
      <c r="GQ475" s="84"/>
      <c r="GR475" s="84"/>
      <c r="GS475" s="84"/>
      <c r="GT475" s="84"/>
      <c r="GU475" s="84"/>
      <c r="GV475" s="84"/>
      <c r="GW475" s="84"/>
      <c r="GX475" s="84"/>
      <c r="GY475" s="84"/>
    </row>
    <row r="476" spans="1:207" s="15" customFormat="1" ht="25.15" customHeight="1" x14ac:dyDescent="0.25">
      <c r="A476" s="117" t="s">
        <v>1556</v>
      </c>
      <c r="B476" s="48" t="s">
        <v>374</v>
      </c>
      <c r="C476" s="82">
        <v>1966</v>
      </c>
      <c r="D476" s="82" t="s">
        <v>240</v>
      </c>
      <c r="E476" s="82" t="s">
        <v>20</v>
      </c>
      <c r="F476" s="81">
        <v>5</v>
      </c>
      <c r="G476" s="81">
        <v>2</v>
      </c>
      <c r="H476" s="50">
        <v>2618.1</v>
      </c>
      <c r="I476" s="50">
        <v>73.099999999999994</v>
      </c>
      <c r="J476" s="50">
        <v>1511.6</v>
      </c>
      <c r="K476" s="37">
        <f t="shared" si="138"/>
        <v>15096020</v>
      </c>
      <c r="L476" s="47">
        <v>0</v>
      </c>
      <c r="M476" s="47">
        <v>0</v>
      </c>
      <c r="N476" s="47">
        <v>0</v>
      </c>
      <c r="O476" s="47">
        <v>15096020</v>
      </c>
      <c r="P476" s="47">
        <f t="shared" si="137"/>
        <v>5766.0211603834841</v>
      </c>
      <c r="Q476" s="53">
        <v>9673</v>
      </c>
      <c r="R476" s="79" t="s">
        <v>96</v>
      </c>
      <c r="S476" s="74"/>
      <c r="T476" s="41"/>
      <c r="U476" s="41"/>
      <c r="V476" s="84"/>
      <c r="W476" s="84"/>
      <c r="X476" s="84"/>
      <c r="Y476" s="84"/>
      <c r="Z476" s="84"/>
      <c r="AA476" s="84"/>
      <c r="AB476" s="84"/>
      <c r="AC476" s="84"/>
      <c r="AD476" s="84"/>
      <c r="AE476" s="84"/>
      <c r="AF476" s="84"/>
      <c r="AG476" s="84"/>
      <c r="AH476" s="84"/>
      <c r="AI476" s="84"/>
      <c r="AJ476" s="84"/>
      <c r="AK476" s="84"/>
      <c r="AL476" s="84"/>
      <c r="AM476" s="84"/>
      <c r="AN476" s="84"/>
      <c r="AO476" s="84"/>
      <c r="AP476" s="84"/>
      <c r="AQ476" s="84"/>
      <c r="AR476" s="84"/>
      <c r="AS476" s="84"/>
      <c r="AT476" s="84"/>
      <c r="AU476" s="84"/>
      <c r="AV476" s="84"/>
      <c r="AW476" s="84"/>
      <c r="AX476" s="84"/>
      <c r="AY476" s="84"/>
      <c r="AZ476" s="84"/>
      <c r="BA476" s="84"/>
      <c r="BB476" s="84"/>
      <c r="BC476" s="84"/>
      <c r="BD476" s="84"/>
      <c r="BE476" s="84"/>
      <c r="BF476" s="84"/>
      <c r="BG476" s="84"/>
      <c r="BH476" s="84"/>
      <c r="BI476" s="84"/>
      <c r="BJ476" s="84"/>
      <c r="BK476" s="84"/>
      <c r="BL476" s="84"/>
      <c r="BM476" s="84"/>
      <c r="BN476" s="84"/>
      <c r="BO476" s="84"/>
      <c r="BP476" s="84"/>
      <c r="BQ476" s="84"/>
      <c r="BR476" s="84"/>
      <c r="BS476" s="84"/>
      <c r="BT476" s="84"/>
      <c r="BU476" s="84"/>
      <c r="BV476" s="84"/>
      <c r="BW476" s="84"/>
      <c r="BX476" s="84"/>
      <c r="BY476" s="84"/>
      <c r="BZ476" s="84"/>
      <c r="CA476" s="84"/>
      <c r="CB476" s="84"/>
      <c r="CC476" s="84"/>
      <c r="CD476" s="84"/>
      <c r="CE476" s="84"/>
      <c r="CF476" s="84"/>
      <c r="CG476" s="84"/>
      <c r="CH476" s="84"/>
      <c r="CI476" s="84"/>
      <c r="CJ476" s="84"/>
      <c r="CK476" s="84"/>
      <c r="CL476" s="84"/>
      <c r="CM476" s="84"/>
      <c r="CN476" s="84"/>
      <c r="CO476" s="84"/>
      <c r="CP476" s="84"/>
      <c r="CQ476" s="84"/>
      <c r="CR476" s="84"/>
      <c r="CS476" s="84"/>
      <c r="CT476" s="84"/>
      <c r="CU476" s="84"/>
      <c r="CV476" s="84"/>
      <c r="CW476" s="84"/>
      <c r="CX476" s="84"/>
      <c r="CY476" s="84"/>
      <c r="CZ476" s="84"/>
      <c r="DA476" s="84"/>
      <c r="DB476" s="84"/>
      <c r="DC476" s="84"/>
      <c r="DD476" s="84"/>
      <c r="DE476" s="84"/>
      <c r="DF476" s="84"/>
      <c r="DG476" s="84"/>
      <c r="DH476" s="84"/>
      <c r="DI476" s="84"/>
      <c r="DJ476" s="84"/>
      <c r="DK476" s="84"/>
      <c r="DL476" s="84"/>
      <c r="DM476" s="84"/>
      <c r="DN476" s="84"/>
      <c r="DO476" s="84"/>
      <c r="DP476" s="84"/>
      <c r="DQ476" s="84"/>
      <c r="DR476" s="84"/>
      <c r="DS476" s="84"/>
      <c r="DT476" s="84"/>
      <c r="DU476" s="84"/>
      <c r="DV476" s="84"/>
      <c r="DW476" s="84"/>
      <c r="DX476" s="84"/>
      <c r="DY476" s="84"/>
      <c r="DZ476" s="84"/>
      <c r="EA476" s="84"/>
      <c r="EB476" s="84"/>
      <c r="EC476" s="84"/>
      <c r="ED476" s="84"/>
      <c r="EE476" s="84"/>
      <c r="EF476" s="84"/>
      <c r="EG476" s="84"/>
      <c r="EH476" s="84"/>
      <c r="EI476" s="84"/>
      <c r="EJ476" s="84"/>
      <c r="EK476" s="84"/>
      <c r="EL476" s="84"/>
      <c r="EM476" s="84"/>
      <c r="EN476" s="84"/>
      <c r="EO476" s="84"/>
      <c r="EP476" s="84"/>
      <c r="EQ476" s="84"/>
      <c r="ER476" s="84"/>
      <c r="ES476" s="84"/>
      <c r="ET476" s="84"/>
      <c r="EU476" s="84"/>
      <c r="EV476" s="84"/>
      <c r="EW476" s="84"/>
      <c r="EX476" s="84"/>
      <c r="EY476" s="84"/>
      <c r="EZ476" s="84"/>
      <c r="FA476" s="84"/>
      <c r="FB476" s="84"/>
      <c r="FC476" s="84"/>
      <c r="FD476" s="84"/>
      <c r="FE476" s="84"/>
      <c r="FF476" s="84"/>
      <c r="FG476" s="84"/>
      <c r="FH476" s="84"/>
      <c r="FI476" s="84"/>
      <c r="FJ476" s="84"/>
      <c r="FK476" s="84"/>
      <c r="FL476" s="84"/>
      <c r="FM476" s="84"/>
      <c r="FN476" s="84"/>
      <c r="FO476" s="84"/>
      <c r="FP476" s="84"/>
      <c r="FQ476" s="84"/>
      <c r="FR476" s="84"/>
      <c r="FS476" s="84"/>
      <c r="FT476" s="84"/>
      <c r="FU476" s="84"/>
      <c r="FV476" s="84"/>
      <c r="FW476" s="84"/>
      <c r="FX476" s="84"/>
      <c r="FY476" s="84"/>
      <c r="FZ476" s="84"/>
      <c r="GA476" s="84"/>
      <c r="GB476" s="84"/>
      <c r="GC476" s="84"/>
      <c r="GD476" s="84"/>
      <c r="GE476" s="84"/>
      <c r="GF476" s="84"/>
      <c r="GG476" s="84"/>
      <c r="GH476" s="84"/>
      <c r="GI476" s="84"/>
      <c r="GJ476" s="84"/>
      <c r="GK476" s="84"/>
      <c r="GL476" s="84"/>
      <c r="GM476" s="84"/>
      <c r="GN476" s="84"/>
      <c r="GO476" s="84"/>
      <c r="GP476" s="84"/>
      <c r="GQ476" s="84"/>
      <c r="GR476" s="84"/>
      <c r="GS476" s="84"/>
      <c r="GT476" s="84"/>
      <c r="GU476" s="84"/>
      <c r="GV476" s="84"/>
      <c r="GW476" s="84"/>
      <c r="GX476" s="84"/>
      <c r="GY476" s="84"/>
    </row>
    <row r="477" spans="1:207" s="15" customFormat="1" ht="25.15" customHeight="1" x14ac:dyDescent="0.25">
      <c r="A477" s="117" t="s">
        <v>1557</v>
      </c>
      <c r="B477" s="48" t="s">
        <v>375</v>
      </c>
      <c r="C477" s="82">
        <v>1962</v>
      </c>
      <c r="D477" s="82" t="s">
        <v>240</v>
      </c>
      <c r="E477" s="82" t="s">
        <v>20</v>
      </c>
      <c r="F477" s="81">
        <v>4</v>
      </c>
      <c r="G477" s="81">
        <v>2</v>
      </c>
      <c r="H477" s="50">
        <v>2009.4</v>
      </c>
      <c r="I477" s="50">
        <v>51.4</v>
      </c>
      <c r="J477" s="50">
        <v>1125.5</v>
      </c>
      <c r="K477" s="37">
        <f t="shared" si="138"/>
        <v>16419700</v>
      </c>
      <c r="L477" s="47">
        <v>0</v>
      </c>
      <c r="M477" s="47">
        <v>0</v>
      </c>
      <c r="N477" s="47">
        <v>0</v>
      </c>
      <c r="O477" s="47">
        <v>16419700</v>
      </c>
      <c r="P477" s="47">
        <f t="shared" si="137"/>
        <v>8171.4442122026476</v>
      </c>
      <c r="Q477" s="53">
        <v>9673</v>
      </c>
      <c r="R477" s="79" t="s">
        <v>96</v>
      </c>
      <c r="S477" s="74"/>
      <c r="T477" s="41"/>
      <c r="U477" s="41"/>
      <c r="V477" s="84"/>
      <c r="W477" s="84"/>
      <c r="X477" s="84"/>
      <c r="Y477" s="84"/>
      <c r="Z477" s="84"/>
      <c r="AA477" s="84"/>
      <c r="AB477" s="84"/>
      <c r="AC477" s="84"/>
      <c r="AD477" s="84"/>
      <c r="AE477" s="84"/>
      <c r="AF477" s="84"/>
      <c r="AG477" s="84"/>
      <c r="AH477" s="84"/>
      <c r="AI477" s="84"/>
      <c r="AJ477" s="84"/>
      <c r="AK477" s="84"/>
      <c r="AL477" s="84"/>
      <c r="AM477" s="84"/>
      <c r="AN477" s="84"/>
      <c r="AO477" s="84"/>
      <c r="AP477" s="84"/>
      <c r="AQ477" s="84"/>
      <c r="AR477" s="84"/>
      <c r="AS477" s="84"/>
      <c r="AT477" s="84"/>
      <c r="AU477" s="84"/>
      <c r="AV477" s="84"/>
      <c r="AW477" s="84"/>
      <c r="AX477" s="84"/>
      <c r="AY477" s="84"/>
      <c r="AZ477" s="84"/>
      <c r="BA477" s="84"/>
      <c r="BB477" s="84"/>
      <c r="BC477" s="84"/>
      <c r="BD477" s="84"/>
      <c r="BE477" s="84"/>
      <c r="BF477" s="84"/>
      <c r="BG477" s="84"/>
      <c r="BH477" s="84"/>
      <c r="BI477" s="84"/>
      <c r="BJ477" s="84"/>
      <c r="BK477" s="84"/>
      <c r="BL477" s="84"/>
      <c r="BM477" s="84"/>
      <c r="BN477" s="84"/>
      <c r="BO477" s="84"/>
      <c r="BP477" s="84"/>
      <c r="BQ477" s="84"/>
      <c r="BR477" s="84"/>
      <c r="BS477" s="84"/>
      <c r="BT477" s="84"/>
      <c r="BU477" s="84"/>
      <c r="BV477" s="84"/>
      <c r="BW477" s="84"/>
      <c r="BX477" s="84"/>
      <c r="BY477" s="84"/>
      <c r="BZ477" s="84"/>
      <c r="CA477" s="84"/>
      <c r="CB477" s="84"/>
      <c r="CC477" s="84"/>
      <c r="CD477" s="84"/>
      <c r="CE477" s="84"/>
      <c r="CF477" s="84"/>
      <c r="CG477" s="84"/>
      <c r="CH477" s="84"/>
      <c r="CI477" s="84"/>
      <c r="CJ477" s="84"/>
      <c r="CK477" s="84"/>
      <c r="CL477" s="84"/>
      <c r="CM477" s="84"/>
      <c r="CN477" s="84"/>
      <c r="CO477" s="84"/>
      <c r="CP477" s="84"/>
      <c r="CQ477" s="84"/>
      <c r="CR477" s="84"/>
      <c r="CS477" s="84"/>
      <c r="CT477" s="84"/>
      <c r="CU477" s="84"/>
      <c r="CV477" s="84"/>
      <c r="CW477" s="84"/>
      <c r="CX477" s="84"/>
      <c r="CY477" s="84"/>
      <c r="CZ477" s="84"/>
      <c r="DA477" s="84"/>
      <c r="DB477" s="84"/>
      <c r="DC477" s="84"/>
      <c r="DD477" s="84"/>
      <c r="DE477" s="84"/>
      <c r="DF477" s="84"/>
      <c r="DG477" s="84"/>
      <c r="DH477" s="84"/>
      <c r="DI477" s="84"/>
      <c r="DJ477" s="84"/>
      <c r="DK477" s="84"/>
      <c r="DL477" s="84"/>
      <c r="DM477" s="84"/>
      <c r="DN477" s="84"/>
      <c r="DO477" s="84"/>
      <c r="DP477" s="84"/>
      <c r="DQ477" s="84"/>
      <c r="DR477" s="84"/>
      <c r="DS477" s="84"/>
      <c r="DT477" s="84"/>
      <c r="DU477" s="84"/>
      <c r="DV477" s="84"/>
      <c r="DW477" s="84"/>
      <c r="DX477" s="84"/>
      <c r="DY477" s="84"/>
      <c r="DZ477" s="84"/>
      <c r="EA477" s="84"/>
      <c r="EB477" s="84"/>
      <c r="EC477" s="84"/>
      <c r="ED477" s="84"/>
      <c r="EE477" s="84"/>
      <c r="EF477" s="84"/>
      <c r="EG477" s="84"/>
      <c r="EH477" s="84"/>
      <c r="EI477" s="84"/>
      <c r="EJ477" s="84"/>
      <c r="EK477" s="84"/>
      <c r="EL477" s="84"/>
      <c r="EM477" s="84"/>
      <c r="EN477" s="84"/>
      <c r="EO477" s="84"/>
      <c r="EP477" s="84"/>
      <c r="EQ477" s="84"/>
      <c r="ER477" s="84"/>
      <c r="ES477" s="84"/>
      <c r="ET477" s="84"/>
      <c r="EU477" s="84"/>
      <c r="EV477" s="84"/>
      <c r="EW477" s="84"/>
      <c r="EX477" s="84"/>
      <c r="EY477" s="84"/>
      <c r="EZ477" s="84"/>
      <c r="FA477" s="84"/>
      <c r="FB477" s="84"/>
      <c r="FC477" s="84"/>
      <c r="FD477" s="84"/>
      <c r="FE477" s="84"/>
      <c r="FF477" s="84"/>
      <c r="FG477" s="84"/>
      <c r="FH477" s="84"/>
      <c r="FI477" s="84"/>
      <c r="FJ477" s="84"/>
      <c r="FK477" s="84"/>
      <c r="FL477" s="84"/>
      <c r="FM477" s="84"/>
      <c r="FN477" s="84"/>
      <c r="FO477" s="84"/>
      <c r="FP477" s="84"/>
      <c r="FQ477" s="84"/>
      <c r="FR477" s="84"/>
      <c r="FS477" s="84"/>
      <c r="FT477" s="84"/>
      <c r="FU477" s="84"/>
      <c r="FV477" s="84"/>
      <c r="FW477" s="84"/>
      <c r="FX477" s="84"/>
      <c r="FY477" s="84"/>
      <c r="FZ477" s="84"/>
      <c r="GA477" s="84"/>
      <c r="GB477" s="84"/>
      <c r="GC477" s="84"/>
      <c r="GD477" s="84"/>
      <c r="GE477" s="84"/>
      <c r="GF477" s="84"/>
      <c r="GG477" s="84"/>
      <c r="GH477" s="84"/>
      <c r="GI477" s="84"/>
      <c r="GJ477" s="84"/>
      <c r="GK477" s="84"/>
      <c r="GL477" s="84"/>
      <c r="GM477" s="84"/>
      <c r="GN477" s="84"/>
      <c r="GO477" s="84"/>
      <c r="GP477" s="84"/>
      <c r="GQ477" s="84"/>
      <c r="GR477" s="84"/>
      <c r="GS477" s="84"/>
      <c r="GT477" s="84"/>
      <c r="GU477" s="84"/>
      <c r="GV477" s="84"/>
      <c r="GW477" s="84"/>
      <c r="GX477" s="84"/>
      <c r="GY477" s="84"/>
    </row>
    <row r="478" spans="1:207" s="15" customFormat="1" ht="25.15" customHeight="1" x14ac:dyDescent="0.25">
      <c r="A478" s="117" t="s">
        <v>1558</v>
      </c>
      <c r="B478" s="48" t="s">
        <v>413</v>
      </c>
      <c r="C478" s="84">
        <v>1988</v>
      </c>
      <c r="D478" s="82" t="s">
        <v>240</v>
      </c>
      <c r="E478" s="82" t="s">
        <v>20</v>
      </c>
      <c r="F478" s="81">
        <v>3</v>
      </c>
      <c r="G478" s="81">
        <v>4</v>
      </c>
      <c r="H478" s="50">
        <v>3528.8</v>
      </c>
      <c r="I478" s="60">
        <v>0</v>
      </c>
      <c r="J478" s="50">
        <v>1787.2</v>
      </c>
      <c r="K478" s="37">
        <f t="shared" si="138"/>
        <v>16421760</v>
      </c>
      <c r="L478" s="47">
        <v>0</v>
      </c>
      <c r="M478" s="47">
        <v>0</v>
      </c>
      <c r="N478" s="47">
        <v>0</v>
      </c>
      <c r="O478" s="47">
        <v>16421760</v>
      </c>
      <c r="P478" s="47">
        <f t="shared" si="137"/>
        <v>4653.6386306959866</v>
      </c>
      <c r="Q478" s="53">
        <v>9673</v>
      </c>
      <c r="R478" s="79" t="s">
        <v>98</v>
      </c>
      <c r="S478" s="62"/>
      <c r="T478" s="16"/>
      <c r="U478" s="16"/>
    </row>
    <row r="479" spans="1:207" s="15" customFormat="1" ht="25.9" customHeight="1" x14ac:dyDescent="0.25">
      <c r="A479" s="117" t="s">
        <v>1559</v>
      </c>
      <c r="B479" s="48" t="s">
        <v>376</v>
      </c>
      <c r="C479" s="84">
        <v>1978</v>
      </c>
      <c r="D479" s="82" t="s">
        <v>240</v>
      </c>
      <c r="E479" s="82" t="s">
        <v>20</v>
      </c>
      <c r="F479" s="81">
        <v>2</v>
      </c>
      <c r="G479" s="81">
        <v>3</v>
      </c>
      <c r="H479" s="37">
        <v>1566.8</v>
      </c>
      <c r="I479" s="37">
        <v>123</v>
      </c>
      <c r="J479" s="37">
        <v>763.8</v>
      </c>
      <c r="K479" s="37">
        <f t="shared" si="138"/>
        <v>2705600</v>
      </c>
      <c r="L479" s="47">
        <v>0</v>
      </c>
      <c r="M479" s="47">
        <v>0</v>
      </c>
      <c r="N479" s="47">
        <v>0</v>
      </c>
      <c r="O479" s="47">
        <v>2705600</v>
      </c>
      <c r="P479" s="47">
        <f t="shared" si="137"/>
        <v>1726.8317589992341</v>
      </c>
      <c r="Q479" s="53">
        <v>9673</v>
      </c>
      <c r="R479" s="79" t="s">
        <v>96</v>
      </c>
      <c r="S479" s="74"/>
      <c r="T479" s="41"/>
      <c r="U479" s="41"/>
      <c r="V479" s="84"/>
      <c r="W479" s="84"/>
      <c r="X479" s="84"/>
      <c r="Y479" s="84"/>
      <c r="Z479" s="84"/>
      <c r="AA479" s="84"/>
      <c r="AB479" s="84"/>
      <c r="AC479" s="84"/>
      <c r="AD479" s="84"/>
      <c r="AE479" s="84"/>
      <c r="AF479" s="84"/>
      <c r="AG479" s="84"/>
      <c r="AH479" s="84"/>
      <c r="AI479" s="84"/>
      <c r="AJ479" s="84"/>
      <c r="AK479" s="84"/>
      <c r="AL479" s="84"/>
      <c r="AM479" s="84"/>
      <c r="AN479" s="84"/>
      <c r="AO479" s="84"/>
      <c r="AP479" s="84"/>
      <c r="AQ479" s="84"/>
      <c r="AR479" s="84"/>
      <c r="AS479" s="84"/>
      <c r="AT479" s="84"/>
      <c r="AU479" s="84"/>
      <c r="AV479" s="84"/>
      <c r="AW479" s="84"/>
      <c r="AX479" s="84"/>
      <c r="AY479" s="84"/>
      <c r="AZ479" s="84"/>
      <c r="BA479" s="84"/>
      <c r="BB479" s="84"/>
      <c r="BC479" s="84"/>
      <c r="BD479" s="84"/>
      <c r="BE479" s="84"/>
      <c r="BF479" s="84"/>
      <c r="BG479" s="84"/>
      <c r="BH479" s="84"/>
      <c r="BI479" s="84"/>
      <c r="BJ479" s="84"/>
      <c r="BK479" s="84"/>
      <c r="BL479" s="84"/>
      <c r="BM479" s="84"/>
      <c r="BN479" s="84"/>
      <c r="BO479" s="84"/>
      <c r="BP479" s="84"/>
      <c r="BQ479" s="84"/>
      <c r="BR479" s="84"/>
      <c r="BS479" s="84"/>
      <c r="BT479" s="84"/>
      <c r="BU479" s="84"/>
      <c r="BV479" s="84"/>
      <c r="BW479" s="84"/>
      <c r="BX479" s="84"/>
      <c r="BY479" s="84"/>
      <c r="BZ479" s="84"/>
      <c r="CA479" s="84"/>
      <c r="CB479" s="84"/>
      <c r="CC479" s="84"/>
      <c r="CD479" s="84"/>
      <c r="CE479" s="84"/>
      <c r="CF479" s="84"/>
      <c r="CG479" s="84"/>
      <c r="CH479" s="84"/>
      <c r="CI479" s="84"/>
      <c r="CJ479" s="84"/>
      <c r="CK479" s="84"/>
      <c r="CL479" s="84"/>
      <c r="CM479" s="84"/>
      <c r="CN479" s="84"/>
      <c r="CO479" s="84"/>
      <c r="CP479" s="84"/>
      <c r="CQ479" s="84"/>
      <c r="CR479" s="84"/>
      <c r="CS479" s="84"/>
      <c r="CT479" s="84"/>
      <c r="CU479" s="84"/>
      <c r="CV479" s="84"/>
      <c r="CW479" s="84"/>
      <c r="CX479" s="84"/>
      <c r="CY479" s="84"/>
      <c r="CZ479" s="84"/>
      <c r="DA479" s="84"/>
      <c r="DB479" s="84"/>
      <c r="DC479" s="84"/>
      <c r="DD479" s="84"/>
      <c r="DE479" s="84"/>
      <c r="DF479" s="84"/>
      <c r="DG479" s="84"/>
      <c r="DH479" s="84"/>
      <c r="DI479" s="84"/>
      <c r="DJ479" s="84"/>
      <c r="DK479" s="84"/>
      <c r="DL479" s="84"/>
      <c r="DM479" s="84"/>
      <c r="DN479" s="84"/>
      <c r="DO479" s="84"/>
      <c r="DP479" s="84"/>
      <c r="DQ479" s="84"/>
      <c r="DR479" s="84"/>
      <c r="DS479" s="84"/>
      <c r="DT479" s="84"/>
      <c r="DU479" s="84"/>
      <c r="DV479" s="84"/>
      <c r="DW479" s="84"/>
      <c r="DX479" s="84"/>
      <c r="DY479" s="84"/>
      <c r="DZ479" s="84"/>
      <c r="EA479" s="84"/>
      <c r="EB479" s="84"/>
      <c r="EC479" s="84"/>
      <c r="ED479" s="84"/>
      <c r="EE479" s="84"/>
      <c r="EF479" s="84"/>
      <c r="EG479" s="84"/>
      <c r="EH479" s="84"/>
      <c r="EI479" s="84"/>
      <c r="EJ479" s="84"/>
      <c r="EK479" s="84"/>
      <c r="EL479" s="84"/>
      <c r="EM479" s="84"/>
      <c r="EN479" s="84"/>
      <c r="EO479" s="84"/>
      <c r="EP479" s="84"/>
      <c r="EQ479" s="84"/>
      <c r="ER479" s="84"/>
      <c r="ES479" s="84"/>
      <c r="ET479" s="84"/>
      <c r="EU479" s="84"/>
      <c r="EV479" s="84"/>
      <c r="EW479" s="84"/>
      <c r="EX479" s="84"/>
      <c r="EY479" s="84"/>
      <c r="EZ479" s="84"/>
      <c r="FA479" s="84"/>
      <c r="FB479" s="84"/>
      <c r="FC479" s="84"/>
      <c r="FD479" s="84"/>
      <c r="FE479" s="84"/>
      <c r="FF479" s="84"/>
      <c r="FG479" s="84"/>
      <c r="FH479" s="84"/>
      <c r="FI479" s="84"/>
      <c r="FJ479" s="84"/>
      <c r="FK479" s="84"/>
      <c r="FL479" s="84"/>
      <c r="FM479" s="84"/>
      <c r="FN479" s="84"/>
      <c r="FO479" s="84"/>
      <c r="FP479" s="84"/>
      <c r="FQ479" s="84"/>
      <c r="FR479" s="84"/>
      <c r="FS479" s="84"/>
      <c r="FT479" s="84"/>
      <c r="FU479" s="84"/>
      <c r="FV479" s="84"/>
      <c r="FW479" s="84"/>
      <c r="FX479" s="84"/>
      <c r="FY479" s="84"/>
      <c r="FZ479" s="84"/>
      <c r="GA479" s="84"/>
      <c r="GB479" s="84"/>
      <c r="GC479" s="84"/>
      <c r="GD479" s="84"/>
      <c r="GE479" s="84"/>
      <c r="GF479" s="84"/>
      <c r="GG479" s="84"/>
      <c r="GH479" s="84"/>
      <c r="GI479" s="84"/>
      <c r="GJ479" s="84"/>
      <c r="GK479" s="84"/>
      <c r="GL479" s="84"/>
      <c r="GM479" s="84"/>
      <c r="GN479" s="84"/>
      <c r="GO479" s="84"/>
      <c r="GP479" s="84"/>
      <c r="GQ479" s="84"/>
      <c r="GR479" s="84"/>
      <c r="GS479" s="84"/>
      <c r="GT479" s="84"/>
      <c r="GU479" s="84"/>
      <c r="GV479" s="84"/>
      <c r="GW479" s="84"/>
      <c r="GX479" s="84"/>
      <c r="GY479" s="84"/>
    </row>
    <row r="480" spans="1:207" s="15" customFormat="1" ht="25.9" customHeight="1" x14ac:dyDescent="0.25">
      <c r="A480" s="117" t="s">
        <v>1560</v>
      </c>
      <c r="B480" s="48" t="s">
        <v>391</v>
      </c>
      <c r="C480" s="84">
        <v>1970</v>
      </c>
      <c r="D480" s="82" t="s">
        <v>240</v>
      </c>
      <c r="E480" s="82" t="s">
        <v>20</v>
      </c>
      <c r="F480" s="81">
        <v>5</v>
      </c>
      <c r="G480" s="81">
        <v>3</v>
      </c>
      <c r="H480" s="50">
        <v>4146.6000000000004</v>
      </c>
      <c r="I480" s="50">
        <v>569</v>
      </c>
      <c r="J480" s="50">
        <v>2005.6</v>
      </c>
      <c r="K480" s="37">
        <f t="shared" si="138"/>
        <v>17460040</v>
      </c>
      <c r="L480" s="47">
        <v>0</v>
      </c>
      <c r="M480" s="47">
        <v>0</v>
      </c>
      <c r="N480" s="47">
        <v>0</v>
      </c>
      <c r="O480" s="47">
        <v>17460040</v>
      </c>
      <c r="P480" s="47">
        <f t="shared" si="137"/>
        <v>4210.6882747311047</v>
      </c>
      <c r="Q480" s="53">
        <v>9673</v>
      </c>
      <c r="R480" s="79" t="s">
        <v>97</v>
      </c>
      <c r="S480" s="62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  <c r="AZ480" s="16"/>
      <c r="BA480" s="16"/>
      <c r="BB480" s="16"/>
      <c r="BC480" s="16"/>
      <c r="BD480" s="16"/>
      <c r="BE480" s="16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6"/>
      <c r="BR480" s="16"/>
      <c r="BS480" s="16"/>
      <c r="BT480" s="16"/>
      <c r="BU480" s="16"/>
      <c r="BV480" s="16"/>
      <c r="BW480" s="16"/>
      <c r="BX480" s="16"/>
      <c r="BY480" s="16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6"/>
      <c r="CK480" s="16"/>
      <c r="CL480" s="16"/>
      <c r="CM480" s="16"/>
      <c r="CN480" s="16"/>
      <c r="CO480" s="16"/>
      <c r="CP480" s="16"/>
      <c r="CQ480" s="16"/>
      <c r="CR480" s="16"/>
      <c r="CS480" s="16"/>
      <c r="CT480" s="16"/>
      <c r="CU480" s="16"/>
      <c r="CV480" s="16"/>
      <c r="CW480" s="16"/>
      <c r="CX480" s="16"/>
      <c r="CY480" s="16"/>
      <c r="CZ480" s="16"/>
      <c r="DA480" s="16"/>
      <c r="DB480" s="16"/>
      <c r="DC480" s="16"/>
      <c r="DD480" s="16"/>
      <c r="DE480" s="16"/>
      <c r="DF480" s="16"/>
      <c r="DG480" s="16"/>
      <c r="DH480" s="16"/>
      <c r="DI480" s="16"/>
      <c r="DJ480" s="16"/>
      <c r="DK480" s="16"/>
      <c r="DL480" s="16"/>
      <c r="DM480" s="16"/>
      <c r="DN480" s="16"/>
      <c r="DO480" s="16"/>
      <c r="DP480" s="16"/>
      <c r="DQ480" s="16"/>
      <c r="DR480" s="16"/>
      <c r="DS480" s="16"/>
      <c r="DT480" s="16"/>
      <c r="DU480" s="16"/>
      <c r="DV480" s="16"/>
      <c r="DW480" s="16"/>
      <c r="DX480" s="16"/>
      <c r="DY480" s="16"/>
      <c r="DZ480" s="16"/>
      <c r="EA480" s="16"/>
      <c r="EB480" s="16"/>
      <c r="EC480" s="16"/>
      <c r="ED480" s="16"/>
      <c r="EE480" s="16"/>
      <c r="EF480" s="16"/>
      <c r="EG480" s="16"/>
      <c r="EH480" s="16"/>
      <c r="EI480" s="16"/>
      <c r="EJ480" s="16"/>
      <c r="EK480" s="16"/>
      <c r="EL480" s="16"/>
      <c r="EM480" s="16"/>
      <c r="EN480" s="16"/>
      <c r="EO480" s="16"/>
      <c r="EP480" s="16"/>
      <c r="EQ480" s="16"/>
      <c r="ER480" s="16"/>
      <c r="ES480" s="16"/>
      <c r="ET480" s="16"/>
      <c r="EU480" s="16"/>
      <c r="EV480" s="16"/>
      <c r="EW480" s="16"/>
      <c r="EX480" s="16"/>
      <c r="EY480" s="16"/>
      <c r="EZ480" s="16"/>
      <c r="FA480" s="16"/>
      <c r="FB480" s="16"/>
      <c r="FC480" s="16"/>
      <c r="FD480" s="16"/>
      <c r="FE480" s="16"/>
      <c r="FF480" s="16"/>
      <c r="FG480" s="16"/>
      <c r="FH480" s="16"/>
      <c r="FI480" s="16"/>
      <c r="FJ480" s="16"/>
      <c r="FK480" s="16"/>
      <c r="FL480" s="16"/>
      <c r="FM480" s="16"/>
      <c r="FN480" s="16"/>
      <c r="FO480" s="16"/>
      <c r="FP480" s="16"/>
      <c r="FQ480" s="16"/>
      <c r="FR480" s="16"/>
      <c r="FS480" s="16"/>
      <c r="FT480" s="16"/>
      <c r="FU480" s="16"/>
      <c r="FV480" s="16"/>
      <c r="FW480" s="16"/>
      <c r="FX480" s="16"/>
      <c r="FY480" s="16"/>
      <c r="FZ480" s="16"/>
      <c r="GA480" s="16"/>
      <c r="GB480" s="16"/>
      <c r="GC480" s="16"/>
      <c r="GD480" s="16"/>
      <c r="GE480" s="16"/>
      <c r="GF480" s="16"/>
      <c r="GG480" s="16"/>
      <c r="GH480" s="16"/>
      <c r="GI480" s="16"/>
      <c r="GJ480" s="16"/>
      <c r="GK480" s="16"/>
      <c r="GL480" s="16"/>
      <c r="GM480" s="16"/>
      <c r="GN480" s="16"/>
      <c r="GO480" s="16"/>
      <c r="GP480" s="16"/>
      <c r="GQ480" s="16"/>
      <c r="GR480" s="16"/>
      <c r="GS480" s="16"/>
      <c r="GT480" s="16"/>
      <c r="GU480" s="16"/>
      <c r="GV480" s="16"/>
      <c r="GW480" s="16"/>
      <c r="GX480" s="16"/>
      <c r="GY480" s="16"/>
    </row>
    <row r="481" spans="1:207" s="15" customFormat="1" ht="25.9" customHeight="1" x14ac:dyDescent="0.25">
      <c r="A481" s="117" t="s">
        <v>1561</v>
      </c>
      <c r="B481" s="48" t="s">
        <v>392</v>
      </c>
      <c r="C481" s="84">
        <v>1989</v>
      </c>
      <c r="D481" s="82" t="s">
        <v>240</v>
      </c>
      <c r="E481" s="82" t="s">
        <v>20</v>
      </c>
      <c r="F481" s="81">
        <v>3</v>
      </c>
      <c r="G481" s="81">
        <v>2</v>
      </c>
      <c r="H481" s="50">
        <v>2110.5</v>
      </c>
      <c r="I481" s="60">
        <v>0</v>
      </c>
      <c r="J481" s="50">
        <v>961.9</v>
      </c>
      <c r="K481" s="37">
        <f t="shared" si="138"/>
        <v>8376665</v>
      </c>
      <c r="L481" s="47">
        <v>0</v>
      </c>
      <c r="M481" s="47">
        <v>0</v>
      </c>
      <c r="N481" s="47">
        <v>0</v>
      </c>
      <c r="O481" s="47">
        <v>8376665</v>
      </c>
      <c r="P481" s="47">
        <f t="shared" si="137"/>
        <v>3969.0428808339257</v>
      </c>
      <c r="Q481" s="53">
        <v>9673</v>
      </c>
      <c r="R481" s="79" t="s">
        <v>97</v>
      </c>
      <c r="S481" s="62"/>
      <c r="T481" s="16"/>
      <c r="U481" s="16"/>
    </row>
    <row r="482" spans="1:207" s="15" customFormat="1" ht="25.9" customHeight="1" x14ac:dyDescent="0.25">
      <c r="A482" s="117" t="s">
        <v>1562</v>
      </c>
      <c r="B482" s="48" t="s">
        <v>377</v>
      </c>
      <c r="C482" s="82">
        <v>1965</v>
      </c>
      <c r="D482" s="82" t="s">
        <v>240</v>
      </c>
      <c r="E482" s="82" t="s">
        <v>20</v>
      </c>
      <c r="F482" s="81">
        <v>4</v>
      </c>
      <c r="G482" s="81">
        <v>1</v>
      </c>
      <c r="H482" s="37">
        <v>2669.1</v>
      </c>
      <c r="I482" s="37">
        <v>0</v>
      </c>
      <c r="J482" s="37">
        <v>1135.0999999999999</v>
      </c>
      <c r="K482" s="37">
        <f t="shared" si="138"/>
        <v>11786715</v>
      </c>
      <c r="L482" s="47">
        <v>0</v>
      </c>
      <c r="M482" s="47">
        <v>0</v>
      </c>
      <c r="N482" s="47">
        <v>0</v>
      </c>
      <c r="O482" s="47">
        <v>11786715</v>
      </c>
      <c r="P482" s="47">
        <f t="shared" si="137"/>
        <v>4415.9885354613916</v>
      </c>
      <c r="Q482" s="53">
        <v>9673</v>
      </c>
      <c r="R482" s="79" t="s">
        <v>96</v>
      </c>
      <c r="S482" s="75"/>
      <c r="T482" s="12"/>
      <c r="U482" s="41"/>
      <c r="V482" s="84"/>
      <c r="W482" s="84"/>
      <c r="X482" s="84"/>
      <c r="Y482" s="84"/>
      <c r="Z482" s="84"/>
      <c r="AA482" s="84"/>
      <c r="AB482" s="84"/>
      <c r="AC482" s="84"/>
      <c r="AD482" s="84"/>
      <c r="AE482" s="84"/>
      <c r="AF482" s="84"/>
      <c r="AG482" s="84"/>
      <c r="AH482" s="84"/>
      <c r="AI482" s="84"/>
      <c r="AJ482" s="84"/>
      <c r="AK482" s="84"/>
      <c r="AL482" s="84"/>
      <c r="AM482" s="84"/>
      <c r="AN482" s="84"/>
      <c r="AO482" s="84"/>
      <c r="AP482" s="84"/>
      <c r="AQ482" s="84"/>
      <c r="AR482" s="84"/>
      <c r="AS482" s="84"/>
      <c r="AT482" s="84"/>
      <c r="AU482" s="84"/>
      <c r="AV482" s="84"/>
      <c r="AW482" s="84"/>
      <c r="AX482" s="84"/>
      <c r="AY482" s="84"/>
      <c r="AZ482" s="84"/>
      <c r="BA482" s="84"/>
      <c r="BB482" s="84"/>
      <c r="BC482" s="84"/>
      <c r="BD482" s="84"/>
      <c r="BE482" s="84"/>
      <c r="BF482" s="84"/>
      <c r="BG482" s="84"/>
      <c r="BH482" s="84"/>
      <c r="BI482" s="84"/>
      <c r="BJ482" s="84"/>
      <c r="BK482" s="84"/>
      <c r="BL482" s="84"/>
      <c r="BM482" s="84"/>
      <c r="BN482" s="84"/>
      <c r="BO482" s="84"/>
      <c r="BP482" s="84"/>
      <c r="BQ482" s="84"/>
      <c r="BR482" s="84"/>
      <c r="BS482" s="84"/>
      <c r="BT482" s="84"/>
      <c r="BU482" s="84"/>
      <c r="BV482" s="84"/>
      <c r="BW482" s="84"/>
      <c r="BX482" s="84"/>
      <c r="BY482" s="84"/>
      <c r="BZ482" s="84"/>
      <c r="CA482" s="84"/>
      <c r="CB482" s="84"/>
      <c r="CC482" s="84"/>
      <c r="CD482" s="84"/>
      <c r="CE482" s="84"/>
      <c r="CF482" s="84"/>
      <c r="CG482" s="84"/>
      <c r="CH482" s="84"/>
      <c r="CI482" s="84"/>
      <c r="CJ482" s="84"/>
      <c r="CK482" s="84"/>
      <c r="CL482" s="84"/>
      <c r="CM482" s="84"/>
      <c r="CN482" s="84"/>
      <c r="CO482" s="84"/>
      <c r="CP482" s="84"/>
      <c r="CQ482" s="84"/>
      <c r="CR482" s="84"/>
      <c r="CS482" s="84"/>
      <c r="CT482" s="84"/>
      <c r="CU482" s="84"/>
      <c r="CV482" s="84"/>
      <c r="CW482" s="84"/>
      <c r="CX482" s="84"/>
      <c r="CY482" s="84"/>
      <c r="CZ482" s="84"/>
      <c r="DA482" s="84"/>
      <c r="DB482" s="84"/>
      <c r="DC482" s="84"/>
      <c r="DD482" s="84"/>
      <c r="DE482" s="84"/>
      <c r="DF482" s="84"/>
      <c r="DG482" s="84"/>
      <c r="DH482" s="84"/>
      <c r="DI482" s="84"/>
      <c r="DJ482" s="84"/>
      <c r="DK482" s="84"/>
      <c r="DL482" s="84"/>
      <c r="DM482" s="84"/>
      <c r="DN482" s="84"/>
      <c r="DO482" s="84"/>
      <c r="DP482" s="84"/>
      <c r="DQ482" s="84"/>
      <c r="DR482" s="84"/>
      <c r="DS482" s="84"/>
      <c r="DT482" s="84"/>
      <c r="DU482" s="84"/>
      <c r="DV482" s="84"/>
      <c r="DW482" s="84"/>
      <c r="DX482" s="84"/>
      <c r="DY482" s="84"/>
      <c r="DZ482" s="84"/>
      <c r="EA482" s="84"/>
      <c r="EB482" s="84"/>
      <c r="EC482" s="84"/>
      <c r="ED482" s="84"/>
      <c r="EE482" s="84"/>
      <c r="EF482" s="84"/>
      <c r="EG482" s="84"/>
      <c r="EH482" s="84"/>
      <c r="EI482" s="84"/>
      <c r="EJ482" s="84"/>
      <c r="EK482" s="84"/>
      <c r="EL482" s="84"/>
      <c r="EM482" s="84"/>
      <c r="EN482" s="84"/>
      <c r="EO482" s="84"/>
      <c r="EP482" s="84"/>
      <c r="EQ482" s="84"/>
      <c r="ER482" s="84"/>
      <c r="ES482" s="84"/>
      <c r="ET482" s="84"/>
      <c r="EU482" s="84"/>
      <c r="EV482" s="84"/>
      <c r="EW482" s="84"/>
      <c r="EX482" s="84"/>
      <c r="EY482" s="84"/>
      <c r="EZ482" s="84"/>
      <c r="FA482" s="84"/>
      <c r="FB482" s="84"/>
      <c r="FC482" s="84"/>
      <c r="FD482" s="84"/>
      <c r="FE482" s="84"/>
      <c r="FF482" s="84"/>
      <c r="FG482" s="84"/>
      <c r="FH482" s="84"/>
      <c r="FI482" s="84"/>
      <c r="FJ482" s="84"/>
      <c r="FK482" s="84"/>
      <c r="FL482" s="84"/>
      <c r="FM482" s="84"/>
      <c r="FN482" s="84"/>
      <c r="FO482" s="84"/>
      <c r="FP482" s="84"/>
      <c r="FQ482" s="84"/>
      <c r="FR482" s="84"/>
      <c r="FS482" s="84"/>
      <c r="FT482" s="84"/>
      <c r="FU482" s="84"/>
      <c r="FV482" s="84"/>
      <c r="FW482" s="84"/>
      <c r="FX482" s="84"/>
      <c r="FY482" s="84"/>
      <c r="FZ482" s="84"/>
      <c r="GA482" s="84"/>
      <c r="GB482" s="84"/>
      <c r="GC482" s="84"/>
      <c r="GD482" s="84"/>
      <c r="GE482" s="84"/>
      <c r="GF482" s="84"/>
      <c r="GG482" s="84"/>
      <c r="GH482" s="84"/>
      <c r="GI482" s="84"/>
      <c r="GJ482" s="84"/>
      <c r="GK482" s="84"/>
      <c r="GL482" s="84"/>
      <c r="GM482" s="84"/>
      <c r="GN482" s="84"/>
      <c r="GO482" s="84"/>
      <c r="GP482" s="84"/>
      <c r="GQ482" s="84"/>
      <c r="GR482" s="84"/>
      <c r="GS482" s="84"/>
      <c r="GT482" s="84"/>
      <c r="GU482" s="84"/>
      <c r="GV482" s="84"/>
      <c r="GW482" s="84"/>
      <c r="GX482" s="84"/>
      <c r="GY482" s="84"/>
    </row>
    <row r="483" spans="1:207" s="15" customFormat="1" ht="25.9" customHeight="1" x14ac:dyDescent="0.25">
      <c r="A483" s="117" t="s">
        <v>1563</v>
      </c>
      <c r="B483" s="48" t="s">
        <v>378</v>
      </c>
      <c r="C483" s="82">
        <v>1969</v>
      </c>
      <c r="D483" s="82" t="s">
        <v>240</v>
      </c>
      <c r="E483" s="82" t="s">
        <v>20</v>
      </c>
      <c r="F483" s="81">
        <v>4</v>
      </c>
      <c r="G483" s="81">
        <v>1</v>
      </c>
      <c r="H483" s="37">
        <v>2682.7</v>
      </c>
      <c r="I483" s="37">
        <v>0</v>
      </c>
      <c r="J483" s="37">
        <v>1100.9000000000001</v>
      </c>
      <c r="K483" s="37">
        <f t="shared" si="138"/>
        <v>7075020</v>
      </c>
      <c r="L483" s="47">
        <v>0</v>
      </c>
      <c r="M483" s="47">
        <v>0</v>
      </c>
      <c r="N483" s="47">
        <v>0</v>
      </c>
      <c r="O483" s="47">
        <v>7075020</v>
      </c>
      <c r="P483" s="47">
        <f t="shared" si="137"/>
        <v>2637.2758787788425</v>
      </c>
      <c r="Q483" s="53">
        <v>9673</v>
      </c>
      <c r="R483" s="79" t="s">
        <v>97</v>
      </c>
      <c r="S483" s="75"/>
      <c r="T483" s="12"/>
      <c r="U483" s="41"/>
      <c r="V483" s="84"/>
      <c r="W483" s="84"/>
      <c r="X483" s="84"/>
      <c r="Y483" s="84"/>
      <c r="Z483" s="84"/>
      <c r="AA483" s="84"/>
      <c r="AB483" s="84"/>
      <c r="AC483" s="84"/>
      <c r="AD483" s="84"/>
      <c r="AE483" s="84"/>
      <c r="AF483" s="84"/>
      <c r="AG483" s="84"/>
      <c r="AH483" s="84"/>
      <c r="AI483" s="84"/>
      <c r="AJ483" s="84"/>
      <c r="AK483" s="84"/>
      <c r="AL483" s="84"/>
      <c r="AM483" s="84"/>
      <c r="AN483" s="84"/>
      <c r="AO483" s="84"/>
      <c r="AP483" s="84"/>
      <c r="AQ483" s="84"/>
      <c r="AR483" s="84"/>
      <c r="AS483" s="84"/>
      <c r="AT483" s="84"/>
      <c r="AU483" s="84"/>
      <c r="AV483" s="84"/>
      <c r="AW483" s="84"/>
      <c r="AX483" s="84"/>
      <c r="AY483" s="84"/>
      <c r="AZ483" s="84"/>
      <c r="BA483" s="84"/>
      <c r="BB483" s="84"/>
      <c r="BC483" s="84"/>
      <c r="BD483" s="84"/>
      <c r="BE483" s="84"/>
      <c r="BF483" s="84"/>
      <c r="BG483" s="84"/>
      <c r="BH483" s="84"/>
      <c r="BI483" s="84"/>
      <c r="BJ483" s="84"/>
      <c r="BK483" s="84"/>
      <c r="BL483" s="84"/>
      <c r="BM483" s="84"/>
      <c r="BN483" s="84"/>
      <c r="BO483" s="84"/>
      <c r="BP483" s="84"/>
      <c r="BQ483" s="84"/>
      <c r="BR483" s="84"/>
      <c r="BS483" s="84"/>
      <c r="BT483" s="84"/>
      <c r="BU483" s="84"/>
      <c r="BV483" s="84"/>
      <c r="BW483" s="84"/>
      <c r="BX483" s="84"/>
      <c r="BY483" s="84"/>
      <c r="BZ483" s="84"/>
      <c r="CA483" s="84"/>
      <c r="CB483" s="84"/>
      <c r="CC483" s="84"/>
      <c r="CD483" s="84"/>
      <c r="CE483" s="84"/>
      <c r="CF483" s="84"/>
      <c r="CG483" s="84"/>
      <c r="CH483" s="84"/>
      <c r="CI483" s="84"/>
      <c r="CJ483" s="84"/>
      <c r="CK483" s="84"/>
      <c r="CL483" s="84"/>
      <c r="CM483" s="84"/>
      <c r="CN483" s="84"/>
      <c r="CO483" s="84"/>
      <c r="CP483" s="84"/>
      <c r="CQ483" s="84"/>
      <c r="CR483" s="84"/>
      <c r="CS483" s="84"/>
      <c r="CT483" s="84"/>
      <c r="CU483" s="84"/>
      <c r="CV483" s="84"/>
      <c r="CW483" s="84"/>
      <c r="CX483" s="84"/>
      <c r="CY483" s="84"/>
      <c r="CZ483" s="84"/>
      <c r="DA483" s="84"/>
      <c r="DB483" s="84"/>
      <c r="DC483" s="84"/>
      <c r="DD483" s="84"/>
      <c r="DE483" s="84"/>
      <c r="DF483" s="84"/>
      <c r="DG483" s="84"/>
      <c r="DH483" s="84"/>
      <c r="DI483" s="84"/>
      <c r="DJ483" s="84"/>
      <c r="DK483" s="84"/>
      <c r="DL483" s="84"/>
      <c r="DM483" s="84"/>
      <c r="DN483" s="84"/>
      <c r="DO483" s="84"/>
      <c r="DP483" s="84"/>
      <c r="DQ483" s="84"/>
      <c r="DR483" s="84"/>
      <c r="DS483" s="84"/>
      <c r="DT483" s="84"/>
      <c r="DU483" s="84"/>
      <c r="DV483" s="84"/>
      <c r="DW483" s="84"/>
      <c r="DX483" s="84"/>
      <c r="DY483" s="84"/>
      <c r="DZ483" s="84"/>
      <c r="EA483" s="84"/>
      <c r="EB483" s="84"/>
      <c r="EC483" s="84"/>
      <c r="ED483" s="84"/>
      <c r="EE483" s="84"/>
      <c r="EF483" s="84"/>
      <c r="EG483" s="84"/>
      <c r="EH483" s="84"/>
      <c r="EI483" s="84"/>
      <c r="EJ483" s="84"/>
      <c r="EK483" s="84"/>
      <c r="EL483" s="84"/>
      <c r="EM483" s="84"/>
      <c r="EN483" s="84"/>
      <c r="EO483" s="84"/>
      <c r="EP483" s="84"/>
      <c r="EQ483" s="84"/>
      <c r="ER483" s="84"/>
      <c r="ES483" s="84"/>
      <c r="ET483" s="84"/>
      <c r="EU483" s="84"/>
      <c r="EV483" s="84"/>
      <c r="EW483" s="84"/>
      <c r="EX483" s="84"/>
      <c r="EY483" s="84"/>
      <c r="EZ483" s="84"/>
      <c r="FA483" s="84"/>
      <c r="FB483" s="84"/>
      <c r="FC483" s="84"/>
      <c r="FD483" s="84"/>
      <c r="FE483" s="84"/>
      <c r="FF483" s="84"/>
      <c r="FG483" s="84"/>
      <c r="FH483" s="84"/>
      <c r="FI483" s="84"/>
      <c r="FJ483" s="84"/>
      <c r="FK483" s="84"/>
      <c r="FL483" s="84"/>
      <c r="FM483" s="84"/>
      <c r="FN483" s="84"/>
      <c r="FO483" s="84"/>
      <c r="FP483" s="84"/>
      <c r="FQ483" s="84"/>
      <c r="FR483" s="84"/>
      <c r="FS483" s="84"/>
      <c r="FT483" s="84"/>
      <c r="FU483" s="84"/>
      <c r="FV483" s="84"/>
      <c r="FW483" s="84"/>
      <c r="FX483" s="84"/>
      <c r="FY483" s="84"/>
      <c r="FZ483" s="84"/>
      <c r="GA483" s="84"/>
      <c r="GB483" s="84"/>
      <c r="GC483" s="84"/>
      <c r="GD483" s="84"/>
      <c r="GE483" s="84"/>
      <c r="GF483" s="84"/>
      <c r="GG483" s="84"/>
      <c r="GH483" s="84"/>
      <c r="GI483" s="84"/>
      <c r="GJ483" s="84"/>
      <c r="GK483" s="84"/>
      <c r="GL483" s="84"/>
      <c r="GM483" s="84"/>
      <c r="GN483" s="84"/>
      <c r="GO483" s="84"/>
      <c r="GP483" s="84"/>
      <c r="GQ483" s="84"/>
      <c r="GR483" s="84"/>
      <c r="GS483" s="84"/>
      <c r="GT483" s="84"/>
      <c r="GU483" s="84"/>
      <c r="GV483" s="84"/>
      <c r="GW483" s="84"/>
      <c r="GX483" s="84"/>
      <c r="GY483" s="84"/>
    </row>
    <row r="484" spans="1:207" s="15" customFormat="1" ht="25.9" customHeight="1" x14ac:dyDescent="0.25">
      <c r="A484" s="117" t="s">
        <v>1564</v>
      </c>
      <c r="B484" s="136" t="s">
        <v>393</v>
      </c>
      <c r="C484" s="84">
        <v>1969</v>
      </c>
      <c r="D484" s="82" t="s">
        <v>240</v>
      </c>
      <c r="E484" s="82" t="s">
        <v>20</v>
      </c>
      <c r="F484" s="81">
        <v>3</v>
      </c>
      <c r="G484" s="81">
        <v>2</v>
      </c>
      <c r="H484" s="60">
        <v>947.1</v>
      </c>
      <c r="I484" s="60">
        <v>0</v>
      </c>
      <c r="J484" s="60">
        <v>875.3</v>
      </c>
      <c r="K484" s="37">
        <f t="shared" si="138"/>
        <v>10277860</v>
      </c>
      <c r="L484" s="47">
        <v>0</v>
      </c>
      <c r="M484" s="47">
        <v>0</v>
      </c>
      <c r="N484" s="47">
        <v>0</v>
      </c>
      <c r="O484" s="47">
        <v>10277860</v>
      </c>
      <c r="P484" s="47">
        <f t="shared" si="137"/>
        <v>10851.926934853764</v>
      </c>
      <c r="Q484" s="53">
        <v>9673</v>
      </c>
      <c r="R484" s="79" t="s">
        <v>97</v>
      </c>
      <c r="S484" s="62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  <c r="AZ484" s="16"/>
      <c r="BA484" s="16"/>
      <c r="BB484" s="16"/>
      <c r="BC484" s="16"/>
      <c r="BD484" s="16"/>
      <c r="BE484" s="16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6"/>
      <c r="BR484" s="16"/>
      <c r="BS484" s="16"/>
      <c r="BT484" s="16"/>
      <c r="BU484" s="16"/>
      <c r="BV484" s="16"/>
      <c r="BW484" s="16"/>
      <c r="BX484" s="16"/>
      <c r="BY484" s="16"/>
      <c r="BZ484" s="16"/>
      <c r="CA484" s="16"/>
      <c r="CB484" s="16"/>
      <c r="CC484" s="16"/>
      <c r="CD484" s="16"/>
      <c r="CE484" s="16"/>
      <c r="CF484" s="16"/>
      <c r="CG484" s="16"/>
      <c r="CH484" s="16"/>
      <c r="CI484" s="16"/>
      <c r="CJ484" s="16"/>
      <c r="CK484" s="16"/>
      <c r="CL484" s="16"/>
      <c r="CM484" s="16"/>
      <c r="CN484" s="16"/>
      <c r="CO484" s="16"/>
      <c r="CP484" s="16"/>
      <c r="CQ484" s="16"/>
      <c r="CR484" s="16"/>
      <c r="CS484" s="16"/>
      <c r="CT484" s="16"/>
      <c r="CU484" s="16"/>
      <c r="CV484" s="16"/>
      <c r="CW484" s="16"/>
      <c r="CX484" s="16"/>
      <c r="CY484" s="16"/>
      <c r="CZ484" s="16"/>
      <c r="DA484" s="16"/>
      <c r="DB484" s="16"/>
      <c r="DC484" s="16"/>
      <c r="DD484" s="16"/>
      <c r="DE484" s="16"/>
      <c r="DF484" s="16"/>
      <c r="DG484" s="16"/>
      <c r="DH484" s="16"/>
      <c r="DI484" s="16"/>
      <c r="DJ484" s="16"/>
      <c r="DK484" s="16"/>
      <c r="DL484" s="16"/>
      <c r="DM484" s="16"/>
      <c r="DN484" s="16"/>
      <c r="DO484" s="16"/>
      <c r="DP484" s="16"/>
      <c r="DQ484" s="16"/>
      <c r="DR484" s="16"/>
      <c r="DS484" s="16"/>
      <c r="DT484" s="16"/>
      <c r="DU484" s="16"/>
      <c r="DV484" s="16"/>
      <c r="DW484" s="16"/>
      <c r="DX484" s="16"/>
      <c r="DY484" s="16"/>
      <c r="DZ484" s="16"/>
      <c r="EA484" s="16"/>
      <c r="EB484" s="16"/>
      <c r="EC484" s="16"/>
      <c r="ED484" s="16"/>
      <c r="EE484" s="16"/>
      <c r="EF484" s="16"/>
      <c r="EG484" s="16"/>
      <c r="EH484" s="16"/>
      <c r="EI484" s="16"/>
      <c r="EJ484" s="16"/>
      <c r="EK484" s="16"/>
      <c r="EL484" s="16"/>
      <c r="EM484" s="16"/>
      <c r="EN484" s="16"/>
      <c r="EO484" s="16"/>
      <c r="EP484" s="16"/>
      <c r="EQ484" s="16"/>
      <c r="ER484" s="16"/>
      <c r="ES484" s="16"/>
      <c r="ET484" s="16"/>
      <c r="EU484" s="16"/>
      <c r="EV484" s="16"/>
      <c r="EW484" s="16"/>
      <c r="EX484" s="16"/>
      <c r="EY484" s="16"/>
      <c r="EZ484" s="16"/>
      <c r="FA484" s="16"/>
      <c r="FB484" s="16"/>
      <c r="FC484" s="16"/>
      <c r="FD484" s="16"/>
      <c r="FE484" s="16"/>
      <c r="FF484" s="16"/>
      <c r="FG484" s="16"/>
      <c r="FH484" s="16"/>
      <c r="FI484" s="16"/>
      <c r="FJ484" s="16"/>
      <c r="FK484" s="16"/>
      <c r="FL484" s="16"/>
      <c r="FM484" s="16"/>
      <c r="FN484" s="16"/>
      <c r="FO484" s="16"/>
      <c r="FP484" s="16"/>
      <c r="FQ484" s="16"/>
      <c r="FR484" s="16"/>
      <c r="FS484" s="16"/>
      <c r="FT484" s="16"/>
      <c r="FU484" s="16"/>
      <c r="FV484" s="16"/>
      <c r="FW484" s="16"/>
      <c r="FX484" s="16"/>
      <c r="FY484" s="16"/>
      <c r="FZ484" s="16"/>
      <c r="GA484" s="16"/>
      <c r="GB484" s="16"/>
      <c r="GC484" s="16"/>
      <c r="GD484" s="16"/>
      <c r="GE484" s="16"/>
      <c r="GF484" s="16"/>
      <c r="GG484" s="16"/>
      <c r="GH484" s="16"/>
      <c r="GI484" s="16"/>
      <c r="GJ484" s="16"/>
      <c r="GK484" s="16"/>
      <c r="GL484" s="16"/>
      <c r="GM484" s="16"/>
      <c r="GN484" s="16"/>
      <c r="GO484" s="16"/>
      <c r="GP484" s="16"/>
      <c r="GQ484" s="16"/>
      <c r="GR484" s="16"/>
      <c r="GS484" s="16"/>
      <c r="GT484" s="16"/>
      <c r="GU484" s="16"/>
      <c r="GV484" s="16"/>
      <c r="GW484" s="16"/>
      <c r="GX484" s="16"/>
      <c r="GY484" s="16"/>
    </row>
    <row r="485" spans="1:207" ht="25.9" customHeight="1" x14ac:dyDescent="0.25">
      <c r="A485" s="117" t="s">
        <v>1565</v>
      </c>
      <c r="B485" s="136" t="s">
        <v>394</v>
      </c>
      <c r="C485" s="84">
        <v>1961</v>
      </c>
      <c r="D485" s="82" t="s">
        <v>240</v>
      </c>
      <c r="E485" s="82" t="s">
        <v>20</v>
      </c>
      <c r="F485" s="81">
        <v>2</v>
      </c>
      <c r="G485" s="81">
        <v>1</v>
      </c>
      <c r="H485" s="50">
        <v>515.70000000000005</v>
      </c>
      <c r="I485" s="60">
        <v>0</v>
      </c>
      <c r="J485" s="50">
        <v>280</v>
      </c>
      <c r="K485" s="37">
        <f t="shared" si="138"/>
        <v>2282120</v>
      </c>
      <c r="L485" s="47">
        <v>0</v>
      </c>
      <c r="M485" s="47">
        <v>0</v>
      </c>
      <c r="N485" s="47">
        <v>0</v>
      </c>
      <c r="O485" s="47">
        <v>2282120</v>
      </c>
      <c r="P485" s="47">
        <f t="shared" si="137"/>
        <v>4425.2860190032961</v>
      </c>
      <c r="Q485" s="53">
        <v>9673</v>
      </c>
      <c r="R485" s="79" t="s">
        <v>97</v>
      </c>
      <c r="T485" s="18"/>
      <c r="U485" s="18"/>
    </row>
    <row r="486" spans="1:207" ht="25.9" customHeight="1" x14ac:dyDescent="0.25">
      <c r="A486" s="117" t="s">
        <v>1566</v>
      </c>
      <c r="B486" s="136" t="s">
        <v>395</v>
      </c>
      <c r="C486" s="82">
        <v>1962</v>
      </c>
      <c r="D486" s="82" t="s">
        <v>240</v>
      </c>
      <c r="E486" s="82" t="s">
        <v>20</v>
      </c>
      <c r="F486" s="81">
        <v>2</v>
      </c>
      <c r="G486" s="81">
        <v>2</v>
      </c>
      <c r="H486" s="50">
        <v>693.9</v>
      </c>
      <c r="I486" s="60">
        <v>0</v>
      </c>
      <c r="J486" s="50">
        <v>381.9</v>
      </c>
      <c r="K486" s="37">
        <f t="shared" si="138"/>
        <v>5648795</v>
      </c>
      <c r="L486" s="47">
        <v>0</v>
      </c>
      <c r="M486" s="47">
        <v>0</v>
      </c>
      <c r="N486" s="47">
        <v>0</v>
      </c>
      <c r="O486" s="47">
        <v>5648795</v>
      </c>
      <c r="P486" s="47">
        <f t="shared" si="137"/>
        <v>8140.6470673007643</v>
      </c>
      <c r="Q486" s="53">
        <v>9673</v>
      </c>
      <c r="R486" s="79" t="s">
        <v>97</v>
      </c>
    </row>
    <row r="487" spans="1:207" s="15" customFormat="1" ht="25.9" customHeight="1" x14ac:dyDescent="0.25">
      <c r="A487" s="117" t="s">
        <v>1567</v>
      </c>
      <c r="B487" s="136" t="s">
        <v>396</v>
      </c>
      <c r="C487" s="84">
        <v>1956</v>
      </c>
      <c r="D487" s="82" t="s">
        <v>240</v>
      </c>
      <c r="E487" s="82" t="s">
        <v>20</v>
      </c>
      <c r="F487" s="81">
        <v>2</v>
      </c>
      <c r="G487" s="81">
        <v>2</v>
      </c>
      <c r="H487" s="50">
        <v>1215.9000000000001</v>
      </c>
      <c r="I487" s="60">
        <v>0</v>
      </c>
      <c r="J487" s="50">
        <v>672.1</v>
      </c>
      <c r="K487" s="37">
        <f t="shared" si="138"/>
        <v>5567255</v>
      </c>
      <c r="L487" s="47">
        <v>0</v>
      </c>
      <c r="M487" s="47">
        <v>0</v>
      </c>
      <c r="N487" s="47">
        <v>0</v>
      </c>
      <c r="O487" s="47">
        <v>5567255</v>
      </c>
      <c r="P487" s="47">
        <f t="shared" si="137"/>
        <v>4578.7112427008797</v>
      </c>
      <c r="Q487" s="53">
        <v>9673</v>
      </c>
      <c r="R487" s="79" t="s">
        <v>97</v>
      </c>
      <c r="S487" s="73"/>
      <c r="T487" s="17"/>
      <c r="U487" s="16"/>
    </row>
    <row r="488" spans="1:207" s="15" customFormat="1" ht="25.9" customHeight="1" x14ac:dyDescent="0.25">
      <c r="A488" s="117" t="s">
        <v>1568</v>
      </c>
      <c r="B488" s="136" t="s">
        <v>397</v>
      </c>
      <c r="C488" s="84">
        <v>1963</v>
      </c>
      <c r="D488" s="82" t="s">
        <v>240</v>
      </c>
      <c r="E488" s="82" t="s">
        <v>20</v>
      </c>
      <c r="F488" s="81">
        <v>2</v>
      </c>
      <c r="G488" s="81">
        <v>2</v>
      </c>
      <c r="H488" s="50">
        <v>1136.5</v>
      </c>
      <c r="I488" s="60">
        <v>0</v>
      </c>
      <c r="J488" s="50">
        <v>642.5</v>
      </c>
      <c r="K488" s="37">
        <f t="shared" si="138"/>
        <v>8714920</v>
      </c>
      <c r="L488" s="47">
        <v>0</v>
      </c>
      <c r="M488" s="47">
        <v>0</v>
      </c>
      <c r="N488" s="47">
        <v>0</v>
      </c>
      <c r="O488" s="47">
        <v>8714920</v>
      </c>
      <c r="P488" s="47">
        <f t="shared" si="137"/>
        <v>7668.2094148702154</v>
      </c>
      <c r="Q488" s="53">
        <v>9673</v>
      </c>
      <c r="R488" s="79" t="s">
        <v>97</v>
      </c>
      <c r="S488" s="62"/>
      <c r="T488" s="16"/>
      <c r="U488" s="16"/>
    </row>
    <row r="489" spans="1:207" ht="25.9" customHeight="1" x14ac:dyDescent="0.25">
      <c r="A489" s="117" t="s">
        <v>1569</v>
      </c>
      <c r="B489" s="136" t="s">
        <v>398</v>
      </c>
      <c r="C489" s="84">
        <v>1964</v>
      </c>
      <c r="D489" s="82" t="s">
        <v>240</v>
      </c>
      <c r="E489" s="82" t="s">
        <v>20</v>
      </c>
      <c r="F489" s="81">
        <v>4</v>
      </c>
      <c r="G489" s="81">
        <v>2</v>
      </c>
      <c r="H489" s="50">
        <v>1788</v>
      </c>
      <c r="I489" s="50">
        <v>72.400000000000006</v>
      </c>
      <c r="J489" s="50">
        <v>1193.9000000000001</v>
      </c>
      <c r="K489" s="37">
        <f t="shared" si="138"/>
        <v>12958580</v>
      </c>
      <c r="L489" s="47">
        <v>0</v>
      </c>
      <c r="M489" s="47">
        <v>0</v>
      </c>
      <c r="N489" s="47">
        <v>0</v>
      </c>
      <c r="O489" s="47">
        <v>12958580</v>
      </c>
      <c r="P489" s="47">
        <f t="shared" si="137"/>
        <v>7247.5279642058167</v>
      </c>
      <c r="Q489" s="53">
        <v>9673</v>
      </c>
      <c r="R489" s="79" t="s">
        <v>97</v>
      </c>
      <c r="S489" s="18"/>
      <c r="T489" s="18"/>
    </row>
    <row r="490" spans="1:207" ht="25.9" customHeight="1" x14ac:dyDescent="0.25">
      <c r="A490" s="117" t="s">
        <v>1570</v>
      </c>
      <c r="B490" s="131" t="s">
        <v>379</v>
      </c>
      <c r="C490" s="82">
        <v>1962</v>
      </c>
      <c r="D490" s="82" t="s">
        <v>240</v>
      </c>
      <c r="E490" s="82" t="s">
        <v>20</v>
      </c>
      <c r="F490" s="81">
        <v>3</v>
      </c>
      <c r="G490" s="81">
        <v>2</v>
      </c>
      <c r="H490" s="50">
        <v>1898.4</v>
      </c>
      <c r="I490" s="37">
        <v>0</v>
      </c>
      <c r="J490" s="50">
        <v>956.4</v>
      </c>
      <c r="K490" s="37">
        <f t="shared" si="138"/>
        <v>3733440</v>
      </c>
      <c r="L490" s="47">
        <v>0</v>
      </c>
      <c r="M490" s="47">
        <v>0</v>
      </c>
      <c r="N490" s="47">
        <v>0</v>
      </c>
      <c r="O490" s="53">
        <v>3733440</v>
      </c>
      <c r="P490" s="47">
        <f t="shared" si="137"/>
        <v>1966.6245259165612</v>
      </c>
      <c r="Q490" s="53">
        <v>9673</v>
      </c>
      <c r="R490" s="79" t="s">
        <v>97</v>
      </c>
      <c r="S490" s="121"/>
      <c r="T490" s="121"/>
      <c r="U490" s="121"/>
      <c r="V490" s="83"/>
      <c r="W490" s="83"/>
      <c r="X490" s="83"/>
      <c r="Y490" s="83"/>
      <c r="Z490" s="83"/>
      <c r="AA490" s="83"/>
      <c r="AB490" s="83"/>
      <c r="AC490" s="83"/>
      <c r="AD490" s="83"/>
      <c r="AE490" s="83"/>
      <c r="AF490" s="83"/>
      <c r="AG490" s="83"/>
      <c r="AH490" s="83"/>
      <c r="AI490" s="83"/>
      <c r="AJ490" s="83"/>
      <c r="AK490" s="83"/>
      <c r="AL490" s="83"/>
      <c r="AM490" s="83"/>
      <c r="AN490" s="83"/>
      <c r="AO490" s="83"/>
      <c r="AP490" s="83"/>
      <c r="AQ490" s="83"/>
      <c r="AR490" s="83"/>
      <c r="AS490" s="83"/>
      <c r="AT490" s="83"/>
      <c r="AU490" s="83"/>
      <c r="AV490" s="83"/>
      <c r="AW490" s="83"/>
      <c r="AX490" s="83"/>
      <c r="AY490" s="83"/>
      <c r="AZ490" s="83"/>
      <c r="BA490" s="83"/>
      <c r="BB490" s="83"/>
      <c r="BC490" s="83"/>
      <c r="BD490" s="83"/>
      <c r="BE490" s="83"/>
      <c r="BF490" s="83"/>
      <c r="BG490" s="83"/>
      <c r="BH490" s="83"/>
      <c r="BI490" s="83"/>
      <c r="BJ490" s="83"/>
      <c r="BK490" s="83"/>
      <c r="BL490" s="83"/>
      <c r="BM490" s="83"/>
      <c r="BN490" s="83"/>
      <c r="BO490" s="83"/>
      <c r="BP490" s="83"/>
      <c r="BQ490" s="83"/>
      <c r="BR490" s="83"/>
      <c r="BS490" s="83"/>
      <c r="BT490" s="83"/>
      <c r="BU490" s="83"/>
      <c r="BV490" s="83"/>
      <c r="BW490" s="83"/>
      <c r="BX490" s="83"/>
      <c r="BY490" s="83"/>
      <c r="BZ490" s="83"/>
      <c r="CA490" s="83"/>
      <c r="CB490" s="83"/>
      <c r="CC490" s="83"/>
      <c r="CD490" s="83"/>
      <c r="CE490" s="83"/>
      <c r="CF490" s="83"/>
      <c r="CG490" s="83"/>
      <c r="CH490" s="83"/>
      <c r="CI490" s="83"/>
      <c r="CJ490" s="83"/>
      <c r="CK490" s="83"/>
      <c r="CL490" s="83"/>
      <c r="CM490" s="83"/>
      <c r="CN490" s="83"/>
      <c r="CO490" s="83"/>
      <c r="CP490" s="83"/>
      <c r="CQ490" s="83"/>
      <c r="CR490" s="83"/>
      <c r="CS490" s="83"/>
      <c r="CT490" s="83"/>
      <c r="CU490" s="83"/>
      <c r="CV490" s="83"/>
      <c r="CW490" s="83"/>
      <c r="CX490" s="83"/>
      <c r="CY490" s="83"/>
      <c r="CZ490" s="83"/>
      <c r="DA490" s="83"/>
      <c r="DB490" s="83"/>
      <c r="DC490" s="83"/>
      <c r="DD490" s="83"/>
      <c r="DE490" s="83"/>
      <c r="DF490" s="83"/>
      <c r="DG490" s="83"/>
      <c r="DH490" s="83"/>
      <c r="DI490" s="83"/>
      <c r="DJ490" s="83"/>
      <c r="DK490" s="83"/>
      <c r="DL490" s="83"/>
      <c r="DM490" s="83"/>
      <c r="DN490" s="83"/>
      <c r="DO490" s="83"/>
      <c r="DP490" s="83"/>
      <c r="DQ490" s="83"/>
      <c r="DR490" s="83"/>
      <c r="DS490" s="83"/>
      <c r="DT490" s="83"/>
      <c r="DU490" s="83"/>
      <c r="DV490" s="83"/>
      <c r="DW490" s="83"/>
      <c r="DX490" s="83"/>
      <c r="DY490" s="83"/>
      <c r="DZ490" s="83"/>
      <c r="EA490" s="83"/>
      <c r="EB490" s="83"/>
      <c r="EC490" s="83"/>
      <c r="ED490" s="83"/>
      <c r="EE490" s="83"/>
      <c r="EF490" s="83"/>
      <c r="EG490" s="83"/>
      <c r="EH490" s="83"/>
      <c r="EI490" s="83"/>
      <c r="EJ490" s="83"/>
      <c r="EK490" s="83"/>
      <c r="EL490" s="83"/>
      <c r="EM490" s="83"/>
      <c r="EN490" s="83"/>
      <c r="EO490" s="83"/>
      <c r="EP490" s="83"/>
      <c r="EQ490" s="83"/>
      <c r="ER490" s="83"/>
      <c r="ES490" s="83"/>
      <c r="ET490" s="83"/>
      <c r="EU490" s="83"/>
      <c r="EV490" s="83"/>
      <c r="EW490" s="83"/>
      <c r="EX490" s="83"/>
      <c r="EY490" s="83"/>
      <c r="EZ490" s="83"/>
      <c r="FA490" s="83"/>
      <c r="FB490" s="83"/>
      <c r="FC490" s="83"/>
      <c r="FD490" s="83"/>
      <c r="FE490" s="83"/>
      <c r="FF490" s="83"/>
      <c r="FG490" s="83"/>
      <c r="FH490" s="83"/>
      <c r="FI490" s="83"/>
      <c r="FJ490" s="83"/>
      <c r="FK490" s="83"/>
      <c r="FL490" s="83"/>
      <c r="FM490" s="83"/>
      <c r="FN490" s="83"/>
      <c r="FO490" s="83"/>
      <c r="FP490" s="83"/>
      <c r="FQ490" s="83"/>
      <c r="FR490" s="83"/>
      <c r="FS490" s="83"/>
      <c r="FT490" s="83"/>
      <c r="FU490" s="83"/>
      <c r="FV490" s="83"/>
      <c r="FW490" s="83"/>
      <c r="FX490" s="83"/>
      <c r="FY490" s="83"/>
      <c r="FZ490" s="83"/>
      <c r="GA490" s="83"/>
      <c r="GB490" s="83"/>
      <c r="GC490" s="83"/>
      <c r="GD490" s="83"/>
      <c r="GE490" s="83"/>
      <c r="GF490" s="83"/>
      <c r="GG490" s="83"/>
      <c r="GH490" s="83"/>
      <c r="GI490" s="83"/>
      <c r="GJ490" s="83"/>
      <c r="GK490" s="83"/>
      <c r="GL490" s="83"/>
      <c r="GM490" s="83"/>
      <c r="GN490" s="83"/>
      <c r="GO490" s="83"/>
      <c r="GP490" s="83"/>
      <c r="GQ490" s="83"/>
      <c r="GR490" s="83"/>
      <c r="GS490" s="83"/>
      <c r="GT490" s="83"/>
      <c r="GU490" s="83"/>
      <c r="GV490" s="83"/>
      <c r="GW490" s="83"/>
      <c r="GX490" s="83"/>
      <c r="GY490" s="83"/>
    </row>
    <row r="491" spans="1:207" ht="25.9" customHeight="1" x14ac:dyDescent="0.25">
      <c r="A491" s="117" t="s">
        <v>1571</v>
      </c>
      <c r="B491" s="48" t="s">
        <v>414</v>
      </c>
      <c r="C491" s="84">
        <v>1964</v>
      </c>
      <c r="D491" s="82" t="s">
        <v>240</v>
      </c>
      <c r="E491" s="82" t="s">
        <v>20</v>
      </c>
      <c r="F491" s="81">
        <v>3</v>
      </c>
      <c r="G491" s="81">
        <v>2</v>
      </c>
      <c r="H491" s="50">
        <v>1488.4</v>
      </c>
      <c r="I491" s="60">
        <v>0</v>
      </c>
      <c r="J491" s="50">
        <v>970.6</v>
      </c>
      <c r="K491" s="37">
        <f t="shared" si="138"/>
        <v>9055260</v>
      </c>
      <c r="L491" s="47">
        <v>0</v>
      </c>
      <c r="M491" s="47">
        <v>0</v>
      </c>
      <c r="N491" s="47">
        <v>0</v>
      </c>
      <c r="O491" s="47">
        <v>9055260</v>
      </c>
      <c r="P491" s="47">
        <f t="shared" si="137"/>
        <v>6083.888739586132</v>
      </c>
      <c r="Q491" s="53">
        <v>9673</v>
      </c>
      <c r="R491" s="79" t="s">
        <v>98</v>
      </c>
      <c r="S491" s="18"/>
    </row>
    <row r="492" spans="1:207" s="15" customFormat="1" ht="25.9" customHeight="1" x14ac:dyDescent="0.25">
      <c r="A492" s="117" t="s">
        <v>1572</v>
      </c>
      <c r="B492" s="48" t="s">
        <v>415</v>
      </c>
      <c r="C492" s="84">
        <v>1962</v>
      </c>
      <c r="D492" s="82" t="s">
        <v>240</v>
      </c>
      <c r="E492" s="82" t="s">
        <v>20</v>
      </c>
      <c r="F492" s="81">
        <v>2</v>
      </c>
      <c r="G492" s="81">
        <v>2</v>
      </c>
      <c r="H492" s="50">
        <v>1098.8</v>
      </c>
      <c r="I492" s="60">
        <v>0</v>
      </c>
      <c r="J492" s="50">
        <v>490.6</v>
      </c>
      <c r="K492" s="37">
        <f t="shared" si="138"/>
        <v>6895620</v>
      </c>
      <c r="L492" s="47">
        <v>0</v>
      </c>
      <c r="M492" s="47">
        <v>0</v>
      </c>
      <c r="N492" s="47">
        <v>0</v>
      </c>
      <c r="O492" s="47">
        <v>6895620</v>
      </c>
      <c r="P492" s="47">
        <f t="shared" si="137"/>
        <v>6275.5915544230074</v>
      </c>
      <c r="Q492" s="53">
        <v>9673</v>
      </c>
      <c r="R492" s="79" t="s">
        <v>98</v>
      </c>
      <c r="S492" s="62"/>
      <c r="T492" s="16"/>
      <c r="U492" s="16"/>
    </row>
    <row r="493" spans="1:207" s="15" customFormat="1" ht="25.9" customHeight="1" x14ac:dyDescent="0.25">
      <c r="A493" s="117" t="s">
        <v>1573</v>
      </c>
      <c r="B493" s="131" t="s">
        <v>416</v>
      </c>
      <c r="C493" s="82">
        <v>1957</v>
      </c>
      <c r="D493" s="82" t="s">
        <v>240</v>
      </c>
      <c r="E493" s="82" t="s">
        <v>20</v>
      </c>
      <c r="F493" s="81">
        <v>2</v>
      </c>
      <c r="G493" s="81">
        <v>1</v>
      </c>
      <c r="H493" s="50">
        <v>804.4</v>
      </c>
      <c r="I493" s="60">
        <v>0</v>
      </c>
      <c r="J493" s="50">
        <v>451.8</v>
      </c>
      <c r="K493" s="37">
        <f t="shared" si="138"/>
        <v>2191440</v>
      </c>
      <c r="L493" s="47">
        <v>0</v>
      </c>
      <c r="M493" s="47">
        <v>0</v>
      </c>
      <c r="N493" s="47">
        <v>0</v>
      </c>
      <c r="O493" s="47">
        <v>2191440</v>
      </c>
      <c r="P493" s="47">
        <f t="shared" si="137"/>
        <v>2724.3162605668822</v>
      </c>
      <c r="Q493" s="53">
        <v>9673</v>
      </c>
      <c r="R493" s="79" t="s">
        <v>98</v>
      </c>
      <c r="S493" s="62"/>
      <c r="T493" s="16"/>
      <c r="U493" s="16"/>
    </row>
    <row r="494" spans="1:207" s="15" customFormat="1" ht="25.9" customHeight="1" x14ac:dyDescent="0.25">
      <c r="A494" s="117" t="s">
        <v>1574</v>
      </c>
      <c r="B494" s="136" t="s">
        <v>399</v>
      </c>
      <c r="C494" s="84">
        <v>1966</v>
      </c>
      <c r="D494" s="82" t="s">
        <v>240</v>
      </c>
      <c r="E494" s="82" t="s">
        <v>20</v>
      </c>
      <c r="F494" s="81">
        <v>2</v>
      </c>
      <c r="G494" s="81">
        <v>2</v>
      </c>
      <c r="H494" s="50">
        <v>559.5</v>
      </c>
      <c r="I494" s="50">
        <v>71.099999999999994</v>
      </c>
      <c r="J494" s="50">
        <v>235.5</v>
      </c>
      <c r="K494" s="37">
        <f t="shared" si="138"/>
        <v>3102910</v>
      </c>
      <c r="L494" s="47">
        <v>0</v>
      </c>
      <c r="M494" s="47">
        <v>0</v>
      </c>
      <c r="N494" s="47">
        <v>0</v>
      </c>
      <c r="O494" s="47">
        <v>3102910</v>
      </c>
      <c r="P494" s="47">
        <f t="shared" si="137"/>
        <v>5545.8623771224311</v>
      </c>
      <c r="Q494" s="53">
        <v>9673</v>
      </c>
      <c r="R494" s="79" t="s">
        <v>98</v>
      </c>
      <c r="S494" s="62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  <c r="AU494" s="16"/>
      <c r="AV494" s="16"/>
      <c r="AW494" s="16"/>
      <c r="AX494" s="16"/>
      <c r="AY494" s="16"/>
      <c r="AZ494" s="16"/>
      <c r="BA494" s="16"/>
      <c r="BB494" s="16"/>
      <c r="BC494" s="16"/>
      <c r="BD494" s="16"/>
      <c r="BE494" s="16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6"/>
      <c r="BR494" s="16"/>
      <c r="BS494" s="16"/>
      <c r="BT494" s="16"/>
      <c r="BU494" s="16"/>
      <c r="BV494" s="16"/>
      <c r="BW494" s="16"/>
      <c r="BX494" s="16"/>
      <c r="BY494" s="16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6"/>
      <c r="CK494" s="16"/>
      <c r="CL494" s="16"/>
      <c r="CM494" s="16"/>
      <c r="CN494" s="16"/>
      <c r="CO494" s="16"/>
      <c r="CP494" s="16"/>
      <c r="CQ494" s="16"/>
      <c r="CR494" s="16"/>
      <c r="CS494" s="16"/>
      <c r="CT494" s="16"/>
      <c r="CU494" s="16"/>
      <c r="CV494" s="16"/>
      <c r="CW494" s="16"/>
      <c r="CX494" s="16"/>
      <c r="CY494" s="16"/>
      <c r="CZ494" s="16"/>
      <c r="DA494" s="16"/>
      <c r="DB494" s="16"/>
      <c r="DC494" s="16"/>
      <c r="DD494" s="16"/>
      <c r="DE494" s="16"/>
      <c r="DF494" s="16"/>
      <c r="DG494" s="16"/>
      <c r="DH494" s="16"/>
      <c r="DI494" s="16"/>
      <c r="DJ494" s="16"/>
      <c r="DK494" s="16"/>
      <c r="DL494" s="16"/>
      <c r="DM494" s="16"/>
      <c r="DN494" s="16"/>
      <c r="DO494" s="16"/>
      <c r="DP494" s="16"/>
      <c r="DQ494" s="16"/>
      <c r="DR494" s="16"/>
      <c r="DS494" s="16"/>
      <c r="DT494" s="16"/>
      <c r="DU494" s="16"/>
      <c r="DV494" s="16"/>
      <c r="DW494" s="16"/>
      <c r="DX494" s="16"/>
      <c r="DY494" s="16"/>
      <c r="DZ494" s="16"/>
      <c r="EA494" s="16"/>
      <c r="EB494" s="16"/>
      <c r="EC494" s="16"/>
      <c r="ED494" s="16"/>
      <c r="EE494" s="16"/>
      <c r="EF494" s="16"/>
      <c r="EG494" s="16"/>
      <c r="EH494" s="16"/>
      <c r="EI494" s="16"/>
      <c r="EJ494" s="16"/>
      <c r="EK494" s="16"/>
      <c r="EL494" s="16"/>
      <c r="EM494" s="16"/>
      <c r="EN494" s="16"/>
      <c r="EO494" s="16"/>
      <c r="EP494" s="16"/>
      <c r="EQ494" s="16"/>
      <c r="ER494" s="16"/>
      <c r="ES494" s="16"/>
      <c r="ET494" s="16"/>
      <c r="EU494" s="16"/>
      <c r="EV494" s="16"/>
      <c r="EW494" s="16"/>
      <c r="EX494" s="16"/>
      <c r="EY494" s="16"/>
      <c r="EZ494" s="16"/>
      <c r="FA494" s="16"/>
      <c r="FB494" s="16"/>
      <c r="FC494" s="16"/>
      <c r="FD494" s="16"/>
      <c r="FE494" s="16"/>
      <c r="FF494" s="16"/>
      <c r="FG494" s="16"/>
      <c r="FH494" s="16"/>
      <c r="FI494" s="16"/>
      <c r="FJ494" s="16"/>
      <c r="FK494" s="16"/>
      <c r="FL494" s="16"/>
      <c r="FM494" s="16"/>
      <c r="FN494" s="16"/>
      <c r="FO494" s="16"/>
      <c r="FP494" s="16"/>
      <c r="FQ494" s="16"/>
      <c r="FR494" s="16"/>
      <c r="FS494" s="16"/>
      <c r="FT494" s="16"/>
      <c r="FU494" s="16"/>
      <c r="FV494" s="16"/>
      <c r="FW494" s="16"/>
      <c r="FX494" s="16"/>
      <c r="FY494" s="16"/>
      <c r="FZ494" s="16"/>
      <c r="GA494" s="16"/>
      <c r="GB494" s="16"/>
      <c r="GC494" s="16"/>
      <c r="GD494" s="16"/>
      <c r="GE494" s="16"/>
      <c r="GF494" s="16"/>
      <c r="GG494" s="16"/>
      <c r="GH494" s="16"/>
      <c r="GI494" s="16"/>
      <c r="GJ494" s="16"/>
      <c r="GK494" s="16"/>
      <c r="GL494" s="16"/>
      <c r="GM494" s="16"/>
      <c r="GN494" s="16"/>
      <c r="GO494" s="16"/>
      <c r="GP494" s="16"/>
      <c r="GQ494" s="16"/>
      <c r="GR494" s="16"/>
      <c r="GS494" s="16"/>
      <c r="GT494" s="16"/>
      <c r="GU494" s="16"/>
      <c r="GV494" s="16"/>
      <c r="GW494" s="16"/>
      <c r="GX494" s="16"/>
      <c r="GY494" s="16"/>
    </row>
    <row r="495" spans="1:207" s="15" customFormat="1" ht="25.9" customHeight="1" x14ac:dyDescent="0.25">
      <c r="A495" s="117" t="s">
        <v>1575</v>
      </c>
      <c r="B495" s="48" t="s">
        <v>417</v>
      </c>
      <c r="C495" s="84">
        <v>1961</v>
      </c>
      <c r="D495" s="82" t="s">
        <v>240</v>
      </c>
      <c r="E495" s="82" t="s">
        <v>20</v>
      </c>
      <c r="F495" s="81">
        <v>3</v>
      </c>
      <c r="G495" s="81">
        <v>1</v>
      </c>
      <c r="H495" s="50">
        <v>1038.9000000000001</v>
      </c>
      <c r="I495" s="60">
        <v>0</v>
      </c>
      <c r="J495" s="50">
        <v>602.6</v>
      </c>
      <c r="K495" s="37">
        <f t="shared" si="138"/>
        <v>5028165</v>
      </c>
      <c r="L495" s="47">
        <v>0</v>
      </c>
      <c r="M495" s="47">
        <v>0</v>
      </c>
      <c r="N495" s="47">
        <v>0</v>
      </c>
      <c r="O495" s="47">
        <v>5028165</v>
      </c>
      <c r="P495" s="47">
        <f t="shared" si="137"/>
        <v>4839.8931562229272</v>
      </c>
      <c r="Q495" s="53">
        <v>9673</v>
      </c>
      <c r="R495" s="79" t="s">
        <v>98</v>
      </c>
      <c r="S495" s="62"/>
      <c r="T495" s="16"/>
      <c r="U495" s="16"/>
    </row>
    <row r="496" spans="1:207" ht="34.9" customHeight="1" x14ac:dyDescent="0.25">
      <c r="A496" s="142" t="s">
        <v>2250</v>
      </c>
      <c r="B496" s="142"/>
      <c r="C496" s="142"/>
      <c r="D496" s="142"/>
      <c r="E496" s="142"/>
      <c r="F496" s="142"/>
      <c r="G496" s="142"/>
      <c r="H496" s="142"/>
      <c r="I496" s="142"/>
      <c r="J496" s="142"/>
      <c r="K496" s="142"/>
      <c r="L496" s="142"/>
      <c r="M496" s="142"/>
      <c r="N496" s="142"/>
      <c r="O496" s="142"/>
      <c r="P496" s="142"/>
      <c r="Q496" s="142"/>
      <c r="R496" s="142"/>
    </row>
    <row r="497" spans="1:207" s="14" customFormat="1" ht="34.9" customHeight="1" x14ac:dyDescent="0.25">
      <c r="A497" s="141" t="s">
        <v>356</v>
      </c>
      <c r="B497" s="141"/>
      <c r="C497" s="120" t="s">
        <v>21</v>
      </c>
      <c r="D497" s="120" t="s">
        <v>21</v>
      </c>
      <c r="E497" s="120" t="s">
        <v>21</v>
      </c>
      <c r="F497" s="126" t="s">
        <v>21</v>
      </c>
      <c r="G497" s="126" t="s">
        <v>21</v>
      </c>
      <c r="H497" s="127">
        <f>SUM(H498:H500)</f>
        <v>1952</v>
      </c>
      <c r="I497" s="127">
        <f t="shared" ref="I497:O497" si="139">SUM(I498:I500)</f>
        <v>0</v>
      </c>
      <c r="J497" s="127">
        <f t="shared" si="139"/>
        <v>1190.4000000000001</v>
      </c>
      <c r="K497" s="127">
        <f t="shared" si="139"/>
        <v>6720704</v>
      </c>
      <c r="L497" s="127">
        <f t="shared" si="139"/>
        <v>0</v>
      </c>
      <c r="M497" s="127">
        <f t="shared" si="139"/>
        <v>0</v>
      </c>
      <c r="N497" s="127">
        <f t="shared" si="139"/>
        <v>0</v>
      </c>
      <c r="O497" s="127">
        <f t="shared" si="139"/>
        <v>6720704</v>
      </c>
      <c r="P497" s="34">
        <f>K497/H497</f>
        <v>3442.9836065573772</v>
      </c>
      <c r="Q497" s="128" t="s">
        <v>21</v>
      </c>
      <c r="R497" s="129" t="s">
        <v>21</v>
      </c>
      <c r="S497" s="18"/>
      <c r="T497" s="18"/>
    </row>
    <row r="498" spans="1:207" s="15" customFormat="1" ht="24" customHeight="1" x14ac:dyDescent="0.25">
      <c r="A498" s="117" t="s">
        <v>1576</v>
      </c>
      <c r="B498" s="15" t="s">
        <v>904</v>
      </c>
      <c r="C498" s="84">
        <v>1980</v>
      </c>
      <c r="D498" s="84" t="s">
        <v>240</v>
      </c>
      <c r="E498" s="82" t="s">
        <v>22</v>
      </c>
      <c r="F498" s="81">
        <v>2</v>
      </c>
      <c r="G498" s="81">
        <v>1</v>
      </c>
      <c r="H498" s="50">
        <v>844.1</v>
      </c>
      <c r="I498" s="51">
        <v>0</v>
      </c>
      <c r="J498" s="50">
        <v>501.8</v>
      </c>
      <c r="K498" s="37">
        <f t="shared" ref="K498:K500" si="140">SUM(L498:O498)</f>
        <v>1769320</v>
      </c>
      <c r="L498" s="47">
        <v>0</v>
      </c>
      <c r="M498" s="47">
        <v>0</v>
      </c>
      <c r="N498" s="47">
        <v>0</v>
      </c>
      <c r="O498" s="47">
        <v>1769320</v>
      </c>
      <c r="P498" s="47">
        <f t="shared" ref="P498:P500" si="141">K498/H498</f>
        <v>2096.1023575405757</v>
      </c>
      <c r="Q498" s="53">
        <v>9673</v>
      </c>
      <c r="R498" s="79" t="s">
        <v>96</v>
      </c>
      <c r="S498" s="62"/>
      <c r="T498" s="16"/>
      <c r="U498" s="16"/>
    </row>
    <row r="499" spans="1:207" s="15" customFormat="1" ht="24" customHeight="1" x14ac:dyDescent="0.25">
      <c r="A499" s="117" t="s">
        <v>1577</v>
      </c>
      <c r="B499" s="15" t="s">
        <v>905</v>
      </c>
      <c r="C499" s="84">
        <v>1980</v>
      </c>
      <c r="D499" s="84" t="s">
        <v>240</v>
      </c>
      <c r="E499" s="82" t="s">
        <v>22</v>
      </c>
      <c r="F499" s="81">
        <v>2</v>
      </c>
      <c r="G499" s="81">
        <v>1</v>
      </c>
      <c r="H499" s="50">
        <v>835.5</v>
      </c>
      <c r="I499" s="51">
        <v>0</v>
      </c>
      <c r="J499" s="50">
        <v>500.3</v>
      </c>
      <c r="K499" s="37">
        <f t="shared" si="140"/>
        <v>1769320</v>
      </c>
      <c r="L499" s="47">
        <v>0</v>
      </c>
      <c r="M499" s="47">
        <v>0</v>
      </c>
      <c r="N499" s="47">
        <v>0</v>
      </c>
      <c r="O499" s="47">
        <v>1769320</v>
      </c>
      <c r="P499" s="47">
        <f t="shared" si="141"/>
        <v>2117.6780371035306</v>
      </c>
      <c r="Q499" s="53">
        <v>9673</v>
      </c>
      <c r="R499" s="79" t="s">
        <v>96</v>
      </c>
      <c r="S499" s="62"/>
      <c r="T499" s="16"/>
      <c r="U499" s="16"/>
    </row>
    <row r="500" spans="1:207" s="15" customFormat="1" ht="24" customHeight="1" x14ac:dyDescent="0.25">
      <c r="A500" s="117" t="s">
        <v>1578</v>
      </c>
      <c r="B500" s="15" t="s">
        <v>906</v>
      </c>
      <c r="C500" s="84">
        <v>1964</v>
      </c>
      <c r="D500" s="84" t="s">
        <v>240</v>
      </c>
      <c r="E500" s="82" t="s">
        <v>20</v>
      </c>
      <c r="F500" s="81">
        <v>2</v>
      </c>
      <c r="G500" s="81">
        <v>1</v>
      </c>
      <c r="H500" s="50">
        <v>272.39999999999998</v>
      </c>
      <c r="I500" s="51">
        <v>0</v>
      </c>
      <c r="J500" s="50">
        <v>188.3</v>
      </c>
      <c r="K500" s="37">
        <f t="shared" si="140"/>
        <v>3182064</v>
      </c>
      <c r="L500" s="47">
        <v>0</v>
      </c>
      <c r="M500" s="47">
        <v>0</v>
      </c>
      <c r="N500" s="47">
        <v>0</v>
      </c>
      <c r="O500" s="47">
        <v>3182064</v>
      </c>
      <c r="P500" s="47">
        <f t="shared" si="141"/>
        <v>11681.585903083702</v>
      </c>
      <c r="Q500" s="53">
        <v>9673</v>
      </c>
      <c r="R500" s="79" t="s">
        <v>97</v>
      </c>
      <c r="S500" s="62"/>
      <c r="T500" s="16"/>
      <c r="U500" s="16"/>
    </row>
    <row r="501" spans="1:207" ht="34.9" customHeight="1" x14ac:dyDescent="0.25">
      <c r="A501" s="142" t="s">
        <v>2251</v>
      </c>
      <c r="B501" s="142"/>
      <c r="C501" s="142"/>
      <c r="D501" s="142"/>
      <c r="E501" s="142"/>
      <c r="F501" s="142"/>
      <c r="G501" s="142"/>
      <c r="H501" s="142"/>
      <c r="I501" s="142"/>
      <c r="J501" s="142"/>
      <c r="K501" s="142"/>
      <c r="L501" s="142"/>
      <c r="M501" s="142"/>
      <c r="N501" s="142"/>
      <c r="O501" s="142"/>
      <c r="P501" s="142"/>
      <c r="Q501" s="142"/>
      <c r="R501" s="142"/>
    </row>
    <row r="502" spans="1:207" s="14" customFormat="1" ht="34.9" customHeight="1" x14ac:dyDescent="0.25">
      <c r="A502" s="141" t="s">
        <v>48</v>
      </c>
      <c r="B502" s="141"/>
      <c r="C502" s="120" t="s">
        <v>21</v>
      </c>
      <c r="D502" s="120" t="s">
        <v>21</v>
      </c>
      <c r="E502" s="120" t="s">
        <v>21</v>
      </c>
      <c r="F502" s="126" t="s">
        <v>21</v>
      </c>
      <c r="G502" s="126" t="s">
        <v>21</v>
      </c>
      <c r="H502" s="127">
        <f>SUM(H503:H512)</f>
        <v>4425.2999999999993</v>
      </c>
      <c r="I502" s="127">
        <f t="shared" ref="I502:O502" si="142">SUM(I503:I512)</f>
        <v>0</v>
      </c>
      <c r="J502" s="127">
        <f t="shared" si="142"/>
        <v>3825.8</v>
      </c>
      <c r="K502" s="127">
        <f t="shared" si="142"/>
        <v>63885130</v>
      </c>
      <c r="L502" s="127">
        <f t="shared" si="142"/>
        <v>0</v>
      </c>
      <c r="M502" s="127">
        <f t="shared" si="142"/>
        <v>0</v>
      </c>
      <c r="N502" s="127">
        <f t="shared" si="142"/>
        <v>0</v>
      </c>
      <c r="O502" s="127">
        <f t="shared" si="142"/>
        <v>63885130</v>
      </c>
      <c r="P502" s="34">
        <f t="shared" ref="P502:P512" si="143">K502/H502</f>
        <v>14436.338779291802</v>
      </c>
      <c r="Q502" s="128" t="s">
        <v>21</v>
      </c>
      <c r="R502" s="129" t="s">
        <v>21</v>
      </c>
      <c r="S502" s="18"/>
      <c r="T502" s="18"/>
    </row>
    <row r="503" spans="1:207" s="15" customFormat="1" ht="25.9" customHeight="1" x14ac:dyDescent="0.25">
      <c r="A503" s="117" t="s">
        <v>1579</v>
      </c>
      <c r="B503" s="48" t="s">
        <v>912</v>
      </c>
      <c r="C503" s="84">
        <v>1965</v>
      </c>
      <c r="D503" s="84" t="s">
        <v>240</v>
      </c>
      <c r="E503" s="82" t="s">
        <v>20</v>
      </c>
      <c r="F503" s="81">
        <v>2</v>
      </c>
      <c r="G503" s="81">
        <v>2</v>
      </c>
      <c r="H503" s="76">
        <v>596.9</v>
      </c>
      <c r="I503" s="51">
        <v>0</v>
      </c>
      <c r="J503" s="40">
        <v>560</v>
      </c>
      <c r="K503" s="37">
        <f t="shared" ref="K503:K512" si="144">SUM(L503:O503)</f>
        <v>2723830</v>
      </c>
      <c r="L503" s="47">
        <v>0</v>
      </c>
      <c r="M503" s="47">
        <v>0</v>
      </c>
      <c r="N503" s="47">
        <v>0</v>
      </c>
      <c r="O503" s="47">
        <v>2723830</v>
      </c>
      <c r="P503" s="47">
        <f t="shared" si="143"/>
        <v>4563.2936840341772</v>
      </c>
      <c r="Q503" s="53">
        <v>9673</v>
      </c>
      <c r="R503" s="79" t="s">
        <v>98</v>
      </c>
      <c r="S503" s="73"/>
      <c r="T503" s="17"/>
      <c r="U503" s="16"/>
    </row>
    <row r="504" spans="1:207" s="15" customFormat="1" ht="25.9" customHeight="1" x14ac:dyDescent="0.25">
      <c r="A504" s="117" t="s">
        <v>1580</v>
      </c>
      <c r="B504" s="48" t="s">
        <v>913</v>
      </c>
      <c r="C504" s="84">
        <v>1965</v>
      </c>
      <c r="D504" s="84" t="s">
        <v>240</v>
      </c>
      <c r="E504" s="82" t="s">
        <v>20</v>
      </c>
      <c r="F504" s="81">
        <v>2</v>
      </c>
      <c r="G504" s="81">
        <v>2</v>
      </c>
      <c r="H504" s="76">
        <v>537.1</v>
      </c>
      <c r="I504" s="51">
        <v>0</v>
      </c>
      <c r="J504" s="76">
        <v>487.9</v>
      </c>
      <c r="K504" s="37">
        <f t="shared" si="144"/>
        <v>7705970</v>
      </c>
      <c r="L504" s="47">
        <v>0</v>
      </c>
      <c r="M504" s="47">
        <v>0</v>
      </c>
      <c r="N504" s="47">
        <v>0</v>
      </c>
      <c r="O504" s="47">
        <v>7705970</v>
      </c>
      <c r="P504" s="47">
        <f t="shared" si="143"/>
        <v>14347.3654812884</v>
      </c>
      <c r="Q504" s="53">
        <v>9673</v>
      </c>
      <c r="R504" s="79" t="s">
        <v>96</v>
      </c>
      <c r="S504" s="73"/>
      <c r="T504" s="17"/>
      <c r="U504" s="16"/>
    </row>
    <row r="505" spans="1:207" s="15" customFormat="1" ht="25.9" customHeight="1" x14ac:dyDescent="0.25">
      <c r="A505" s="117" t="s">
        <v>1581</v>
      </c>
      <c r="B505" s="48" t="s">
        <v>914</v>
      </c>
      <c r="C505" s="84">
        <v>1962</v>
      </c>
      <c r="D505" s="84" t="s">
        <v>240</v>
      </c>
      <c r="E505" s="82" t="s">
        <v>20</v>
      </c>
      <c r="F505" s="81">
        <v>2</v>
      </c>
      <c r="G505" s="81">
        <v>2</v>
      </c>
      <c r="H505" s="76">
        <v>375.6</v>
      </c>
      <c r="I505" s="51">
        <v>0</v>
      </c>
      <c r="J505" s="40">
        <v>258</v>
      </c>
      <c r="K505" s="37">
        <f t="shared" si="144"/>
        <v>7853580</v>
      </c>
      <c r="L505" s="47">
        <v>0</v>
      </c>
      <c r="M505" s="47">
        <v>0</v>
      </c>
      <c r="N505" s="47">
        <v>0</v>
      </c>
      <c r="O505" s="47">
        <v>7853580</v>
      </c>
      <c r="P505" s="47">
        <f t="shared" si="143"/>
        <v>20909.424920127793</v>
      </c>
      <c r="Q505" s="53">
        <v>9673</v>
      </c>
      <c r="R505" s="79" t="s">
        <v>97</v>
      </c>
      <c r="S505" s="73"/>
      <c r="T505" s="17"/>
      <c r="U505" s="16"/>
    </row>
    <row r="506" spans="1:207" s="15" customFormat="1" ht="25.9" customHeight="1" x14ac:dyDescent="0.25">
      <c r="A506" s="117" t="s">
        <v>1582</v>
      </c>
      <c r="B506" s="48" t="s">
        <v>915</v>
      </c>
      <c r="C506" s="82">
        <v>1962</v>
      </c>
      <c r="D506" s="82" t="s">
        <v>240</v>
      </c>
      <c r="E506" s="82" t="s">
        <v>20</v>
      </c>
      <c r="F506" s="81">
        <v>2</v>
      </c>
      <c r="G506" s="81">
        <v>2</v>
      </c>
      <c r="H506" s="37">
        <v>362.4</v>
      </c>
      <c r="I506" s="37">
        <v>0</v>
      </c>
      <c r="J506" s="37">
        <v>258.5</v>
      </c>
      <c r="K506" s="37">
        <f t="shared" si="144"/>
        <v>7739720</v>
      </c>
      <c r="L506" s="47">
        <v>0</v>
      </c>
      <c r="M506" s="47">
        <v>0</v>
      </c>
      <c r="N506" s="47">
        <v>0</v>
      </c>
      <c r="O506" s="37">
        <v>7739720</v>
      </c>
      <c r="P506" s="47">
        <f t="shared" si="143"/>
        <v>21356.843267108168</v>
      </c>
      <c r="Q506" s="53">
        <v>9673</v>
      </c>
      <c r="R506" s="79" t="s">
        <v>96</v>
      </c>
      <c r="S506" s="73"/>
      <c r="T506" s="17"/>
      <c r="U506" s="16"/>
    </row>
    <row r="507" spans="1:207" s="15" customFormat="1" ht="25.9" customHeight="1" x14ac:dyDescent="0.25">
      <c r="A507" s="117" t="s">
        <v>1583</v>
      </c>
      <c r="B507" s="48" t="s">
        <v>916</v>
      </c>
      <c r="C507" s="82">
        <v>1962</v>
      </c>
      <c r="D507" s="82" t="s">
        <v>240</v>
      </c>
      <c r="E507" s="82" t="s">
        <v>20</v>
      </c>
      <c r="F507" s="81">
        <v>2</v>
      </c>
      <c r="G507" s="81">
        <v>2</v>
      </c>
      <c r="H507" s="76">
        <v>262.7</v>
      </c>
      <c r="I507" s="60">
        <v>0</v>
      </c>
      <c r="J507" s="40">
        <v>211</v>
      </c>
      <c r="K507" s="37">
        <f t="shared" si="144"/>
        <v>5845435</v>
      </c>
      <c r="L507" s="47">
        <v>0</v>
      </c>
      <c r="M507" s="47">
        <v>0</v>
      </c>
      <c r="N507" s="47">
        <v>0</v>
      </c>
      <c r="O507" s="47">
        <v>5845435</v>
      </c>
      <c r="P507" s="47">
        <f t="shared" si="143"/>
        <v>22251.370384468977</v>
      </c>
      <c r="Q507" s="53">
        <v>9673</v>
      </c>
      <c r="R507" s="79" t="s">
        <v>96</v>
      </c>
      <c r="S507" s="62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  <c r="AU507" s="16"/>
      <c r="AV507" s="16"/>
      <c r="AW507" s="16"/>
      <c r="AX507" s="16"/>
      <c r="AY507" s="16"/>
      <c r="AZ507" s="16"/>
      <c r="BA507" s="16"/>
      <c r="BB507" s="16"/>
      <c r="BC507" s="16"/>
      <c r="BD507" s="16"/>
      <c r="BE507" s="16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6"/>
      <c r="BR507" s="16"/>
      <c r="BS507" s="16"/>
      <c r="BT507" s="16"/>
      <c r="BU507" s="16"/>
      <c r="BV507" s="16"/>
      <c r="BW507" s="16"/>
      <c r="BX507" s="16"/>
      <c r="BY507" s="16"/>
      <c r="BZ507" s="16"/>
      <c r="CA507" s="16"/>
      <c r="CB507" s="16"/>
      <c r="CC507" s="16"/>
      <c r="CD507" s="16"/>
      <c r="CE507" s="16"/>
      <c r="CF507" s="16"/>
      <c r="CG507" s="16"/>
      <c r="CH507" s="16"/>
      <c r="CI507" s="16"/>
      <c r="CJ507" s="16"/>
      <c r="CK507" s="16"/>
      <c r="CL507" s="16"/>
      <c r="CM507" s="16"/>
      <c r="CN507" s="16"/>
      <c r="CO507" s="16"/>
      <c r="CP507" s="16"/>
      <c r="CQ507" s="16"/>
      <c r="CR507" s="16"/>
      <c r="CS507" s="16"/>
      <c r="CT507" s="16"/>
      <c r="CU507" s="16"/>
      <c r="CV507" s="16"/>
      <c r="CW507" s="16"/>
      <c r="CX507" s="16"/>
      <c r="CY507" s="16"/>
      <c r="CZ507" s="16"/>
      <c r="DA507" s="16"/>
      <c r="DB507" s="16"/>
      <c r="DC507" s="16"/>
      <c r="DD507" s="16"/>
      <c r="DE507" s="16"/>
      <c r="DF507" s="16"/>
      <c r="DG507" s="16"/>
      <c r="DH507" s="16"/>
      <c r="DI507" s="16"/>
      <c r="DJ507" s="16"/>
      <c r="DK507" s="16"/>
      <c r="DL507" s="16"/>
      <c r="DM507" s="16"/>
      <c r="DN507" s="16"/>
      <c r="DO507" s="16"/>
      <c r="DP507" s="16"/>
      <c r="DQ507" s="16"/>
      <c r="DR507" s="16"/>
      <c r="DS507" s="16"/>
      <c r="DT507" s="16"/>
      <c r="DU507" s="16"/>
      <c r="DV507" s="16"/>
      <c r="DW507" s="16"/>
      <c r="DX507" s="16"/>
      <c r="DY507" s="16"/>
      <c r="DZ507" s="16"/>
      <c r="EA507" s="16"/>
      <c r="EB507" s="16"/>
      <c r="EC507" s="16"/>
      <c r="ED507" s="16"/>
      <c r="EE507" s="16"/>
      <c r="EF507" s="16"/>
      <c r="EG507" s="16"/>
      <c r="EH507" s="16"/>
      <c r="EI507" s="16"/>
      <c r="EJ507" s="16"/>
      <c r="EK507" s="16"/>
      <c r="EL507" s="16"/>
      <c r="EM507" s="16"/>
      <c r="EN507" s="16"/>
      <c r="EO507" s="16"/>
      <c r="EP507" s="16"/>
      <c r="EQ507" s="16"/>
      <c r="ER507" s="16"/>
      <c r="ES507" s="16"/>
      <c r="ET507" s="16"/>
      <c r="EU507" s="16"/>
      <c r="EV507" s="16"/>
      <c r="EW507" s="16"/>
      <c r="EX507" s="16"/>
      <c r="EY507" s="16"/>
      <c r="EZ507" s="16"/>
      <c r="FA507" s="16"/>
      <c r="FB507" s="16"/>
      <c r="FC507" s="16"/>
      <c r="FD507" s="16"/>
      <c r="FE507" s="16"/>
      <c r="FF507" s="16"/>
      <c r="FG507" s="16"/>
      <c r="FH507" s="16"/>
      <c r="FI507" s="16"/>
      <c r="FJ507" s="16"/>
      <c r="FK507" s="16"/>
      <c r="FL507" s="16"/>
      <c r="FM507" s="16"/>
      <c r="FN507" s="16"/>
      <c r="FO507" s="16"/>
      <c r="FP507" s="16"/>
      <c r="FQ507" s="16"/>
      <c r="FR507" s="16"/>
      <c r="FS507" s="16"/>
      <c r="FT507" s="16"/>
      <c r="FU507" s="16"/>
      <c r="FV507" s="16"/>
      <c r="FW507" s="16"/>
      <c r="FX507" s="16"/>
      <c r="FY507" s="16"/>
      <c r="FZ507" s="16"/>
      <c r="GA507" s="16"/>
      <c r="GB507" s="16"/>
      <c r="GC507" s="16"/>
      <c r="GD507" s="16"/>
      <c r="GE507" s="16"/>
      <c r="GF507" s="16"/>
      <c r="GG507" s="16"/>
      <c r="GH507" s="16"/>
      <c r="GI507" s="16"/>
      <c r="GJ507" s="16"/>
      <c r="GK507" s="16"/>
      <c r="GL507" s="16"/>
      <c r="GM507" s="16"/>
      <c r="GN507" s="16"/>
      <c r="GO507" s="16"/>
      <c r="GP507" s="16"/>
      <c r="GQ507" s="16"/>
      <c r="GR507" s="16"/>
      <c r="GS507" s="16"/>
      <c r="GT507" s="16"/>
      <c r="GU507" s="16"/>
      <c r="GV507" s="16"/>
      <c r="GW507" s="16"/>
      <c r="GX507" s="16"/>
      <c r="GY507" s="16"/>
    </row>
    <row r="508" spans="1:207" s="15" customFormat="1" ht="25.9" customHeight="1" x14ac:dyDescent="0.25">
      <c r="A508" s="117" t="s">
        <v>1584</v>
      </c>
      <c r="B508" s="15" t="s">
        <v>907</v>
      </c>
      <c r="C508" s="84">
        <v>1966</v>
      </c>
      <c r="D508" s="84" t="s">
        <v>240</v>
      </c>
      <c r="E508" s="82" t="s">
        <v>20</v>
      </c>
      <c r="F508" s="81">
        <v>2</v>
      </c>
      <c r="G508" s="81">
        <v>2</v>
      </c>
      <c r="H508" s="76">
        <v>416.1</v>
      </c>
      <c r="I508" s="51">
        <v>0</v>
      </c>
      <c r="J508" s="76">
        <v>371.9</v>
      </c>
      <c r="K508" s="37">
        <f t="shared" si="144"/>
        <v>4151670</v>
      </c>
      <c r="L508" s="47">
        <v>0</v>
      </c>
      <c r="M508" s="47">
        <v>0</v>
      </c>
      <c r="N508" s="47">
        <v>0</v>
      </c>
      <c r="O508" s="47">
        <v>4151670</v>
      </c>
      <c r="P508" s="47">
        <f t="shared" si="143"/>
        <v>9977.5775054073529</v>
      </c>
      <c r="Q508" s="53">
        <v>9673</v>
      </c>
      <c r="R508" s="79" t="s">
        <v>96</v>
      </c>
      <c r="S508" s="73"/>
      <c r="T508" s="17"/>
      <c r="U508" s="16"/>
    </row>
    <row r="509" spans="1:207" s="15" customFormat="1" ht="25.9" customHeight="1" x14ac:dyDescent="0.25">
      <c r="A509" s="117" t="s">
        <v>1585</v>
      </c>
      <c r="B509" s="15" t="s">
        <v>908</v>
      </c>
      <c r="C509" s="84">
        <v>1963</v>
      </c>
      <c r="D509" s="84" t="s">
        <v>240</v>
      </c>
      <c r="E509" s="82" t="s">
        <v>20</v>
      </c>
      <c r="F509" s="81">
        <v>2</v>
      </c>
      <c r="G509" s="81">
        <v>2</v>
      </c>
      <c r="H509" s="76">
        <v>420.2</v>
      </c>
      <c r="I509" s="51">
        <v>0</v>
      </c>
      <c r="J509" s="76">
        <v>379.2</v>
      </c>
      <c r="K509" s="37">
        <f t="shared" si="144"/>
        <v>1712540</v>
      </c>
      <c r="L509" s="47">
        <v>0</v>
      </c>
      <c r="M509" s="47">
        <v>0</v>
      </c>
      <c r="N509" s="47">
        <v>0</v>
      </c>
      <c r="O509" s="47">
        <v>1712540</v>
      </c>
      <c r="P509" s="47">
        <f t="shared" si="143"/>
        <v>4075.5354593050929</v>
      </c>
      <c r="Q509" s="53">
        <v>9673</v>
      </c>
      <c r="R509" s="79" t="s">
        <v>96</v>
      </c>
      <c r="S509" s="73"/>
      <c r="T509" s="17"/>
      <c r="U509" s="16"/>
    </row>
    <row r="510" spans="1:207" s="15" customFormat="1" ht="25.9" customHeight="1" x14ac:dyDescent="0.25">
      <c r="A510" s="117" t="s">
        <v>1586</v>
      </c>
      <c r="B510" s="48" t="s">
        <v>909</v>
      </c>
      <c r="C510" s="84">
        <v>1966</v>
      </c>
      <c r="D510" s="84" t="s">
        <v>240</v>
      </c>
      <c r="E510" s="82" t="s">
        <v>20</v>
      </c>
      <c r="F510" s="81">
        <v>2</v>
      </c>
      <c r="G510" s="81">
        <v>2</v>
      </c>
      <c r="H510" s="76">
        <v>570.79999999999995</v>
      </c>
      <c r="I510" s="51">
        <v>0</v>
      </c>
      <c r="J510" s="76">
        <v>510.8</v>
      </c>
      <c r="K510" s="37">
        <f t="shared" si="144"/>
        <v>8995560</v>
      </c>
      <c r="L510" s="47">
        <v>0</v>
      </c>
      <c r="M510" s="47">
        <v>0</v>
      </c>
      <c r="N510" s="47">
        <v>0</v>
      </c>
      <c r="O510" s="47">
        <v>8995560</v>
      </c>
      <c r="P510" s="47">
        <f t="shared" si="143"/>
        <v>15759.565522074283</v>
      </c>
      <c r="Q510" s="53">
        <v>9673</v>
      </c>
      <c r="R510" s="79" t="s">
        <v>98</v>
      </c>
      <c r="S510" s="73"/>
      <c r="T510" s="17"/>
      <c r="U510" s="16"/>
    </row>
    <row r="511" spans="1:207" s="15" customFormat="1" ht="25.9" customHeight="1" x14ac:dyDescent="0.25">
      <c r="A511" s="117" t="s">
        <v>1587</v>
      </c>
      <c r="B511" s="48" t="s">
        <v>910</v>
      </c>
      <c r="C511" s="84">
        <v>1966</v>
      </c>
      <c r="D511" s="84" t="s">
        <v>240</v>
      </c>
      <c r="E511" s="82" t="s">
        <v>22</v>
      </c>
      <c r="F511" s="81">
        <v>2</v>
      </c>
      <c r="G511" s="81">
        <v>2</v>
      </c>
      <c r="H511" s="40">
        <v>575</v>
      </c>
      <c r="I511" s="51">
        <v>0</v>
      </c>
      <c r="J511" s="40">
        <v>515</v>
      </c>
      <c r="K511" s="37">
        <f t="shared" si="144"/>
        <v>8998500</v>
      </c>
      <c r="L511" s="47">
        <v>0</v>
      </c>
      <c r="M511" s="47">
        <v>0</v>
      </c>
      <c r="N511" s="47">
        <v>0</v>
      </c>
      <c r="O511" s="47">
        <v>8998500</v>
      </c>
      <c r="P511" s="47">
        <f t="shared" si="143"/>
        <v>15649.565217391304</v>
      </c>
      <c r="Q511" s="53">
        <v>9673</v>
      </c>
      <c r="R511" s="79" t="s">
        <v>98</v>
      </c>
      <c r="S511" s="73"/>
      <c r="T511" s="17"/>
      <c r="U511" s="16"/>
    </row>
    <row r="512" spans="1:207" s="14" customFormat="1" ht="25.9" customHeight="1" x14ac:dyDescent="0.25">
      <c r="A512" s="117" t="s">
        <v>1588</v>
      </c>
      <c r="B512" s="48" t="s">
        <v>911</v>
      </c>
      <c r="C512" s="84">
        <v>1966</v>
      </c>
      <c r="D512" s="84" t="s">
        <v>240</v>
      </c>
      <c r="E512" s="82" t="s">
        <v>20</v>
      </c>
      <c r="F512" s="81">
        <v>2</v>
      </c>
      <c r="G512" s="81">
        <v>2</v>
      </c>
      <c r="H512" s="76">
        <v>308.5</v>
      </c>
      <c r="I512" s="51">
        <v>0</v>
      </c>
      <c r="J512" s="76">
        <v>273.5</v>
      </c>
      <c r="K512" s="37">
        <f t="shared" si="144"/>
        <v>8158325</v>
      </c>
      <c r="L512" s="47">
        <v>0</v>
      </c>
      <c r="M512" s="47">
        <v>0</v>
      </c>
      <c r="N512" s="47">
        <v>0</v>
      </c>
      <c r="O512" s="47">
        <v>8158325</v>
      </c>
      <c r="P512" s="47">
        <f t="shared" si="143"/>
        <v>26445.137763371149</v>
      </c>
      <c r="Q512" s="53">
        <v>9673</v>
      </c>
      <c r="R512" s="79" t="s">
        <v>97</v>
      </c>
      <c r="S512" s="18"/>
      <c r="T512" s="18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  <c r="FE512" s="2"/>
      <c r="FF512" s="2"/>
      <c r="FG512" s="2"/>
      <c r="FH512" s="2"/>
      <c r="FI512" s="2"/>
      <c r="FJ512" s="2"/>
      <c r="FK512" s="2"/>
      <c r="FL512" s="2"/>
      <c r="FM512" s="2"/>
      <c r="FN512" s="2"/>
      <c r="FO512" s="2"/>
      <c r="FP512" s="2"/>
      <c r="FQ512" s="2"/>
      <c r="FR512" s="2"/>
      <c r="FS512" s="2"/>
      <c r="FT512" s="2"/>
      <c r="FU512" s="2"/>
      <c r="FV512" s="2"/>
      <c r="FW512" s="2"/>
      <c r="FX512" s="2"/>
      <c r="FY512" s="2"/>
      <c r="FZ512" s="2"/>
      <c r="GA512" s="2"/>
      <c r="GB512" s="2"/>
      <c r="GC512" s="2"/>
      <c r="GD512" s="2"/>
      <c r="GE512" s="2"/>
      <c r="GF512" s="2"/>
      <c r="GG512" s="2"/>
      <c r="GH512" s="2"/>
      <c r="GI512" s="2"/>
      <c r="GJ512" s="2"/>
      <c r="GK512" s="2"/>
      <c r="GL512" s="2"/>
      <c r="GM512" s="2"/>
      <c r="GN512" s="2"/>
      <c r="GO512" s="2"/>
      <c r="GP512" s="2"/>
      <c r="GQ512" s="2"/>
      <c r="GR512" s="2"/>
      <c r="GS512" s="2"/>
      <c r="GT512" s="2"/>
      <c r="GU512" s="2"/>
      <c r="GV512" s="2"/>
      <c r="GW512" s="2"/>
      <c r="GX512" s="2"/>
      <c r="GY512" s="2"/>
    </row>
    <row r="513" spans="1:21" s="14" customFormat="1" ht="34.9" customHeight="1" x14ac:dyDescent="0.25">
      <c r="A513" s="142" t="s">
        <v>2252</v>
      </c>
      <c r="B513" s="142"/>
      <c r="C513" s="142"/>
      <c r="D513" s="142"/>
      <c r="E513" s="142"/>
      <c r="F513" s="142"/>
      <c r="G513" s="142"/>
      <c r="H513" s="142"/>
      <c r="I513" s="142"/>
      <c r="J513" s="142"/>
      <c r="K513" s="142"/>
      <c r="L513" s="142"/>
      <c r="M513" s="142"/>
      <c r="N513" s="142"/>
      <c r="O513" s="142"/>
      <c r="P513" s="142"/>
      <c r="Q513" s="142"/>
      <c r="R513" s="142"/>
    </row>
    <row r="514" spans="1:21" s="14" customFormat="1" ht="34.9" customHeight="1" x14ac:dyDescent="0.25">
      <c r="A514" s="141" t="s">
        <v>46</v>
      </c>
      <c r="B514" s="141"/>
      <c r="C514" s="120" t="s">
        <v>21</v>
      </c>
      <c r="D514" s="120" t="s">
        <v>21</v>
      </c>
      <c r="E514" s="120" t="s">
        <v>21</v>
      </c>
      <c r="F514" s="126" t="s">
        <v>21</v>
      </c>
      <c r="G514" s="126" t="s">
        <v>21</v>
      </c>
      <c r="H514" s="127">
        <f>SUM(H515:H525)</f>
        <v>6018.2000000000007</v>
      </c>
      <c r="I514" s="127">
        <f t="shared" ref="I514:O514" si="145">SUM(I515:I525)</f>
        <v>0</v>
      </c>
      <c r="J514" s="127">
        <f t="shared" si="145"/>
        <v>3844.0999999999995</v>
      </c>
      <c r="K514" s="127">
        <f t="shared" si="145"/>
        <v>47219024</v>
      </c>
      <c r="L514" s="127">
        <f t="shared" si="145"/>
        <v>0</v>
      </c>
      <c r="M514" s="127">
        <f t="shared" si="145"/>
        <v>0</v>
      </c>
      <c r="N514" s="127">
        <f t="shared" si="145"/>
        <v>0</v>
      </c>
      <c r="O514" s="127">
        <f t="shared" si="145"/>
        <v>47219024</v>
      </c>
      <c r="P514" s="34">
        <f t="shared" ref="P514:P525" si="146">K514/H514</f>
        <v>7846.0376856867497</v>
      </c>
      <c r="Q514" s="128" t="s">
        <v>21</v>
      </c>
      <c r="R514" s="129" t="s">
        <v>21</v>
      </c>
    </row>
    <row r="515" spans="1:21" s="14" customFormat="1" ht="25.15" customHeight="1" x14ac:dyDescent="0.25">
      <c r="A515" s="118" t="s">
        <v>1589</v>
      </c>
      <c r="B515" s="48" t="s">
        <v>917</v>
      </c>
      <c r="C515" s="84">
        <v>1963</v>
      </c>
      <c r="D515" s="84" t="s">
        <v>240</v>
      </c>
      <c r="E515" s="82" t="s">
        <v>20</v>
      </c>
      <c r="F515" s="81">
        <v>2</v>
      </c>
      <c r="G515" s="81">
        <v>1</v>
      </c>
      <c r="H515" s="51">
        <v>423.9</v>
      </c>
      <c r="I515" s="51">
        <v>0</v>
      </c>
      <c r="J515" s="77">
        <v>373.5</v>
      </c>
      <c r="K515" s="37">
        <f t="shared" ref="K515:K525" si="147">SUM(L515:O515)</f>
        <v>4973145</v>
      </c>
      <c r="L515" s="47">
        <v>0</v>
      </c>
      <c r="M515" s="47">
        <v>0</v>
      </c>
      <c r="N515" s="47">
        <v>0</v>
      </c>
      <c r="O515" s="47">
        <v>4973145</v>
      </c>
      <c r="P515" s="47">
        <f t="shared" si="146"/>
        <v>11731.882519462139</v>
      </c>
      <c r="Q515" s="53">
        <v>9673</v>
      </c>
      <c r="R515" s="79" t="s">
        <v>98</v>
      </c>
    </row>
    <row r="516" spans="1:21" s="14" customFormat="1" ht="25.15" customHeight="1" x14ac:dyDescent="0.25">
      <c r="A516" s="118" t="s">
        <v>1590</v>
      </c>
      <c r="B516" s="48" t="s">
        <v>918</v>
      </c>
      <c r="C516" s="118">
        <v>1950</v>
      </c>
      <c r="D516" s="84" t="s">
        <v>240</v>
      </c>
      <c r="E516" s="82" t="s">
        <v>20</v>
      </c>
      <c r="F516" s="81">
        <v>2</v>
      </c>
      <c r="G516" s="81">
        <v>1</v>
      </c>
      <c r="H516" s="51">
        <v>503.8</v>
      </c>
      <c r="I516" s="51">
        <v>0</v>
      </c>
      <c r="J516" s="77">
        <v>488.8</v>
      </c>
      <c r="K516" s="37">
        <f t="shared" si="147"/>
        <v>5807888</v>
      </c>
      <c r="L516" s="47">
        <v>0</v>
      </c>
      <c r="M516" s="47">
        <v>0</v>
      </c>
      <c r="N516" s="47">
        <v>0</v>
      </c>
      <c r="O516" s="47">
        <v>5807888</v>
      </c>
      <c r="P516" s="47">
        <f t="shared" si="146"/>
        <v>11528.161969035331</v>
      </c>
      <c r="Q516" s="53">
        <v>9673</v>
      </c>
      <c r="R516" s="79" t="s">
        <v>96</v>
      </c>
    </row>
    <row r="517" spans="1:21" s="14" customFormat="1" ht="25.15" customHeight="1" x14ac:dyDescent="0.25">
      <c r="A517" s="118" t="s">
        <v>1591</v>
      </c>
      <c r="B517" s="48" t="s">
        <v>919</v>
      </c>
      <c r="C517" s="84">
        <v>1961</v>
      </c>
      <c r="D517" s="84" t="s">
        <v>240</v>
      </c>
      <c r="E517" s="82" t="s">
        <v>20</v>
      </c>
      <c r="F517" s="81">
        <v>2</v>
      </c>
      <c r="G517" s="81">
        <v>1</v>
      </c>
      <c r="H517" s="51">
        <v>500.9</v>
      </c>
      <c r="I517" s="51">
        <v>0</v>
      </c>
      <c r="J517" s="77">
        <v>461.9</v>
      </c>
      <c r="K517" s="37">
        <f t="shared" si="147"/>
        <v>5652965</v>
      </c>
      <c r="L517" s="47">
        <v>0</v>
      </c>
      <c r="M517" s="47">
        <v>0</v>
      </c>
      <c r="N517" s="47">
        <v>0</v>
      </c>
      <c r="O517" s="47">
        <v>5652965</v>
      </c>
      <c r="P517" s="47">
        <f t="shared" si="146"/>
        <v>11285.615891395488</v>
      </c>
      <c r="Q517" s="53">
        <v>9673</v>
      </c>
      <c r="R517" s="79" t="s">
        <v>98</v>
      </c>
    </row>
    <row r="518" spans="1:21" s="14" customFormat="1" ht="25.15" customHeight="1" x14ac:dyDescent="0.25">
      <c r="A518" s="118" t="s">
        <v>1592</v>
      </c>
      <c r="B518" s="48" t="s">
        <v>920</v>
      </c>
      <c r="C518" s="84">
        <v>1962</v>
      </c>
      <c r="D518" s="84" t="s">
        <v>240</v>
      </c>
      <c r="E518" s="82" t="s">
        <v>20</v>
      </c>
      <c r="F518" s="81">
        <v>2</v>
      </c>
      <c r="G518" s="81">
        <v>1</v>
      </c>
      <c r="H518" s="51">
        <v>314.60000000000002</v>
      </c>
      <c r="I518" s="51">
        <v>0</v>
      </c>
      <c r="J518" s="77">
        <v>277.60000000000002</v>
      </c>
      <c r="K518" s="37">
        <f t="shared" si="147"/>
        <v>3795390</v>
      </c>
      <c r="L518" s="47">
        <v>0</v>
      </c>
      <c r="M518" s="47">
        <v>0</v>
      </c>
      <c r="N518" s="47">
        <v>0</v>
      </c>
      <c r="O518" s="47">
        <v>3795390</v>
      </c>
      <c r="P518" s="47">
        <f t="shared" si="146"/>
        <v>12064.17673235855</v>
      </c>
      <c r="Q518" s="53">
        <v>9673</v>
      </c>
      <c r="R518" s="79" t="s">
        <v>96</v>
      </c>
    </row>
    <row r="519" spans="1:21" s="14" customFormat="1" ht="25.15" customHeight="1" x14ac:dyDescent="0.25">
      <c r="A519" s="118" t="s">
        <v>1593</v>
      </c>
      <c r="B519" s="48" t="s">
        <v>921</v>
      </c>
      <c r="C519" s="84">
        <v>1960</v>
      </c>
      <c r="D519" s="84" t="s">
        <v>240</v>
      </c>
      <c r="E519" s="82" t="s">
        <v>20</v>
      </c>
      <c r="F519" s="81">
        <v>2</v>
      </c>
      <c r="G519" s="81">
        <v>3</v>
      </c>
      <c r="H519" s="51">
        <v>595.29999999999995</v>
      </c>
      <c r="I519" s="51">
        <v>0</v>
      </c>
      <c r="J519" s="77">
        <v>535.5</v>
      </c>
      <c r="K519" s="37">
        <f t="shared" si="147"/>
        <v>3336828</v>
      </c>
      <c r="L519" s="47">
        <v>0</v>
      </c>
      <c r="M519" s="47">
        <v>0</v>
      </c>
      <c r="N519" s="47">
        <v>0</v>
      </c>
      <c r="O519" s="47">
        <v>3336828</v>
      </c>
      <c r="P519" s="47">
        <f t="shared" si="146"/>
        <v>5605.2880900386363</v>
      </c>
      <c r="Q519" s="53">
        <v>9673</v>
      </c>
      <c r="R519" s="79" t="s">
        <v>98</v>
      </c>
    </row>
    <row r="520" spans="1:21" s="14" customFormat="1" ht="25.15" customHeight="1" x14ac:dyDescent="0.25">
      <c r="A520" s="118" t="s">
        <v>1594</v>
      </c>
      <c r="B520" s="48" t="s">
        <v>922</v>
      </c>
      <c r="C520" s="84">
        <v>1966</v>
      </c>
      <c r="D520" s="84" t="s">
        <v>240</v>
      </c>
      <c r="E520" s="82" t="s">
        <v>20</v>
      </c>
      <c r="F520" s="81">
        <v>2</v>
      </c>
      <c r="G520" s="81">
        <v>2</v>
      </c>
      <c r="H520" s="51">
        <v>425.4</v>
      </c>
      <c r="I520" s="51">
        <v>0</v>
      </c>
      <c r="J520" s="77">
        <v>379.7</v>
      </c>
      <c r="K520" s="37">
        <f t="shared" si="147"/>
        <v>4609810</v>
      </c>
      <c r="L520" s="47">
        <v>0</v>
      </c>
      <c r="M520" s="47">
        <v>0</v>
      </c>
      <c r="N520" s="47">
        <v>0</v>
      </c>
      <c r="O520" s="47">
        <v>4609810</v>
      </c>
      <c r="P520" s="47">
        <f t="shared" si="146"/>
        <v>10836.412787964269</v>
      </c>
      <c r="Q520" s="53">
        <v>9673</v>
      </c>
      <c r="R520" s="79" t="s">
        <v>98</v>
      </c>
    </row>
    <row r="521" spans="1:21" s="14" customFormat="1" ht="25.15" customHeight="1" x14ac:dyDescent="0.25">
      <c r="A521" s="118" t="s">
        <v>1595</v>
      </c>
      <c r="B521" s="48" t="s">
        <v>923</v>
      </c>
      <c r="C521" s="84">
        <v>1962</v>
      </c>
      <c r="D521" s="84" t="s">
        <v>240</v>
      </c>
      <c r="E521" s="82" t="s">
        <v>20</v>
      </c>
      <c r="F521" s="81">
        <v>2</v>
      </c>
      <c r="G521" s="81">
        <v>2</v>
      </c>
      <c r="H521" s="51">
        <v>423.8</v>
      </c>
      <c r="I521" s="51">
        <v>0</v>
      </c>
      <c r="J521" s="77">
        <v>378</v>
      </c>
      <c r="K521" s="37">
        <f t="shared" si="147"/>
        <v>4964040</v>
      </c>
      <c r="L521" s="47">
        <v>0</v>
      </c>
      <c r="M521" s="47">
        <v>0</v>
      </c>
      <c r="N521" s="47">
        <v>0</v>
      </c>
      <c r="O521" s="47">
        <v>4964040</v>
      </c>
      <c r="P521" s="47">
        <f t="shared" si="146"/>
        <v>11713.166588013213</v>
      </c>
      <c r="Q521" s="53">
        <v>9673</v>
      </c>
      <c r="R521" s="79" t="s">
        <v>97</v>
      </c>
    </row>
    <row r="522" spans="1:21" s="14" customFormat="1" ht="25.15" customHeight="1" x14ac:dyDescent="0.25">
      <c r="A522" s="117" t="s">
        <v>1596</v>
      </c>
      <c r="B522" s="48" t="s">
        <v>924</v>
      </c>
      <c r="C522" s="84">
        <v>1961</v>
      </c>
      <c r="D522" s="84" t="s">
        <v>240</v>
      </c>
      <c r="E522" s="82" t="s">
        <v>20</v>
      </c>
      <c r="F522" s="81">
        <v>2</v>
      </c>
      <c r="G522" s="81">
        <v>1</v>
      </c>
      <c r="H522" s="51">
        <v>301</v>
      </c>
      <c r="I522" s="51">
        <v>0</v>
      </c>
      <c r="J522" s="77">
        <v>279.5</v>
      </c>
      <c r="K522" s="37">
        <f t="shared" si="147"/>
        <v>3611000</v>
      </c>
      <c r="L522" s="47">
        <v>0</v>
      </c>
      <c r="M522" s="47">
        <v>0</v>
      </c>
      <c r="N522" s="47">
        <v>0</v>
      </c>
      <c r="O522" s="47">
        <v>3611000</v>
      </c>
      <c r="P522" s="47">
        <f t="shared" si="146"/>
        <v>11996.677740863788</v>
      </c>
      <c r="Q522" s="53">
        <v>9673</v>
      </c>
      <c r="R522" s="79" t="s">
        <v>97</v>
      </c>
    </row>
    <row r="523" spans="1:21" s="14" customFormat="1" ht="25.15" customHeight="1" x14ac:dyDescent="0.25">
      <c r="A523" s="117" t="s">
        <v>1597</v>
      </c>
      <c r="B523" s="48" t="s">
        <v>925</v>
      </c>
      <c r="C523" s="84">
        <v>1982</v>
      </c>
      <c r="D523" s="84" t="s">
        <v>240</v>
      </c>
      <c r="E523" s="82" t="s">
        <v>20</v>
      </c>
      <c r="F523" s="81"/>
      <c r="G523" s="81"/>
      <c r="H523" s="51">
        <v>1778.4</v>
      </c>
      <c r="I523" s="51"/>
      <c r="J523" s="77"/>
      <c r="K523" s="37">
        <f t="shared" si="147"/>
        <v>4723840</v>
      </c>
      <c r="L523" s="47">
        <v>0</v>
      </c>
      <c r="M523" s="47">
        <v>0</v>
      </c>
      <c r="N523" s="47">
        <v>0</v>
      </c>
      <c r="O523" s="47">
        <v>4723840</v>
      </c>
      <c r="P523" s="47">
        <f t="shared" si="146"/>
        <v>2656.230319388214</v>
      </c>
      <c r="Q523" s="53">
        <v>9673</v>
      </c>
      <c r="R523" s="79" t="s">
        <v>96</v>
      </c>
    </row>
    <row r="524" spans="1:21" ht="25.15" customHeight="1" x14ac:dyDescent="0.25">
      <c r="A524" s="117" t="s">
        <v>1593</v>
      </c>
      <c r="B524" s="48" t="s">
        <v>926</v>
      </c>
      <c r="C524" s="84">
        <v>1957</v>
      </c>
      <c r="D524" s="84" t="s">
        <v>240</v>
      </c>
      <c r="E524" s="82" t="s">
        <v>20</v>
      </c>
      <c r="F524" s="81">
        <v>2</v>
      </c>
      <c r="G524" s="81">
        <v>1</v>
      </c>
      <c r="H524" s="51">
        <v>451.8</v>
      </c>
      <c r="I524" s="51">
        <v>0</v>
      </c>
      <c r="J524" s="77">
        <v>393.2</v>
      </c>
      <c r="K524" s="37">
        <f t="shared" si="147"/>
        <v>2224200</v>
      </c>
      <c r="L524" s="47">
        <v>0</v>
      </c>
      <c r="M524" s="47">
        <v>0</v>
      </c>
      <c r="N524" s="47">
        <v>0</v>
      </c>
      <c r="O524" s="47">
        <v>2224200</v>
      </c>
      <c r="P524" s="47">
        <f t="shared" si="146"/>
        <v>4922.9747675962817</v>
      </c>
      <c r="Q524" s="53">
        <v>9673</v>
      </c>
      <c r="R524" s="79" t="s">
        <v>97</v>
      </c>
    </row>
    <row r="525" spans="1:21" ht="25.15" customHeight="1" x14ac:dyDescent="0.25">
      <c r="A525" s="117" t="s">
        <v>1594</v>
      </c>
      <c r="B525" s="48" t="s">
        <v>927</v>
      </c>
      <c r="C525" s="84">
        <v>1961</v>
      </c>
      <c r="D525" s="84" t="s">
        <v>240</v>
      </c>
      <c r="E525" s="82" t="s">
        <v>20</v>
      </c>
      <c r="F525" s="81">
        <v>2</v>
      </c>
      <c r="G525" s="81">
        <v>1</v>
      </c>
      <c r="H525" s="51">
        <v>299.3</v>
      </c>
      <c r="I525" s="51">
        <v>0</v>
      </c>
      <c r="J525" s="77">
        <v>276.39999999999998</v>
      </c>
      <c r="K525" s="37">
        <f t="shared" si="147"/>
        <v>3519918</v>
      </c>
      <c r="L525" s="47">
        <v>0</v>
      </c>
      <c r="M525" s="47">
        <v>0</v>
      </c>
      <c r="N525" s="47">
        <v>0</v>
      </c>
      <c r="O525" s="37">
        <v>3519918</v>
      </c>
      <c r="P525" s="47">
        <f t="shared" si="146"/>
        <v>11760.501169395255</v>
      </c>
      <c r="Q525" s="53">
        <v>9673</v>
      </c>
      <c r="R525" s="79" t="s">
        <v>97</v>
      </c>
    </row>
    <row r="526" spans="1:21" s="14" customFormat="1" ht="34.9" customHeight="1" x14ac:dyDescent="0.25">
      <c r="A526" s="142" t="s">
        <v>2253</v>
      </c>
      <c r="B526" s="142"/>
      <c r="C526" s="142"/>
      <c r="D526" s="142"/>
      <c r="E526" s="142"/>
      <c r="F526" s="142"/>
      <c r="G526" s="142"/>
      <c r="H526" s="142"/>
      <c r="I526" s="142"/>
      <c r="J526" s="142"/>
      <c r="K526" s="142"/>
      <c r="L526" s="142"/>
      <c r="M526" s="142"/>
      <c r="N526" s="142"/>
      <c r="O526" s="142"/>
      <c r="P526" s="142"/>
      <c r="Q526" s="142"/>
      <c r="R526" s="142"/>
    </row>
    <row r="527" spans="1:21" s="14" customFormat="1" ht="34.9" customHeight="1" x14ac:dyDescent="0.25">
      <c r="A527" s="141" t="s">
        <v>357</v>
      </c>
      <c r="B527" s="141"/>
      <c r="C527" s="120" t="s">
        <v>21</v>
      </c>
      <c r="D527" s="120" t="s">
        <v>21</v>
      </c>
      <c r="E527" s="120" t="s">
        <v>21</v>
      </c>
      <c r="F527" s="126" t="s">
        <v>21</v>
      </c>
      <c r="G527" s="126" t="s">
        <v>21</v>
      </c>
      <c r="H527" s="127">
        <f>SUM(H528)</f>
        <v>772.7</v>
      </c>
      <c r="I527" s="127">
        <f t="shared" ref="I527:O527" si="148">SUM(I528)</f>
        <v>392.3</v>
      </c>
      <c r="J527" s="127">
        <f t="shared" si="148"/>
        <v>380.4</v>
      </c>
      <c r="K527" s="127">
        <f t="shared" si="148"/>
        <v>4325326</v>
      </c>
      <c r="L527" s="127">
        <f t="shared" si="148"/>
        <v>0</v>
      </c>
      <c r="M527" s="127">
        <f t="shared" si="148"/>
        <v>0</v>
      </c>
      <c r="N527" s="127">
        <f t="shared" si="148"/>
        <v>0</v>
      </c>
      <c r="O527" s="127">
        <f t="shared" si="148"/>
        <v>4325326</v>
      </c>
      <c r="P527" s="34">
        <f>K527/H527</f>
        <v>5597.6782709977997</v>
      </c>
      <c r="Q527" s="128" t="s">
        <v>21</v>
      </c>
      <c r="R527" s="129" t="s">
        <v>21</v>
      </c>
    </row>
    <row r="528" spans="1:21" s="15" customFormat="1" ht="25.15" customHeight="1" x14ac:dyDescent="0.25">
      <c r="A528" s="117" t="s">
        <v>1595</v>
      </c>
      <c r="B528" s="48" t="s">
        <v>928</v>
      </c>
      <c r="C528" s="84">
        <v>1976</v>
      </c>
      <c r="D528" s="84" t="s">
        <v>240</v>
      </c>
      <c r="E528" s="82" t="s">
        <v>20</v>
      </c>
      <c r="F528" s="81">
        <v>2</v>
      </c>
      <c r="G528" s="81">
        <v>2</v>
      </c>
      <c r="H528" s="51">
        <v>772.7</v>
      </c>
      <c r="I528" s="47">
        <v>392.3</v>
      </c>
      <c r="J528" s="47">
        <v>380.4</v>
      </c>
      <c r="K528" s="37">
        <f t="shared" ref="K528" si="149">SUM(L528:O528)</f>
        <v>4325326</v>
      </c>
      <c r="L528" s="47">
        <v>0</v>
      </c>
      <c r="M528" s="47">
        <v>0</v>
      </c>
      <c r="N528" s="47">
        <v>0</v>
      </c>
      <c r="O528" s="47">
        <v>4325326</v>
      </c>
      <c r="P528" s="47">
        <f t="shared" ref="P528" si="150">K528/H528</f>
        <v>5597.6782709977997</v>
      </c>
      <c r="Q528" s="53">
        <v>9673</v>
      </c>
      <c r="R528" s="79" t="s">
        <v>96</v>
      </c>
      <c r="S528" s="62"/>
      <c r="T528" s="16"/>
      <c r="U528" s="16"/>
    </row>
    <row r="529" spans="1:21" s="14" customFormat="1" ht="34.9" customHeight="1" x14ac:dyDescent="0.25">
      <c r="A529" s="142" t="s">
        <v>2254</v>
      </c>
      <c r="B529" s="142"/>
      <c r="C529" s="142"/>
      <c r="D529" s="142"/>
      <c r="E529" s="142"/>
      <c r="F529" s="142"/>
      <c r="G529" s="142"/>
      <c r="H529" s="142"/>
      <c r="I529" s="142"/>
      <c r="J529" s="142"/>
      <c r="K529" s="142"/>
      <c r="L529" s="142"/>
      <c r="M529" s="142"/>
      <c r="N529" s="142"/>
      <c r="O529" s="142"/>
      <c r="P529" s="142"/>
      <c r="Q529" s="142"/>
      <c r="R529" s="142"/>
    </row>
    <row r="530" spans="1:21" s="14" customFormat="1" ht="34.9" customHeight="1" x14ac:dyDescent="0.25">
      <c r="A530" s="141" t="s">
        <v>358</v>
      </c>
      <c r="B530" s="141"/>
      <c r="C530" s="120" t="s">
        <v>21</v>
      </c>
      <c r="D530" s="120" t="s">
        <v>21</v>
      </c>
      <c r="E530" s="120" t="s">
        <v>21</v>
      </c>
      <c r="F530" s="126" t="s">
        <v>21</v>
      </c>
      <c r="G530" s="126" t="s">
        <v>21</v>
      </c>
      <c r="H530" s="127">
        <f>SUM(H531)</f>
        <v>1453.4</v>
      </c>
      <c r="I530" s="127">
        <f t="shared" ref="I530:O530" si="151">SUM(I531)</f>
        <v>0</v>
      </c>
      <c r="J530" s="127">
        <f t="shared" si="151"/>
        <v>976.2</v>
      </c>
      <c r="K530" s="127">
        <f t="shared" si="151"/>
        <v>8197420</v>
      </c>
      <c r="L530" s="127">
        <f t="shared" si="151"/>
        <v>0</v>
      </c>
      <c r="M530" s="127">
        <f t="shared" si="151"/>
        <v>0</v>
      </c>
      <c r="N530" s="127">
        <f t="shared" si="151"/>
        <v>0</v>
      </c>
      <c r="O530" s="127">
        <f t="shared" si="151"/>
        <v>8197420</v>
      </c>
      <c r="P530" s="34">
        <f>K530/H530</f>
        <v>5640.1678822072381</v>
      </c>
      <c r="Q530" s="128" t="s">
        <v>21</v>
      </c>
      <c r="R530" s="129" t="s">
        <v>21</v>
      </c>
    </row>
    <row r="531" spans="1:21" s="15" customFormat="1" ht="25.15" customHeight="1" x14ac:dyDescent="0.25">
      <c r="A531" s="117" t="s">
        <v>1596</v>
      </c>
      <c r="B531" s="48" t="s">
        <v>929</v>
      </c>
      <c r="C531" s="84">
        <v>1963</v>
      </c>
      <c r="D531" s="84" t="s">
        <v>240</v>
      </c>
      <c r="E531" s="82" t="s">
        <v>20</v>
      </c>
      <c r="F531" s="81">
        <v>3</v>
      </c>
      <c r="G531" s="81">
        <v>2</v>
      </c>
      <c r="H531" s="51">
        <v>1453.4</v>
      </c>
      <c r="I531" s="51">
        <v>0</v>
      </c>
      <c r="J531" s="50">
        <v>976.2</v>
      </c>
      <c r="K531" s="37">
        <f t="shared" ref="K531" si="152">SUM(L531:O531)</f>
        <v>8197420</v>
      </c>
      <c r="L531" s="47">
        <v>0</v>
      </c>
      <c r="M531" s="47">
        <v>0</v>
      </c>
      <c r="N531" s="47">
        <v>0</v>
      </c>
      <c r="O531" s="47">
        <v>8197420</v>
      </c>
      <c r="P531" s="47">
        <f t="shared" ref="P531" si="153">K531/H531</f>
        <v>5640.1678822072381</v>
      </c>
      <c r="Q531" s="53">
        <v>9673</v>
      </c>
      <c r="R531" s="79" t="s">
        <v>97</v>
      </c>
      <c r="S531" s="73"/>
      <c r="T531" s="16"/>
      <c r="U531" s="16"/>
    </row>
    <row r="532" spans="1:21" s="14" customFormat="1" ht="34.9" customHeight="1" x14ac:dyDescent="0.25">
      <c r="A532" s="142" t="s">
        <v>2255</v>
      </c>
      <c r="B532" s="142"/>
      <c r="C532" s="142"/>
      <c r="D532" s="142"/>
      <c r="E532" s="142"/>
      <c r="F532" s="142"/>
      <c r="G532" s="142"/>
      <c r="H532" s="142"/>
      <c r="I532" s="142"/>
      <c r="J532" s="142"/>
      <c r="K532" s="142"/>
      <c r="L532" s="142"/>
      <c r="M532" s="142"/>
      <c r="N532" s="142"/>
      <c r="O532" s="142"/>
      <c r="P532" s="142"/>
      <c r="Q532" s="142"/>
      <c r="R532" s="142"/>
    </row>
    <row r="533" spans="1:21" s="14" customFormat="1" ht="34.9" customHeight="1" x14ac:dyDescent="0.25">
      <c r="A533" s="141" t="s">
        <v>359</v>
      </c>
      <c r="B533" s="141"/>
      <c r="C533" s="120" t="s">
        <v>21</v>
      </c>
      <c r="D533" s="120" t="s">
        <v>21</v>
      </c>
      <c r="E533" s="120" t="s">
        <v>21</v>
      </c>
      <c r="F533" s="126" t="s">
        <v>21</v>
      </c>
      <c r="G533" s="126" t="s">
        <v>21</v>
      </c>
      <c r="H533" s="127">
        <f>SUM(H534:H535)</f>
        <v>831.40000000000009</v>
      </c>
      <c r="I533" s="127">
        <f t="shared" ref="I533:O533" si="154">SUM(I534:I535)</f>
        <v>0</v>
      </c>
      <c r="J533" s="127">
        <f t="shared" si="154"/>
        <v>761.40000000000009</v>
      </c>
      <c r="K533" s="127">
        <f t="shared" si="154"/>
        <v>7687800</v>
      </c>
      <c r="L533" s="127">
        <f t="shared" si="154"/>
        <v>0</v>
      </c>
      <c r="M533" s="127">
        <f t="shared" si="154"/>
        <v>0</v>
      </c>
      <c r="N533" s="127">
        <f t="shared" si="154"/>
        <v>0</v>
      </c>
      <c r="O533" s="127">
        <f t="shared" si="154"/>
        <v>7687800</v>
      </c>
      <c r="P533" s="34">
        <f>K533/H533</f>
        <v>9246.8126052441658</v>
      </c>
      <c r="Q533" s="128" t="s">
        <v>21</v>
      </c>
      <c r="R533" s="129" t="s">
        <v>21</v>
      </c>
    </row>
    <row r="534" spans="1:21" s="15" customFormat="1" ht="25.15" customHeight="1" x14ac:dyDescent="0.25">
      <c r="A534" s="117" t="s">
        <v>1597</v>
      </c>
      <c r="B534" s="48" t="s">
        <v>930</v>
      </c>
      <c r="C534" s="84">
        <v>1963</v>
      </c>
      <c r="D534" s="84" t="s">
        <v>240</v>
      </c>
      <c r="E534" s="82" t="s">
        <v>20</v>
      </c>
      <c r="F534" s="81">
        <v>2</v>
      </c>
      <c r="G534" s="81">
        <v>2</v>
      </c>
      <c r="H534" s="87">
        <v>408.6</v>
      </c>
      <c r="I534" s="51">
        <v>0</v>
      </c>
      <c r="J534" s="50">
        <v>373.6</v>
      </c>
      <c r="K534" s="37">
        <f t="shared" ref="K534:K535" si="155">SUM(L534:O534)</f>
        <v>5219000</v>
      </c>
      <c r="L534" s="47">
        <v>0</v>
      </c>
      <c r="M534" s="47">
        <v>0</v>
      </c>
      <c r="N534" s="47">
        <v>0</v>
      </c>
      <c r="O534" s="47">
        <v>5219000</v>
      </c>
      <c r="P534" s="47">
        <f t="shared" ref="P534:P535" si="156">K534/H534</f>
        <v>12772.883015173764</v>
      </c>
      <c r="Q534" s="53">
        <v>9673</v>
      </c>
      <c r="R534" s="79" t="s">
        <v>98</v>
      </c>
      <c r="S534" s="62"/>
      <c r="T534" s="16"/>
      <c r="U534" s="16"/>
    </row>
    <row r="535" spans="1:21" s="16" customFormat="1" ht="25.15" customHeight="1" x14ac:dyDescent="0.25">
      <c r="A535" s="117" t="s">
        <v>1598</v>
      </c>
      <c r="B535" s="48" t="s">
        <v>931</v>
      </c>
      <c r="C535" s="84">
        <v>1960</v>
      </c>
      <c r="D535" s="84" t="s">
        <v>240</v>
      </c>
      <c r="E535" s="82" t="s">
        <v>20</v>
      </c>
      <c r="F535" s="81">
        <v>2</v>
      </c>
      <c r="G535" s="81">
        <v>2</v>
      </c>
      <c r="H535" s="51">
        <v>422.8</v>
      </c>
      <c r="I535" s="51">
        <v>0</v>
      </c>
      <c r="J535" s="50">
        <v>387.8</v>
      </c>
      <c r="K535" s="37">
        <f t="shared" si="155"/>
        <v>2468800</v>
      </c>
      <c r="L535" s="47">
        <v>0</v>
      </c>
      <c r="M535" s="47">
        <v>0</v>
      </c>
      <c r="N535" s="47">
        <v>0</v>
      </c>
      <c r="O535" s="47">
        <v>2468800</v>
      </c>
      <c r="P535" s="47">
        <f t="shared" si="156"/>
        <v>5839.1674550614944</v>
      </c>
      <c r="Q535" s="53">
        <v>9673</v>
      </c>
      <c r="R535" s="79" t="s">
        <v>98</v>
      </c>
      <c r="S535" s="62"/>
      <c r="U535" s="17"/>
    </row>
    <row r="536" spans="1:21" s="14" customFormat="1" ht="34.9" customHeight="1" x14ac:dyDescent="0.25">
      <c r="A536" s="142" t="s">
        <v>2256</v>
      </c>
      <c r="B536" s="142"/>
      <c r="C536" s="142"/>
      <c r="D536" s="142"/>
      <c r="E536" s="142"/>
      <c r="F536" s="142"/>
      <c r="G536" s="142"/>
      <c r="H536" s="142"/>
      <c r="I536" s="142"/>
      <c r="J536" s="142"/>
      <c r="K536" s="142"/>
      <c r="L536" s="142"/>
      <c r="M536" s="142"/>
      <c r="N536" s="142"/>
      <c r="O536" s="142"/>
      <c r="P536" s="142"/>
      <c r="Q536" s="142"/>
      <c r="R536" s="142"/>
    </row>
    <row r="537" spans="1:21" s="14" customFormat="1" ht="34.9" customHeight="1" x14ac:dyDescent="0.25">
      <c r="A537" s="141" t="s">
        <v>418</v>
      </c>
      <c r="B537" s="141"/>
      <c r="C537" s="120" t="s">
        <v>21</v>
      </c>
      <c r="D537" s="120" t="s">
        <v>21</v>
      </c>
      <c r="E537" s="120" t="s">
        <v>21</v>
      </c>
      <c r="F537" s="126" t="s">
        <v>21</v>
      </c>
      <c r="G537" s="126" t="s">
        <v>21</v>
      </c>
      <c r="H537" s="127">
        <f>SUM(H538:H541)</f>
        <v>3310.4</v>
      </c>
      <c r="I537" s="127">
        <f t="shared" ref="I537:O537" si="157">SUM(I538:I541)</f>
        <v>0</v>
      </c>
      <c r="J537" s="127">
        <f t="shared" si="157"/>
        <v>1476.8</v>
      </c>
      <c r="K537" s="127">
        <f t="shared" si="157"/>
        <v>17070880</v>
      </c>
      <c r="L537" s="127">
        <f t="shared" si="157"/>
        <v>0</v>
      </c>
      <c r="M537" s="127">
        <f t="shared" si="157"/>
        <v>0</v>
      </c>
      <c r="N537" s="127">
        <f t="shared" si="157"/>
        <v>0</v>
      </c>
      <c r="O537" s="127">
        <f t="shared" si="157"/>
        <v>17070880</v>
      </c>
      <c r="P537" s="34">
        <f>K537/H537</f>
        <v>5156.7423876268731</v>
      </c>
      <c r="Q537" s="128" t="s">
        <v>21</v>
      </c>
      <c r="R537" s="129" t="s">
        <v>21</v>
      </c>
    </row>
    <row r="538" spans="1:21" s="15" customFormat="1" ht="25.15" customHeight="1" x14ac:dyDescent="0.25">
      <c r="A538" s="117" t="s">
        <v>1599</v>
      </c>
      <c r="B538" s="48" t="s">
        <v>932</v>
      </c>
      <c r="C538" s="84">
        <v>1964</v>
      </c>
      <c r="D538" s="84" t="s">
        <v>240</v>
      </c>
      <c r="E538" s="82" t="s">
        <v>20</v>
      </c>
      <c r="F538" s="81">
        <v>2</v>
      </c>
      <c r="G538" s="81">
        <v>2</v>
      </c>
      <c r="H538" s="87">
        <v>827.6</v>
      </c>
      <c r="I538" s="51">
        <v>0</v>
      </c>
      <c r="J538" s="76">
        <v>369.2</v>
      </c>
      <c r="K538" s="37">
        <f t="shared" ref="K538:K541" si="158">SUM(L538:O538)</f>
        <v>4267720</v>
      </c>
      <c r="L538" s="47">
        <v>0</v>
      </c>
      <c r="M538" s="47">
        <v>0</v>
      </c>
      <c r="N538" s="47">
        <v>0</v>
      </c>
      <c r="O538" s="47">
        <v>4267720</v>
      </c>
      <c r="P538" s="47">
        <f t="shared" ref="P538:P541" si="159">K538/H538</f>
        <v>5156.7423876268731</v>
      </c>
      <c r="Q538" s="53">
        <v>9673</v>
      </c>
      <c r="R538" s="79" t="s">
        <v>97</v>
      </c>
      <c r="S538" s="62"/>
      <c r="T538" s="16"/>
      <c r="U538" s="16"/>
    </row>
    <row r="539" spans="1:21" s="16" customFormat="1" ht="25.15" customHeight="1" x14ac:dyDescent="0.25">
      <c r="A539" s="118" t="s">
        <v>1600</v>
      </c>
      <c r="B539" s="48" t="s">
        <v>933</v>
      </c>
      <c r="C539" s="84">
        <v>1964</v>
      </c>
      <c r="D539" s="84" t="s">
        <v>240</v>
      </c>
      <c r="E539" s="82" t="s">
        <v>20</v>
      </c>
      <c r="F539" s="81">
        <v>2</v>
      </c>
      <c r="G539" s="81">
        <v>2</v>
      </c>
      <c r="H539" s="87">
        <v>827.6</v>
      </c>
      <c r="I539" s="51">
        <v>0</v>
      </c>
      <c r="J539" s="76">
        <v>369.2</v>
      </c>
      <c r="K539" s="37">
        <f t="shared" si="158"/>
        <v>4267720</v>
      </c>
      <c r="L539" s="47">
        <v>0</v>
      </c>
      <c r="M539" s="47">
        <v>0</v>
      </c>
      <c r="N539" s="47">
        <v>0</v>
      </c>
      <c r="O539" s="47">
        <v>4267720</v>
      </c>
      <c r="P539" s="47">
        <f t="shared" si="159"/>
        <v>5156.7423876268731</v>
      </c>
      <c r="Q539" s="53">
        <v>9673</v>
      </c>
      <c r="R539" s="79" t="s">
        <v>97</v>
      </c>
      <c r="S539" s="62"/>
    </row>
    <row r="540" spans="1:21" s="15" customFormat="1" ht="25.15" customHeight="1" x14ac:dyDescent="0.25">
      <c r="A540" s="117" t="s">
        <v>1601</v>
      </c>
      <c r="B540" s="48" t="s">
        <v>934</v>
      </c>
      <c r="C540" s="84">
        <v>1964</v>
      </c>
      <c r="D540" s="84" t="s">
        <v>240</v>
      </c>
      <c r="E540" s="82" t="s">
        <v>419</v>
      </c>
      <c r="F540" s="81">
        <v>2</v>
      </c>
      <c r="G540" s="81">
        <v>2</v>
      </c>
      <c r="H540" s="87">
        <v>827.6</v>
      </c>
      <c r="I540" s="51">
        <v>0</v>
      </c>
      <c r="J540" s="76">
        <v>369.2</v>
      </c>
      <c r="K540" s="37">
        <f t="shared" si="158"/>
        <v>4267720</v>
      </c>
      <c r="L540" s="47">
        <v>0</v>
      </c>
      <c r="M540" s="47">
        <v>0</v>
      </c>
      <c r="N540" s="47">
        <v>0</v>
      </c>
      <c r="O540" s="47">
        <v>4267720</v>
      </c>
      <c r="P540" s="47">
        <f t="shared" si="159"/>
        <v>5156.7423876268731</v>
      </c>
      <c r="Q540" s="53">
        <v>9673</v>
      </c>
      <c r="R540" s="79" t="s">
        <v>98</v>
      </c>
      <c r="S540" s="73"/>
      <c r="T540" s="17"/>
      <c r="U540" s="16"/>
    </row>
    <row r="541" spans="1:21" s="15" customFormat="1" ht="25.15" customHeight="1" x14ac:dyDescent="0.25">
      <c r="A541" s="117" t="s">
        <v>1602</v>
      </c>
      <c r="B541" s="48" t="s">
        <v>935</v>
      </c>
      <c r="C541" s="84">
        <v>1964</v>
      </c>
      <c r="D541" s="84" t="s">
        <v>240</v>
      </c>
      <c r="E541" s="82" t="s">
        <v>20</v>
      </c>
      <c r="F541" s="81">
        <v>2</v>
      </c>
      <c r="G541" s="81">
        <v>2</v>
      </c>
      <c r="H541" s="87">
        <v>827.6</v>
      </c>
      <c r="I541" s="51">
        <v>0</v>
      </c>
      <c r="J541" s="76">
        <v>369.2</v>
      </c>
      <c r="K541" s="37">
        <f t="shared" si="158"/>
        <v>4267720</v>
      </c>
      <c r="L541" s="47">
        <v>0</v>
      </c>
      <c r="M541" s="47">
        <v>0</v>
      </c>
      <c r="N541" s="47">
        <v>0</v>
      </c>
      <c r="O541" s="47">
        <v>4267720</v>
      </c>
      <c r="P541" s="47">
        <f t="shared" si="159"/>
        <v>5156.7423876268731</v>
      </c>
      <c r="Q541" s="53">
        <v>9673</v>
      </c>
      <c r="R541" s="79" t="s">
        <v>98</v>
      </c>
      <c r="S541" s="73"/>
      <c r="T541" s="17"/>
      <c r="U541" s="16"/>
    </row>
    <row r="542" spans="1:21" s="15" customFormat="1" ht="34.9" customHeight="1" x14ac:dyDescent="0.25">
      <c r="A542" s="142" t="s">
        <v>2257</v>
      </c>
      <c r="B542" s="142"/>
      <c r="C542" s="142"/>
      <c r="D542" s="142"/>
      <c r="E542" s="142"/>
      <c r="F542" s="142"/>
      <c r="G542" s="142"/>
      <c r="H542" s="142"/>
      <c r="I542" s="142"/>
      <c r="J542" s="142"/>
      <c r="K542" s="142"/>
      <c r="L542" s="142"/>
      <c r="M542" s="142"/>
      <c r="N542" s="142"/>
      <c r="O542" s="142"/>
      <c r="P542" s="142"/>
      <c r="Q542" s="142"/>
      <c r="R542" s="142"/>
      <c r="S542" s="62"/>
      <c r="T542" s="16"/>
      <c r="U542" s="16"/>
    </row>
    <row r="543" spans="1:21" s="15" customFormat="1" ht="34.9" customHeight="1" x14ac:dyDescent="0.25">
      <c r="A543" s="141" t="s">
        <v>420</v>
      </c>
      <c r="B543" s="141"/>
      <c r="C543" s="120" t="s">
        <v>21</v>
      </c>
      <c r="D543" s="120" t="s">
        <v>21</v>
      </c>
      <c r="E543" s="120" t="s">
        <v>21</v>
      </c>
      <c r="F543" s="126" t="s">
        <v>21</v>
      </c>
      <c r="G543" s="126" t="s">
        <v>21</v>
      </c>
      <c r="H543" s="127">
        <f>SUM(H544:H556)</f>
        <v>9439.56</v>
      </c>
      <c r="I543" s="127">
        <f t="shared" ref="I543:O543" si="160">SUM(I544:I556)</f>
        <v>0</v>
      </c>
      <c r="J543" s="127">
        <f t="shared" si="160"/>
        <v>8510.9200000000019</v>
      </c>
      <c r="K543" s="127">
        <f t="shared" si="160"/>
        <v>65041009</v>
      </c>
      <c r="L543" s="127">
        <f t="shared" si="160"/>
        <v>0</v>
      </c>
      <c r="M543" s="127">
        <f t="shared" si="160"/>
        <v>0</v>
      </c>
      <c r="N543" s="127">
        <f t="shared" si="160"/>
        <v>0</v>
      </c>
      <c r="O543" s="127">
        <f t="shared" si="160"/>
        <v>65041009</v>
      </c>
      <c r="P543" s="34">
        <f t="shared" ref="P543" si="161">K543/H543</f>
        <v>6890.2585501866615</v>
      </c>
      <c r="Q543" s="128" t="s">
        <v>21</v>
      </c>
      <c r="R543" s="129" t="s">
        <v>21</v>
      </c>
      <c r="S543" s="62"/>
      <c r="T543" s="16"/>
      <c r="U543" s="16"/>
    </row>
    <row r="544" spans="1:21" s="15" customFormat="1" ht="25.15" customHeight="1" x14ac:dyDescent="0.25">
      <c r="A544" s="118" t="s">
        <v>1603</v>
      </c>
      <c r="B544" s="48" t="s">
        <v>938</v>
      </c>
      <c r="C544" s="84">
        <v>1966</v>
      </c>
      <c r="D544" s="84" t="s">
        <v>240</v>
      </c>
      <c r="E544" s="84" t="s">
        <v>20</v>
      </c>
      <c r="F544" s="84">
        <v>2</v>
      </c>
      <c r="G544" s="84">
        <v>2</v>
      </c>
      <c r="H544" s="107">
        <v>676.5</v>
      </c>
      <c r="I544" s="51">
        <v>0</v>
      </c>
      <c r="J544" s="51">
        <v>628.1</v>
      </c>
      <c r="K544" s="37">
        <f t="shared" ref="K544:K556" si="162">SUM(L544:O544)</f>
        <v>6677500</v>
      </c>
      <c r="L544" s="47">
        <v>0</v>
      </c>
      <c r="M544" s="47">
        <v>0</v>
      </c>
      <c r="N544" s="47">
        <v>0</v>
      </c>
      <c r="O544" s="51">
        <v>6677500</v>
      </c>
      <c r="P544" s="47">
        <f t="shared" ref="P544:P556" si="163">K544/H544</f>
        <v>9870.6577974870652</v>
      </c>
      <c r="Q544" s="53">
        <v>9673</v>
      </c>
      <c r="R544" s="80" t="s">
        <v>97</v>
      </c>
      <c r="S544" s="62"/>
      <c r="T544" s="16"/>
      <c r="U544" s="16"/>
    </row>
    <row r="545" spans="1:21" s="15" customFormat="1" ht="25.15" customHeight="1" x14ac:dyDescent="0.25">
      <c r="A545" s="118" t="s">
        <v>1604</v>
      </c>
      <c r="B545" s="48" t="s">
        <v>939</v>
      </c>
      <c r="C545" s="84">
        <v>1970</v>
      </c>
      <c r="D545" s="84" t="s">
        <v>240</v>
      </c>
      <c r="E545" s="84" t="s">
        <v>20</v>
      </c>
      <c r="F545" s="84">
        <v>2</v>
      </c>
      <c r="G545" s="84">
        <v>3</v>
      </c>
      <c r="H545" s="107">
        <v>980.3</v>
      </c>
      <c r="I545" s="51">
        <v>0</v>
      </c>
      <c r="J545" s="51">
        <v>894.7</v>
      </c>
      <c r="K545" s="37">
        <f t="shared" si="162"/>
        <v>9612915</v>
      </c>
      <c r="L545" s="47">
        <v>0</v>
      </c>
      <c r="M545" s="47">
        <v>0</v>
      </c>
      <c r="N545" s="47">
        <v>0</v>
      </c>
      <c r="O545" s="51">
        <v>9612915</v>
      </c>
      <c r="P545" s="47">
        <f t="shared" si="163"/>
        <v>9806.095072936856</v>
      </c>
      <c r="Q545" s="53">
        <v>9673</v>
      </c>
      <c r="R545" s="80" t="s">
        <v>98</v>
      </c>
      <c r="S545" s="62"/>
      <c r="T545" s="16"/>
      <c r="U545" s="16"/>
    </row>
    <row r="546" spans="1:21" s="15" customFormat="1" ht="25.15" customHeight="1" x14ac:dyDescent="0.25">
      <c r="A546" s="118" t="s">
        <v>1605</v>
      </c>
      <c r="B546" s="48" t="s">
        <v>940</v>
      </c>
      <c r="C546" s="84">
        <v>1952</v>
      </c>
      <c r="D546" s="84" t="s">
        <v>240</v>
      </c>
      <c r="E546" s="84" t="s">
        <v>20</v>
      </c>
      <c r="F546" s="84">
        <v>2</v>
      </c>
      <c r="G546" s="84">
        <v>2</v>
      </c>
      <c r="H546" s="107">
        <v>615.4</v>
      </c>
      <c r="I546" s="51">
        <v>0</v>
      </c>
      <c r="J546" s="51">
        <v>570.79999999999995</v>
      </c>
      <c r="K546" s="37">
        <f t="shared" si="162"/>
        <v>2195600</v>
      </c>
      <c r="L546" s="47">
        <v>0</v>
      </c>
      <c r="M546" s="47">
        <v>0</v>
      </c>
      <c r="N546" s="47">
        <v>0</v>
      </c>
      <c r="O546" s="51">
        <v>2195600</v>
      </c>
      <c r="P546" s="47">
        <f t="shared" si="163"/>
        <v>3567.7608059798508</v>
      </c>
      <c r="Q546" s="53">
        <v>9673</v>
      </c>
      <c r="R546" s="80" t="s">
        <v>96</v>
      </c>
      <c r="S546" s="62"/>
      <c r="T546" s="16"/>
      <c r="U546" s="16"/>
    </row>
    <row r="547" spans="1:21" s="15" customFormat="1" ht="25.15" customHeight="1" x14ac:dyDescent="0.25">
      <c r="A547" s="118" t="s">
        <v>1606</v>
      </c>
      <c r="B547" s="48" t="s">
        <v>936</v>
      </c>
      <c r="C547" s="84">
        <v>1961</v>
      </c>
      <c r="D547" s="84" t="s">
        <v>240</v>
      </c>
      <c r="E547" s="84" t="s">
        <v>20</v>
      </c>
      <c r="F547" s="84">
        <v>2</v>
      </c>
      <c r="G547" s="84">
        <v>2</v>
      </c>
      <c r="H547" s="107">
        <v>590.44000000000005</v>
      </c>
      <c r="I547" s="51">
        <v>0</v>
      </c>
      <c r="J547" s="51">
        <v>544.79999999999995</v>
      </c>
      <c r="K547" s="37">
        <f t="shared" si="162"/>
        <v>5859680</v>
      </c>
      <c r="L547" s="47">
        <v>0</v>
      </c>
      <c r="M547" s="47">
        <v>0</v>
      </c>
      <c r="N547" s="47">
        <v>0</v>
      </c>
      <c r="O547" s="51">
        <v>5859680</v>
      </c>
      <c r="P547" s="47">
        <f t="shared" si="163"/>
        <v>9924.259873992276</v>
      </c>
      <c r="Q547" s="53">
        <v>9673</v>
      </c>
      <c r="R547" s="80" t="s">
        <v>96</v>
      </c>
      <c r="S547" s="62"/>
      <c r="T547" s="16"/>
      <c r="U547" s="16"/>
    </row>
    <row r="548" spans="1:21" s="15" customFormat="1" ht="25.15" customHeight="1" x14ac:dyDescent="0.25">
      <c r="A548" s="118" t="s">
        <v>1607</v>
      </c>
      <c r="B548" s="48" t="s">
        <v>937</v>
      </c>
      <c r="C548" s="84">
        <v>1965</v>
      </c>
      <c r="D548" s="84" t="s">
        <v>240</v>
      </c>
      <c r="E548" s="84" t="s">
        <v>20</v>
      </c>
      <c r="F548" s="84">
        <v>2</v>
      </c>
      <c r="G548" s="84">
        <v>2</v>
      </c>
      <c r="H548" s="107">
        <v>589.6</v>
      </c>
      <c r="I548" s="51">
        <v>0</v>
      </c>
      <c r="J548" s="51">
        <v>541.20000000000005</v>
      </c>
      <c r="K548" s="37">
        <f t="shared" si="162"/>
        <v>5850200</v>
      </c>
      <c r="L548" s="47">
        <v>0</v>
      </c>
      <c r="M548" s="47">
        <v>0</v>
      </c>
      <c r="N548" s="47">
        <v>0</v>
      </c>
      <c r="O548" s="51">
        <v>5850200</v>
      </c>
      <c r="P548" s="47">
        <f t="shared" si="163"/>
        <v>9922.3202170963359</v>
      </c>
      <c r="Q548" s="53">
        <v>9673</v>
      </c>
      <c r="R548" s="80" t="s">
        <v>97</v>
      </c>
      <c r="S548" s="62"/>
      <c r="T548" s="16"/>
      <c r="U548" s="16"/>
    </row>
    <row r="549" spans="1:21" s="15" customFormat="1" ht="25.15" customHeight="1" x14ac:dyDescent="0.25">
      <c r="A549" s="118" t="s">
        <v>1608</v>
      </c>
      <c r="B549" s="48" t="s">
        <v>941</v>
      </c>
      <c r="C549" s="84">
        <v>1966</v>
      </c>
      <c r="D549" s="84" t="s">
        <v>240</v>
      </c>
      <c r="E549" s="84" t="s">
        <v>20</v>
      </c>
      <c r="F549" s="84">
        <v>2</v>
      </c>
      <c r="G549" s="84">
        <v>2</v>
      </c>
      <c r="H549" s="107">
        <v>560.5</v>
      </c>
      <c r="I549" s="51">
        <v>0</v>
      </c>
      <c r="J549" s="51">
        <v>510.5</v>
      </c>
      <c r="K549" s="37">
        <f t="shared" si="162"/>
        <v>5604325</v>
      </c>
      <c r="L549" s="47">
        <v>0</v>
      </c>
      <c r="M549" s="47">
        <v>0</v>
      </c>
      <c r="N549" s="47">
        <v>0</v>
      </c>
      <c r="O549" s="51">
        <v>5604325</v>
      </c>
      <c r="P549" s="47">
        <f t="shared" si="163"/>
        <v>9998.7957181088314</v>
      </c>
      <c r="Q549" s="53">
        <v>9673</v>
      </c>
      <c r="R549" s="80" t="s">
        <v>98</v>
      </c>
      <c r="S549" s="62"/>
      <c r="T549" s="16"/>
      <c r="U549" s="16"/>
    </row>
    <row r="550" spans="1:21" s="15" customFormat="1" ht="25.15" customHeight="1" x14ac:dyDescent="0.25">
      <c r="A550" s="118" t="s">
        <v>1609</v>
      </c>
      <c r="B550" s="48" t="s">
        <v>942</v>
      </c>
      <c r="C550" s="84">
        <v>1964</v>
      </c>
      <c r="D550" s="84" t="s">
        <v>240</v>
      </c>
      <c r="E550" s="84" t="s">
        <v>20</v>
      </c>
      <c r="F550" s="84">
        <v>2</v>
      </c>
      <c r="G550" s="84">
        <v>2</v>
      </c>
      <c r="H550" s="107">
        <v>397</v>
      </c>
      <c r="I550" s="51">
        <v>0</v>
      </c>
      <c r="J550" s="51">
        <v>356.4</v>
      </c>
      <c r="K550" s="37">
        <f t="shared" si="162"/>
        <v>1118830</v>
      </c>
      <c r="L550" s="47">
        <v>0</v>
      </c>
      <c r="M550" s="47">
        <v>0</v>
      </c>
      <c r="N550" s="47">
        <v>0</v>
      </c>
      <c r="O550" s="51">
        <v>1118830</v>
      </c>
      <c r="P550" s="47">
        <f t="shared" si="163"/>
        <v>2818.2115869017634</v>
      </c>
      <c r="Q550" s="53">
        <v>9673</v>
      </c>
      <c r="R550" s="80" t="s">
        <v>96</v>
      </c>
      <c r="S550" s="62"/>
      <c r="T550" s="16"/>
      <c r="U550" s="16"/>
    </row>
    <row r="551" spans="1:21" s="15" customFormat="1" ht="25.15" customHeight="1" x14ac:dyDescent="0.25">
      <c r="A551" s="118" t="s">
        <v>1610</v>
      </c>
      <c r="B551" s="48" t="s">
        <v>943</v>
      </c>
      <c r="C551" s="84">
        <v>1990</v>
      </c>
      <c r="D551" s="84" t="s">
        <v>240</v>
      </c>
      <c r="E551" s="84" t="s">
        <v>291</v>
      </c>
      <c r="F551" s="84">
        <v>4</v>
      </c>
      <c r="G551" s="84">
        <v>4</v>
      </c>
      <c r="H551" s="107">
        <v>2228</v>
      </c>
      <c r="I551" s="51">
        <v>0</v>
      </c>
      <c r="J551" s="51">
        <v>1947.8</v>
      </c>
      <c r="K551" s="37">
        <f t="shared" si="162"/>
        <v>6606600</v>
      </c>
      <c r="L551" s="47">
        <v>0</v>
      </c>
      <c r="M551" s="47">
        <v>0</v>
      </c>
      <c r="N551" s="47">
        <v>0</v>
      </c>
      <c r="O551" s="51">
        <v>6606600</v>
      </c>
      <c r="P551" s="47">
        <f t="shared" si="163"/>
        <v>2965.2603231597845</v>
      </c>
      <c r="Q551" s="53">
        <v>9673</v>
      </c>
      <c r="R551" s="80" t="s">
        <v>98</v>
      </c>
      <c r="S551" s="62"/>
      <c r="T551" s="16"/>
      <c r="U551" s="16"/>
    </row>
    <row r="552" spans="1:21" s="15" customFormat="1" ht="25.15" customHeight="1" x14ac:dyDescent="0.25">
      <c r="A552" s="118" t="s">
        <v>1611</v>
      </c>
      <c r="B552" s="48" t="s">
        <v>944</v>
      </c>
      <c r="C552" s="84">
        <v>1964</v>
      </c>
      <c r="D552" s="84" t="s">
        <v>240</v>
      </c>
      <c r="E552" s="84" t="s">
        <v>20</v>
      </c>
      <c r="F552" s="84">
        <v>2</v>
      </c>
      <c r="G552" s="84">
        <v>2</v>
      </c>
      <c r="H552" s="107">
        <v>601.9</v>
      </c>
      <c r="I552" s="51">
        <v>0</v>
      </c>
      <c r="J552" s="51">
        <v>532.6</v>
      </c>
      <c r="K552" s="37">
        <f t="shared" si="162"/>
        <v>5907830</v>
      </c>
      <c r="L552" s="47">
        <v>0</v>
      </c>
      <c r="M552" s="47">
        <v>0</v>
      </c>
      <c r="N552" s="47">
        <v>0</v>
      </c>
      <c r="O552" s="51">
        <v>5907830</v>
      </c>
      <c r="P552" s="47">
        <f t="shared" si="163"/>
        <v>9815.3015451071606</v>
      </c>
      <c r="Q552" s="53">
        <v>9673</v>
      </c>
      <c r="R552" s="80" t="s">
        <v>97</v>
      </c>
      <c r="S552" s="62"/>
      <c r="T552" s="16"/>
      <c r="U552" s="16"/>
    </row>
    <row r="553" spans="1:21" s="15" customFormat="1" ht="25.15" customHeight="1" x14ac:dyDescent="0.25">
      <c r="A553" s="118" t="s">
        <v>1612</v>
      </c>
      <c r="B553" s="48" t="s">
        <v>945</v>
      </c>
      <c r="C553" s="84">
        <v>1964</v>
      </c>
      <c r="D553" s="84" t="s">
        <v>240</v>
      </c>
      <c r="E553" s="84" t="s">
        <v>20</v>
      </c>
      <c r="F553" s="84">
        <v>2</v>
      </c>
      <c r="G553" s="84">
        <v>2</v>
      </c>
      <c r="H553" s="107">
        <v>429.2</v>
      </c>
      <c r="I553" s="51">
        <v>0</v>
      </c>
      <c r="J553" s="51">
        <v>390</v>
      </c>
      <c r="K553" s="37">
        <f t="shared" si="162"/>
        <v>4328240</v>
      </c>
      <c r="L553" s="47">
        <v>0</v>
      </c>
      <c r="M553" s="47">
        <v>0</v>
      </c>
      <c r="N553" s="47">
        <v>0</v>
      </c>
      <c r="O553" s="51">
        <v>4328240</v>
      </c>
      <c r="P553" s="47">
        <f t="shared" si="163"/>
        <v>10084.43616029823</v>
      </c>
      <c r="Q553" s="53">
        <v>9673</v>
      </c>
      <c r="R553" s="80" t="s">
        <v>97</v>
      </c>
      <c r="S553" s="62"/>
      <c r="T553" s="16"/>
      <c r="U553" s="16"/>
    </row>
    <row r="554" spans="1:21" s="15" customFormat="1" ht="25.15" customHeight="1" x14ac:dyDescent="0.25">
      <c r="A554" s="118" t="s">
        <v>1613</v>
      </c>
      <c r="B554" s="48" t="s">
        <v>946</v>
      </c>
      <c r="C554" s="84">
        <v>1976</v>
      </c>
      <c r="D554" s="84">
        <v>2021</v>
      </c>
      <c r="E554" s="84" t="s">
        <v>20</v>
      </c>
      <c r="F554" s="84">
        <v>2</v>
      </c>
      <c r="G554" s="84">
        <v>2</v>
      </c>
      <c r="H554" s="107">
        <v>801.3</v>
      </c>
      <c r="I554" s="51">
        <v>0</v>
      </c>
      <c r="J554" s="51">
        <v>742.1</v>
      </c>
      <c r="K554" s="37">
        <f t="shared" si="162"/>
        <v>1502275</v>
      </c>
      <c r="L554" s="47">
        <v>0</v>
      </c>
      <c r="M554" s="47">
        <v>0</v>
      </c>
      <c r="N554" s="47">
        <v>0</v>
      </c>
      <c r="O554" s="51">
        <v>1502275</v>
      </c>
      <c r="P554" s="47">
        <f t="shared" si="163"/>
        <v>1874.7972045426184</v>
      </c>
      <c r="Q554" s="53">
        <v>9673</v>
      </c>
      <c r="R554" s="80" t="s">
        <v>98</v>
      </c>
      <c r="S554" s="62"/>
      <c r="T554" s="16"/>
      <c r="U554" s="16"/>
    </row>
    <row r="555" spans="1:21" s="15" customFormat="1" ht="25.15" customHeight="1" x14ac:dyDescent="0.25">
      <c r="A555" s="118" t="s">
        <v>1614</v>
      </c>
      <c r="B555" s="48" t="s">
        <v>947</v>
      </c>
      <c r="C555" s="84">
        <v>1965</v>
      </c>
      <c r="D555" s="84" t="s">
        <v>240</v>
      </c>
      <c r="E555" s="84" t="s">
        <v>20</v>
      </c>
      <c r="F555" s="84">
        <v>2</v>
      </c>
      <c r="G555" s="84">
        <v>3</v>
      </c>
      <c r="H555" s="107">
        <v>564.1</v>
      </c>
      <c r="I555" s="51">
        <v>0</v>
      </c>
      <c r="J555" s="51">
        <v>497.8</v>
      </c>
      <c r="K555" s="37">
        <f t="shared" si="162"/>
        <v>5608170</v>
      </c>
      <c r="L555" s="47">
        <v>0</v>
      </c>
      <c r="M555" s="47">
        <v>0</v>
      </c>
      <c r="N555" s="47">
        <v>0</v>
      </c>
      <c r="O555" s="51">
        <v>5608170</v>
      </c>
      <c r="P555" s="47">
        <f t="shared" si="163"/>
        <v>9941.8010990959046</v>
      </c>
      <c r="Q555" s="53">
        <v>9673</v>
      </c>
      <c r="R555" s="80" t="s">
        <v>97</v>
      </c>
      <c r="S555" s="62"/>
      <c r="T555" s="16"/>
      <c r="U555" s="16"/>
    </row>
    <row r="556" spans="1:21" s="15" customFormat="1" ht="25.15" customHeight="1" x14ac:dyDescent="0.25">
      <c r="A556" s="118" t="s">
        <v>1615</v>
      </c>
      <c r="B556" s="48" t="s">
        <v>948</v>
      </c>
      <c r="C556" s="84">
        <v>1962</v>
      </c>
      <c r="D556" s="84" t="s">
        <v>240</v>
      </c>
      <c r="E556" s="84" t="s">
        <v>20</v>
      </c>
      <c r="F556" s="84">
        <v>2</v>
      </c>
      <c r="G556" s="84">
        <v>2</v>
      </c>
      <c r="H556" s="107">
        <v>405.32</v>
      </c>
      <c r="I556" s="51">
        <v>0</v>
      </c>
      <c r="J556" s="51">
        <v>354.12</v>
      </c>
      <c r="K556" s="37">
        <f t="shared" si="162"/>
        <v>4168844</v>
      </c>
      <c r="L556" s="47">
        <v>0</v>
      </c>
      <c r="M556" s="47">
        <v>0</v>
      </c>
      <c r="N556" s="47">
        <v>0</v>
      </c>
      <c r="O556" s="51">
        <v>4168844</v>
      </c>
      <c r="P556" s="47">
        <f t="shared" si="163"/>
        <v>10285.315306424554</v>
      </c>
      <c r="Q556" s="53">
        <v>9673</v>
      </c>
      <c r="R556" s="80" t="s">
        <v>96</v>
      </c>
      <c r="S556" s="62"/>
      <c r="T556" s="16"/>
      <c r="U556" s="16"/>
    </row>
    <row r="557" spans="1:21" s="15" customFormat="1" ht="34.9" customHeight="1" x14ac:dyDescent="0.25">
      <c r="A557" s="142" t="s">
        <v>2258</v>
      </c>
      <c r="B557" s="142"/>
      <c r="C557" s="142"/>
      <c r="D557" s="142"/>
      <c r="E557" s="142"/>
      <c r="F557" s="142"/>
      <c r="G557" s="142"/>
      <c r="H557" s="142"/>
      <c r="I557" s="142"/>
      <c r="J557" s="142"/>
      <c r="K557" s="142"/>
      <c r="L557" s="142"/>
      <c r="M557" s="142"/>
      <c r="N557" s="142"/>
      <c r="O557" s="142"/>
      <c r="P557" s="142"/>
      <c r="Q557" s="142"/>
      <c r="R557" s="142"/>
      <c r="S557" s="62"/>
      <c r="T557" s="16"/>
      <c r="U557" s="16"/>
    </row>
    <row r="558" spans="1:21" s="15" customFormat="1" ht="34.9" customHeight="1" x14ac:dyDescent="0.25">
      <c r="A558" s="141" t="s">
        <v>422</v>
      </c>
      <c r="B558" s="141"/>
      <c r="C558" s="120" t="s">
        <v>21</v>
      </c>
      <c r="D558" s="120" t="s">
        <v>21</v>
      </c>
      <c r="E558" s="120" t="s">
        <v>21</v>
      </c>
      <c r="F558" s="126" t="s">
        <v>21</v>
      </c>
      <c r="G558" s="126" t="s">
        <v>21</v>
      </c>
      <c r="H558" s="127">
        <f>SUM(H559:H560)</f>
        <v>916.19</v>
      </c>
      <c r="I558" s="127">
        <f t="shared" ref="I558:O558" si="164">SUM(I559:I560)</f>
        <v>0</v>
      </c>
      <c r="J558" s="127">
        <f t="shared" si="164"/>
        <v>825.25</v>
      </c>
      <c r="K558" s="127">
        <f t="shared" si="164"/>
        <v>10792114</v>
      </c>
      <c r="L558" s="127">
        <f t="shared" si="164"/>
        <v>0</v>
      </c>
      <c r="M558" s="127">
        <f t="shared" si="164"/>
        <v>0</v>
      </c>
      <c r="N558" s="127">
        <f t="shared" si="164"/>
        <v>0</v>
      </c>
      <c r="O558" s="127">
        <f t="shared" si="164"/>
        <v>10792114</v>
      </c>
      <c r="P558" s="34">
        <f>K558/H558</f>
        <v>11779.34052980277</v>
      </c>
      <c r="Q558" s="128" t="s">
        <v>21</v>
      </c>
      <c r="R558" s="129" t="s">
        <v>21</v>
      </c>
      <c r="S558" s="62"/>
      <c r="T558" s="16"/>
      <c r="U558" s="16"/>
    </row>
    <row r="559" spans="1:21" s="15" customFormat="1" ht="25.15" customHeight="1" x14ac:dyDescent="0.25">
      <c r="A559" s="118" t="s">
        <v>1616</v>
      </c>
      <c r="B559" s="48" t="s">
        <v>949</v>
      </c>
      <c r="C559" s="84">
        <v>1965</v>
      </c>
      <c r="D559" s="84" t="s">
        <v>240</v>
      </c>
      <c r="E559" s="84" t="s">
        <v>20</v>
      </c>
      <c r="F559" s="84">
        <v>2</v>
      </c>
      <c r="G559" s="84">
        <v>1</v>
      </c>
      <c r="H559" s="51">
        <v>307.5</v>
      </c>
      <c r="I559" s="51">
        <v>0</v>
      </c>
      <c r="J559" s="51">
        <v>286.75</v>
      </c>
      <c r="K559" s="37">
        <f t="shared" ref="K559:K560" si="165">SUM(L559:O559)</f>
        <v>3822080</v>
      </c>
      <c r="L559" s="47">
        <v>0</v>
      </c>
      <c r="M559" s="47">
        <v>0</v>
      </c>
      <c r="N559" s="47">
        <v>0</v>
      </c>
      <c r="O559" s="51">
        <v>3822080</v>
      </c>
      <c r="P559" s="47">
        <f t="shared" ref="P559:P560" si="166">K559/H559</f>
        <v>12429.528455284553</v>
      </c>
      <c r="Q559" s="53">
        <v>9673</v>
      </c>
      <c r="R559" s="80" t="s">
        <v>96</v>
      </c>
      <c r="S559" s="62"/>
      <c r="T559" s="16"/>
      <c r="U559" s="16"/>
    </row>
    <row r="560" spans="1:21" s="15" customFormat="1" ht="25.15" customHeight="1" x14ac:dyDescent="0.25">
      <c r="A560" s="118" t="s">
        <v>1617</v>
      </c>
      <c r="B560" s="48" t="s">
        <v>950</v>
      </c>
      <c r="C560" s="84">
        <v>1966</v>
      </c>
      <c r="D560" s="84" t="s">
        <v>240</v>
      </c>
      <c r="E560" s="84" t="s">
        <v>20</v>
      </c>
      <c r="F560" s="84">
        <v>2</v>
      </c>
      <c r="G560" s="84">
        <v>2</v>
      </c>
      <c r="H560" s="51">
        <v>608.69000000000005</v>
      </c>
      <c r="I560" s="51">
        <v>0</v>
      </c>
      <c r="J560" s="51">
        <v>538.5</v>
      </c>
      <c r="K560" s="37">
        <f t="shared" si="165"/>
        <v>6970034</v>
      </c>
      <c r="L560" s="47">
        <v>0</v>
      </c>
      <c r="M560" s="47">
        <v>0</v>
      </c>
      <c r="N560" s="47">
        <v>0</v>
      </c>
      <c r="O560" s="51">
        <v>6970034</v>
      </c>
      <c r="P560" s="47">
        <f t="shared" si="166"/>
        <v>11450.876472424387</v>
      </c>
      <c r="Q560" s="53">
        <v>9673</v>
      </c>
      <c r="R560" s="80" t="s">
        <v>96</v>
      </c>
      <c r="S560" s="62"/>
      <c r="T560" s="16"/>
      <c r="U560" s="16"/>
    </row>
    <row r="561" spans="1:21" s="15" customFormat="1" ht="34.9" customHeight="1" x14ac:dyDescent="0.25">
      <c r="A561" s="142" t="s">
        <v>2259</v>
      </c>
      <c r="B561" s="142"/>
      <c r="C561" s="142"/>
      <c r="D561" s="142"/>
      <c r="E561" s="142"/>
      <c r="F561" s="142"/>
      <c r="G561" s="142"/>
      <c r="H561" s="142"/>
      <c r="I561" s="142"/>
      <c r="J561" s="142"/>
      <c r="K561" s="142"/>
      <c r="L561" s="142"/>
      <c r="M561" s="142"/>
      <c r="N561" s="142"/>
      <c r="O561" s="142"/>
      <c r="P561" s="142"/>
      <c r="Q561" s="142"/>
      <c r="R561" s="142"/>
      <c r="S561" s="62"/>
      <c r="T561" s="16"/>
      <c r="U561" s="16"/>
    </row>
    <row r="562" spans="1:21" s="15" customFormat="1" ht="34.9" customHeight="1" x14ac:dyDescent="0.25">
      <c r="A562" s="141" t="s">
        <v>86</v>
      </c>
      <c r="B562" s="141"/>
      <c r="C562" s="120" t="s">
        <v>21</v>
      </c>
      <c r="D562" s="120" t="s">
        <v>21</v>
      </c>
      <c r="E562" s="120" t="s">
        <v>21</v>
      </c>
      <c r="F562" s="126" t="s">
        <v>21</v>
      </c>
      <c r="G562" s="126" t="s">
        <v>21</v>
      </c>
      <c r="H562" s="127">
        <f>SUM(H563:H566)</f>
        <v>2614.4</v>
      </c>
      <c r="I562" s="127">
        <f t="shared" ref="I562:O562" si="167">SUM(I563:I566)</f>
        <v>570.4</v>
      </c>
      <c r="J562" s="127">
        <f t="shared" si="167"/>
        <v>1828</v>
      </c>
      <c r="K562" s="127">
        <f t="shared" si="167"/>
        <v>14834005</v>
      </c>
      <c r="L562" s="127">
        <f t="shared" si="167"/>
        <v>0</v>
      </c>
      <c r="M562" s="127">
        <f t="shared" si="167"/>
        <v>0</v>
      </c>
      <c r="N562" s="127">
        <f t="shared" si="167"/>
        <v>0</v>
      </c>
      <c r="O562" s="127">
        <f t="shared" si="167"/>
        <v>14834005</v>
      </c>
      <c r="P562" s="34">
        <f>K562/H562</f>
        <v>5673.961520807833</v>
      </c>
      <c r="Q562" s="128" t="s">
        <v>21</v>
      </c>
      <c r="R562" s="129" t="s">
        <v>21</v>
      </c>
      <c r="S562" s="62"/>
      <c r="T562" s="16"/>
      <c r="U562" s="16"/>
    </row>
    <row r="563" spans="1:21" s="15" customFormat="1" ht="25.15" customHeight="1" x14ac:dyDescent="0.25">
      <c r="A563" s="118" t="s">
        <v>1618</v>
      </c>
      <c r="B563" s="48" t="s">
        <v>951</v>
      </c>
      <c r="C563" s="84">
        <v>1966</v>
      </c>
      <c r="D563" s="84" t="s">
        <v>240</v>
      </c>
      <c r="E563" s="84" t="s">
        <v>22</v>
      </c>
      <c r="F563" s="84">
        <v>2</v>
      </c>
      <c r="G563" s="84">
        <v>2</v>
      </c>
      <c r="H563" s="51">
        <v>739.2</v>
      </c>
      <c r="I563" s="51">
        <v>255.2</v>
      </c>
      <c r="J563" s="51">
        <v>484</v>
      </c>
      <c r="K563" s="37">
        <f t="shared" ref="K563:K566" si="168">SUM(L563:O563)</f>
        <v>4306422.5</v>
      </c>
      <c r="L563" s="47">
        <v>0</v>
      </c>
      <c r="M563" s="47">
        <v>0</v>
      </c>
      <c r="N563" s="47">
        <v>0</v>
      </c>
      <c r="O563" s="51">
        <v>4306422.5</v>
      </c>
      <c r="P563" s="47">
        <f t="shared" ref="P563:P566" si="169">K563/H563</f>
        <v>5825.7880140692641</v>
      </c>
      <c r="Q563" s="53">
        <v>9673</v>
      </c>
      <c r="R563" s="80" t="s">
        <v>97</v>
      </c>
      <c r="S563" s="62"/>
      <c r="T563" s="16"/>
      <c r="U563" s="16"/>
    </row>
    <row r="564" spans="1:21" s="15" customFormat="1" ht="25.15" customHeight="1" x14ac:dyDescent="0.25">
      <c r="A564" s="118" t="s">
        <v>1619</v>
      </c>
      <c r="B564" s="48" t="s">
        <v>952</v>
      </c>
      <c r="C564" s="84">
        <v>1964</v>
      </c>
      <c r="D564" s="84" t="s">
        <v>240</v>
      </c>
      <c r="E564" s="84" t="s">
        <v>20</v>
      </c>
      <c r="F564" s="84">
        <v>2</v>
      </c>
      <c r="G564" s="84">
        <v>2</v>
      </c>
      <c r="H564" s="51">
        <v>460</v>
      </c>
      <c r="I564" s="51">
        <v>0</v>
      </c>
      <c r="J564" s="51">
        <v>460</v>
      </c>
      <c r="K564" s="37">
        <f t="shared" si="168"/>
        <v>908000</v>
      </c>
      <c r="L564" s="47">
        <v>0</v>
      </c>
      <c r="M564" s="47">
        <v>0</v>
      </c>
      <c r="N564" s="47">
        <v>0</v>
      </c>
      <c r="O564" s="51">
        <v>908000</v>
      </c>
      <c r="P564" s="47">
        <f t="shared" si="169"/>
        <v>1973.9130434782608</v>
      </c>
      <c r="Q564" s="53">
        <v>9673</v>
      </c>
      <c r="R564" s="80" t="s">
        <v>97</v>
      </c>
      <c r="S564" s="62"/>
      <c r="T564" s="16"/>
      <c r="U564" s="16"/>
    </row>
    <row r="565" spans="1:21" s="15" customFormat="1" ht="25.15" customHeight="1" x14ac:dyDescent="0.25">
      <c r="A565" s="118" t="s">
        <v>1620</v>
      </c>
      <c r="B565" s="48" t="s">
        <v>953</v>
      </c>
      <c r="C565" s="84">
        <v>1964</v>
      </c>
      <c r="D565" s="84" t="s">
        <v>240</v>
      </c>
      <c r="E565" s="84" t="s">
        <v>20</v>
      </c>
      <c r="F565" s="84">
        <v>2</v>
      </c>
      <c r="G565" s="84">
        <v>2</v>
      </c>
      <c r="H565" s="51">
        <v>676</v>
      </c>
      <c r="I565" s="51">
        <v>60</v>
      </c>
      <c r="J565" s="51">
        <v>400</v>
      </c>
      <c r="K565" s="37">
        <f t="shared" si="168"/>
        <v>5313160</v>
      </c>
      <c r="L565" s="47">
        <v>0</v>
      </c>
      <c r="M565" s="47">
        <v>0</v>
      </c>
      <c r="N565" s="47">
        <v>0</v>
      </c>
      <c r="O565" s="51">
        <v>5313160</v>
      </c>
      <c r="P565" s="47">
        <f t="shared" si="169"/>
        <v>7859.7041420118339</v>
      </c>
      <c r="Q565" s="53">
        <v>9673</v>
      </c>
      <c r="R565" s="80" t="s">
        <v>97</v>
      </c>
      <c r="S565" s="62"/>
      <c r="T565" s="16"/>
      <c r="U565" s="16"/>
    </row>
    <row r="566" spans="1:21" s="15" customFormat="1" ht="25.15" customHeight="1" x14ac:dyDescent="0.25">
      <c r="A566" s="118" t="s">
        <v>1621</v>
      </c>
      <c r="B566" s="48" t="s">
        <v>954</v>
      </c>
      <c r="C566" s="84">
        <v>1966</v>
      </c>
      <c r="D566" s="84" t="s">
        <v>240</v>
      </c>
      <c r="E566" s="84" t="s">
        <v>22</v>
      </c>
      <c r="F566" s="84">
        <v>2</v>
      </c>
      <c r="G566" s="84">
        <v>2</v>
      </c>
      <c r="H566" s="51">
        <v>739.2</v>
      </c>
      <c r="I566" s="51">
        <v>255.2</v>
      </c>
      <c r="J566" s="51">
        <v>484</v>
      </c>
      <c r="K566" s="37">
        <f t="shared" si="168"/>
        <v>4306422.5</v>
      </c>
      <c r="L566" s="47">
        <v>0</v>
      </c>
      <c r="M566" s="47">
        <v>0</v>
      </c>
      <c r="N566" s="47">
        <v>0</v>
      </c>
      <c r="O566" s="51">
        <v>4306422.5</v>
      </c>
      <c r="P566" s="47">
        <f t="shared" si="169"/>
        <v>5825.7880140692641</v>
      </c>
      <c r="Q566" s="53">
        <v>9673</v>
      </c>
      <c r="R566" s="80" t="s">
        <v>97</v>
      </c>
      <c r="S566" s="62"/>
      <c r="T566" s="16"/>
      <c r="U566" s="16"/>
    </row>
    <row r="567" spans="1:21" s="15" customFormat="1" ht="34.9" customHeight="1" x14ac:dyDescent="0.25">
      <c r="A567" s="142" t="s">
        <v>2260</v>
      </c>
      <c r="B567" s="142"/>
      <c r="C567" s="142"/>
      <c r="D567" s="142"/>
      <c r="E567" s="142"/>
      <c r="F567" s="142"/>
      <c r="G567" s="142"/>
      <c r="H567" s="142"/>
      <c r="I567" s="142"/>
      <c r="J567" s="142"/>
      <c r="K567" s="142"/>
      <c r="L567" s="142"/>
      <c r="M567" s="142"/>
      <c r="N567" s="142"/>
      <c r="O567" s="142"/>
      <c r="P567" s="142"/>
      <c r="Q567" s="142"/>
      <c r="R567" s="142"/>
      <c r="S567" s="62"/>
      <c r="T567" s="16"/>
      <c r="U567" s="16"/>
    </row>
    <row r="568" spans="1:21" s="15" customFormat="1" ht="34.9" customHeight="1" x14ac:dyDescent="0.25">
      <c r="A568" s="141" t="s">
        <v>421</v>
      </c>
      <c r="B568" s="141"/>
      <c r="C568" s="120" t="s">
        <v>21</v>
      </c>
      <c r="D568" s="120" t="s">
        <v>21</v>
      </c>
      <c r="E568" s="120" t="s">
        <v>21</v>
      </c>
      <c r="F568" s="126" t="s">
        <v>21</v>
      </c>
      <c r="G568" s="126" t="s">
        <v>21</v>
      </c>
      <c r="H568" s="127">
        <f>SUM(H569:H570)</f>
        <v>767.2</v>
      </c>
      <c r="I568" s="127">
        <f t="shared" ref="I568:O568" si="170">SUM(I569:I570)</f>
        <v>24</v>
      </c>
      <c r="J568" s="127">
        <f t="shared" si="170"/>
        <v>743.2</v>
      </c>
      <c r="K568" s="127">
        <f t="shared" si="170"/>
        <v>9551200</v>
      </c>
      <c r="L568" s="127">
        <f t="shared" si="170"/>
        <v>0</v>
      </c>
      <c r="M568" s="127">
        <f t="shared" si="170"/>
        <v>0</v>
      </c>
      <c r="N568" s="127">
        <f t="shared" si="170"/>
        <v>0</v>
      </c>
      <c r="O568" s="127">
        <f t="shared" si="170"/>
        <v>9551200</v>
      </c>
      <c r="P568" s="34">
        <f>K568/H568</f>
        <v>12449.426485922835</v>
      </c>
      <c r="Q568" s="128" t="s">
        <v>21</v>
      </c>
      <c r="R568" s="129" t="s">
        <v>21</v>
      </c>
      <c r="S568" s="62"/>
      <c r="T568" s="16"/>
      <c r="U568" s="16"/>
    </row>
    <row r="569" spans="1:21" s="15" customFormat="1" ht="25.15" customHeight="1" x14ac:dyDescent="0.25">
      <c r="A569" s="118" t="s">
        <v>1622</v>
      </c>
      <c r="B569" s="48" t="s">
        <v>955</v>
      </c>
      <c r="C569" s="84">
        <v>1962</v>
      </c>
      <c r="D569" s="84" t="s">
        <v>240</v>
      </c>
      <c r="E569" s="84" t="s">
        <v>20</v>
      </c>
      <c r="F569" s="84">
        <v>2</v>
      </c>
      <c r="G569" s="84">
        <v>2</v>
      </c>
      <c r="H569" s="51">
        <v>368.5</v>
      </c>
      <c r="I569" s="51">
        <v>12</v>
      </c>
      <c r="J569" s="51">
        <v>356.5</v>
      </c>
      <c r="K569" s="37">
        <f t="shared" ref="K569:K570" si="171">SUM(L569:O569)</f>
        <v>4634500</v>
      </c>
      <c r="L569" s="47">
        <v>0</v>
      </c>
      <c r="M569" s="47">
        <v>0</v>
      </c>
      <c r="N569" s="47">
        <v>0</v>
      </c>
      <c r="O569" s="51">
        <v>4634500</v>
      </c>
      <c r="P569" s="47">
        <f t="shared" ref="P569:P570" si="172">K569/H569</f>
        <v>12576.662143826323</v>
      </c>
      <c r="Q569" s="53">
        <v>9673</v>
      </c>
      <c r="R569" s="80" t="s">
        <v>96</v>
      </c>
      <c r="S569" s="62"/>
      <c r="T569" s="16"/>
      <c r="U569" s="16"/>
    </row>
    <row r="570" spans="1:21" s="15" customFormat="1" ht="25.15" customHeight="1" x14ac:dyDescent="0.25">
      <c r="A570" s="118" t="s">
        <v>1623</v>
      </c>
      <c r="B570" s="48" t="s">
        <v>956</v>
      </c>
      <c r="C570" s="84">
        <v>1966</v>
      </c>
      <c r="D570" s="84" t="s">
        <v>240</v>
      </c>
      <c r="E570" s="84" t="s">
        <v>20</v>
      </c>
      <c r="F570" s="84">
        <v>2</v>
      </c>
      <c r="G570" s="84">
        <v>2</v>
      </c>
      <c r="H570" s="51">
        <v>398.7</v>
      </c>
      <c r="I570" s="51">
        <v>12</v>
      </c>
      <c r="J570" s="51">
        <v>386.7</v>
      </c>
      <c r="K570" s="37">
        <f t="shared" si="171"/>
        <v>4916700</v>
      </c>
      <c r="L570" s="47">
        <v>0</v>
      </c>
      <c r="M570" s="47">
        <v>0</v>
      </c>
      <c r="N570" s="47">
        <v>0</v>
      </c>
      <c r="O570" s="51">
        <v>4916700</v>
      </c>
      <c r="P570" s="47">
        <f t="shared" si="172"/>
        <v>12331.828442437924</v>
      </c>
      <c r="Q570" s="53">
        <v>9673</v>
      </c>
      <c r="R570" s="80" t="s">
        <v>96</v>
      </c>
      <c r="S570" s="62"/>
      <c r="T570" s="16"/>
      <c r="U570" s="16"/>
    </row>
    <row r="571" spans="1:21" s="15" customFormat="1" ht="34.9" customHeight="1" x14ac:dyDescent="0.25">
      <c r="A571" s="142" t="s">
        <v>2261</v>
      </c>
      <c r="B571" s="142"/>
      <c r="C571" s="142"/>
      <c r="D571" s="142"/>
      <c r="E571" s="142"/>
      <c r="F571" s="142"/>
      <c r="G571" s="142"/>
      <c r="H571" s="142"/>
      <c r="I571" s="142"/>
      <c r="J571" s="142"/>
      <c r="K571" s="142"/>
      <c r="L571" s="142"/>
      <c r="M571" s="142"/>
      <c r="N571" s="142"/>
      <c r="O571" s="142"/>
      <c r="P571" s="142"/>
      <c r="Q571" s="142"/>
      <c r="R571" s="142"/>
      <c r="S571" s="62"/>
      <c r="T571" s="16"/>
      <c r="U571" s="16"/>
    </row>
    <row r="572" spans="1:21" s="15" customFormat="1" ht="34.9" customHeight="1" x14ac:dyDescent="0.25">
      <c r="A572" s="141" t="s">
        <v>49</v>
      </c>
      <c r="B572" s="141"/>
      <c r="C572" s="120" t="s">
        <v>21</v>
      </c>
      <c r="D572" s="120" t="s">
        <v>21</v>
      </c>
      <c r="E572" s="120" t="s">
        <v>21</v>
      </c>
      <c r="F572" s="126" t="s">
        <v>21</v>
      </c>
      <c r="G572" s="126" t="s">
        <v>21</v>
      </c>
      <c r="H572" s="127">
        <f>SUM(H573:H578)</f>
        <v>3900.35</v>
      </c>
      <c r="I572" s="127">
        <f t="shared" ref="I572:O572" si="173">SUM(I573:I578)</f>
        <v>1007.49</v>
      </c>
      <c r="J572" s="127">
        <f t="shared" si="173"/>
        <v>2387.38</v>
      </c>
      <c r="K572" s="127">
        <f t="shared" si="173"/>
        <v>42146352.5</v>
      </c>
      <c r="L572" s="127">
        <f t="shared" si="173"/>
        <v>0</v>
      </c>
      <c r="M572" s="127">
        <f t="shared" si="173"/>
        <v>0</v>
      </c>
      <c r="N572" s="127">
        <f t="shared" si="173"/>
        <v>0</v>
      </c>
      <c r="O572" s="127">
        <f t="shared" si="173"/>
        <v>42146352.5</v>
      </c>
      <c r="P572" s="34">
        <f>K572/H572</f>
        <v>10805.787301139642</v>
      </c>
      <c r="Q572" s="128" t="s">
        <v>21</v>
      </c>
      <c r="R572" s="129" t="s">
        <v>21</v>
      </c>
      <c r="S572" s="62"/>
      <c r="T572" s="16"/>
      <c r="U572" s="16"/>
    </row>
    <row r="573" spans="1:21" s="15" customFormat="1" ht="25.15" customHeight="1" x14ac:dyDescent="0.25">
      <c r="A573" s="118" t="s">
        <v>1624</v>
      </c>
      <c r="B573" s="48" t="s">
        <v>957</v>
      </c>
      <c r="C573" s="84">
        <v>1966</v>
      </c>
      <c r="D573" s="84" t="s">
        <v>240</v>
      </c>
      <c r="E573" s="84" t="s">
        <v>20</v>
      </c>
      <c r="F573" s="84">
        <v>2</v>
      </c>
      <c r="G573" s="84">
        <v>2</v>
      </c>
      <c r="H573" s="51">
        <v>776.69</v>
      </c>
      <c r="I573" s="51">
        <v>244.46</v>
      </c>
      <c r="J573" s="51">
        <v>470.23</v>
      </c>
      <c r="K573" s="37">
        <f t="shared" ref="K573:K578" si="174">SUM(L573:O573)</f>
        <v>8041028.5</v>
      </c>
      <c r="L573" s="47">
        <v>0</v>
      </c>
      <c r="M573" s="47">
        <v>0</v>
      </c>
      <c r="N573" s="47">
        <v>0</v>
      </c>
      <c r="O573" s="51">
        <v>8041028.5</v>
      </c>
      <c r="P573" s="47">
        <f t="shared" ref="P573:P578" si="175">K573/H573</f>
        <v>10352.944546730356</v>
      </c>
      <c r="Q573" s="53">
        <v>9673</v>
      </c>
      <c r="R573" s="80" t="s">
        <v>98</v>
      </c>
      <c r="S573" s="62"/>
      <c r="T573" s="16"/>
      <c r="U573" s="16"/>
    </row>
    <row r="574" spans="1:21" s="15" customFormat="1" ht="25.15" customHeight="1" x14ac:dyDescent="0.25">
      <c r="A574" s="118" t="s">
        <v>1625</v>
      </c>
      <c r="B574" s="48" t="s">
        <v>958</v>
      </c>
      <c r="C574" s="84">
        <v>1965</v>
      </c>
      <c r="D574" s="84" t="s">
        <v>240</v>
      </c>
      <c r="E574" s="84" t="s">
        <v>20</v>
      </c>
      <c r="F574" s="84">
        <v>2</v>
      </c>
      <c r="G574" s="84">
        <v>2</v>
      </c>
      <c r="H574" s="51">
        <v>777.41</v>
      </c>
      <c r="I574" s="51">
        <v>234.94</v>
      </c>
      <c r="J574" s="51">
        <v>480.5</v>
      </c>
      <c r="K574" s="37">
        <f t="shared" si="174"/>
        <v>8042936.5</v>
      </c>
      <c r="L574" s="47">
        <v>0</v>
      </c>
      <c r="M574" s="47">
        <v>0</v>
      </c>
      <c r="N574" s="47">
        <v>0</v>
      </c>
      <c r="O574" s="51">
        <v>8042936.5</v>
      </c>
      <c r="P574" s="47">
        <f t="shared" si="175"/>
        <v>10345.810447511609</v>
      </c>
      <c r="Q574" s="53">
        <v>9673</v>
      </c>
      <c r="R574" s="80" t="s">
        <v>98</v>
      </c>
      <c r="S574" s="62"/>
      <c r="T574" s="16"/>
      <c r="U574" s="16"/>
    </row>
    <row r="575" spans="1:21" s="15" customFormat="1" ht="25.15" customHeight="1" x14ac:dyDescent="0.25">
      <c r="A575" s="118" t="s">
        <v>1626</v>
      </c>
      <c r="B575" s="48" t="s">
        <v>959</v>
      </c>
      <c r="C575" s="84">
        <v>1966</v>
      </c>
      <c r="D575" s="84" t="s">
        <v>240</v>
      </c>
      <c r="E575" s="84" t="s">
        <v>20</v>
      </c>
      <c r="F575" s="84">
        <v>2</v>
      </c>
      <c r="G575" s="84">
        <v>2</v>
      </c>
      <c r="H575" s="51">
        <v>804.29</v>
      </c>
      <c r="I575" s="51">
        <v>268.39999999999998</v>
      </c>
      <c r="J575" s="51">
        <v>474.08</v>
      </c>
      <c r="K575" s="37">
        <f t="shared" si="174"/>
        <v>8114168.5</v>
      </c>
      <c r="L575" s="47">
        <v>0</v>
      </c>
      <c r="M575" s="47">
        <v>0</v>
      </c>
      <c r="N575" s="47">
        <v>0</v>
      </c>
      <c r="O575" s="51">
        <v>8114168.5</v>
      </c>
      <c r="P575" s="47">
        <f t="shared" si="175"/>
        <v>10088.610451454078</v>
      </c>
      <c r="Q575" s="53">
        <v>9673</v>
      </c>
      <c r="R575" s="80" t="s">
        <v>98</v>
      </c>
      <c r="S575" s="62"/>
      <c r="T575" s="16"/>
      <c r="U575" s="16"/>
    </row>
    <row r="576" spans="1:21" s="15" customFormat="1" ht="25.15" customHeight="1" x14ac:dyDescent="0.25">
      <c r="A576" s="118" t="s">
        <v>1627</v>
      </c>
      <c r="B576" s="48" t="s">
        <v>960</v>
      </c>
      <c r="C576" s="84">
        <v>1966</v>
      </c>
      <c r="D576" s="84" t="s">
        <v>240</v>
      </c>
      <c r="E576" s="84" t="s">
        <v>20</v>
      </c>
      <c r="F576" s="84">
        <v>2</v>
      </c>
      <c r="G576" s="84">
        <v>2</v>
      </c>
      <c r="H576" s="51">
        <v>790.46</v>
      </c>
      <c r="I576" s="51">
        <v>259.69</v>
      </c>
      <c r="J576" s="51">
        <v>468.77</v>
      </c>
      <c r="K576" s="37">
        <f t="shared" si="174"/>
        <v>8077519</v>
      </c>
      <c r="L576" s="47">
        <v>0</v>
      </c>
      <c r="M576" s="47">
        <v>0</v>
      </c>
      <c r="N576" s="47">
        <v>0</v>
      </c>
      <c r="O576" s="51">
        <v>8077519</v>
      </c>
      <c r="P576" s="47">
        <f t="shared" si="175"/>
        <v>10218.757432381144</v>
      </c>
      <c r="Q576" s="53">
        <v>9673</v>
      </c>
      <c r="R576" s="80" t="s">
        <v>98</v>
      </c>
      <c r="S576" s="62"/>
      <c r="T576" s="16"/>
      <c r="U576" s="16"/>
    </row>
    <row r="577" spans="1:207" s="15" customFormat="1" ht="25.15" customHeight="1" x14ac:dyDescent="0.25">
      <c r="A577" s="118" t="s">
        <v>1628</v>
      </c>
      <c r="B577" s="48" t="s">
        <v>961</v>
      </c>
      <c r="C577" s="84">
        <v>1964</v>
      </c>
      <c r="D577" s="84" t="s">
        <v>240</v>
      </c>
      <c r="E577" s="84" t="s">
        <v>20</v>
      </c>
      <c r="F577" s="84">
        <v>2</v>
      </c>
      <c r="G577" s="84">
        <v>2</v>
      </c>
      <c r="H577" s="51">
        <v>372.7</v>
      </c>
      <c r="I577" s="51">
        <v>0</v>
      </c>
      <c r="J577" s="51">
        <v>246.9</v>
      </c>
      <c r="K577" s="37">
        <f t="shared" si="174"/>
        <v>4927420</v>
      </c>
      <c r="L577" s="47">
        <v>0</v>
      </c>
      <c r="M577" s="47">
        <v>0</v>
      </c>
      <c r="N577" s="47">
        <v>0</v>
      </c>
      <c r="O577" s="51">
        <v>4927420</v>
      </c>
      <c r="P577" s="47">
        <f t="shared" si="175"/>
        <v>13220.874698148646</v>
      </c>
      <c r="Q577" s="53">
        <v>9673</v>
      </c>
      <c r="R577" s="80" t="s">
        <v>97</v>
      </c>
      <c r="S577" s="62"/>
      <c r="T577" s="16"/>
      <c r="U577" s="16"/>
    </row>
    <row r="578" spans="1:207" s="15" customFormat="1" ht="25.15" customHeight="1" x14ac:dyDescent="0.25">
      <c r="A578" s="118" t="s">
        <v>1629</v>
      </c>
      <c r="B578" s="48" t="s">
        <v>962</v>
      </c>
      <c r="C578" s="84">
        <v>1964</v>
      </c>
      <c r="D578" s="84" t="s">
        <v>240</v>
      </c>
      <c r="E578" s="84" t="s">
        <v>20</v>
      </c>
      <c r="F578" s="84">
        <v>2</v>
      </c>
      <c r="G578" s="84">
        <v>2</v>
      </c>
      <c r="H578" s="51">
        <v>378.8</v>
      </c>
      <c r="I578" s="51">
        <v>0</v>
      </c>
      <c r="J578" s="51">
        <v>246.9</v>
      </c>
      <c r="K578" s="37">
        <f t="shared" si="174"/>
        <v>4943280</v>
      </c>
      <c r="L578" s="47">
        <v>0</v>
      </c>
      <c r="M578" s="47">
        <v>0</v>
      </c>
      <c r="N578" s="47">
        <v>0</v>
      </c>
      <c r="O578" s="51">
        <v>4943280</v>
      </c>
      <c r="P578" s="47">
        <f t="shared" si="175"/>
        <v>13049.841605068637</v>
      </c>
      <c r="Q578" s="53">
        <v>9673</v>
      </c>
      <c r="R578" s="80" t="s">
        <v>97</v>
      </c>
      <c r="S578" s="62"/>
      <c r="T578" s="16"/>
      <c r="U578" s="16"/>
    </row>
    <row r="579" spans="1:207" s="15" customFormat="1" ht="34.9" customHeight="1" x14ac:dyDescent="0.25">
      <c r="A579" s="142" t="s">
        <v>2262</v>
      </c>
      <c r="B579" s="142"/>
      <c r="C579" s="142"/>
      <c r="D579" s="142"/>
      <c r="E579" s="142"/>
      <c r="F579" s="142"/>
      <c r="G579" s="142"/>
      <c r="H579" s="142"/>
      <c r="I579" s="142"/>
      <c r="J579" s="142"/>
      <c r="K579" s="142"/>
      <c r="L579" s="142"/>
      <c r="M579" s="142"/>
      <c r="N579" s="142"/>
      <c r="O579" s="142"/>
      <c r="P579" s="142"/>
      <c r="Q579" s="142"/>
      <c r="R579" s="142"/>
      <c r="S579" s="62"/>
      <c r="T579" s="16"/>
      <c r="U579" s="16"/>
    </row>
    <row r="580" spans="1:207" s="15" customFormat="1" ht="34.9" customHeight="1" x14ac:dyDescent="0.25">
      <c r="A580" s="141" t="s">
        <v>50</v>
      </c>
      <c r="B580" s="141"/>
      <c r="C580" s="120" t="s">
        <v>21</v>
      </c>
      <c r="D580" s="120" t="s">
        <v>21</v>
      </c>
      <c r="E580" s="120" t="s">
        <v>21</v>
      </c>
      <c r="F580" s="126" t="s">
        <v>21</v>
      </c>
      <c r="G580" s="126" t="s">
        <v>21</v>
      </c>
      <c r="H580" s="127">
        <f>SUM(H581:H636)</f>
        <v>125935.98000000001</v>
      </c>
      <c r="I580" s="127">
        <f t="shared" ref="I580:O580" si="176">SUM(I581:I636)</f>
        <v>219.5</v>
      </c>
      <c r="J580" s="127">
        <f t="shared" si="176"/>
        <v>121257.38</v>
      </c>
      <c r="K580" s="127">
        <f t="shared" si="176"/>
        <v>610420073.89999998</v>
      </c>
      <c r="L580" s="127">
        <f t="shared" si="176"/>
        <v>0</v>
      </c>
      <c r="M580" s="127">
        <f t="shared" si="176"/>
        <v>0</v>
      </c>
      <c r="N580" s="127">
        <f t="shared" si="176"/>
        <v>0</v>
      </c>
      <c r="O580" s="127">
        <f t="shared" si="176"/>
        <v>610420073.89999998</v>
      </c>
      <c r="P580" s="34">
        <f t="shared" ref="P580:P611" si="177">K580/H580</f>
        <v>4847.0665325350219</v>
      </c>
      <c r="Q580" s="128" t="s">
        <v>21</v>
      </c>
      <c r="R580" s="129" t="s">
        <v>21</v>
      </c>
      <c r="S580" s="62"/>
      <c r="T580" s="16"/>
      <c r="U580" s="16"/>
    </row>
    <row r="581" spans="1:207" s="15" customFormat="1" ht="25.15" customHeight="1" x14ac:dyDescent="0.25">
      <c r="A581" s="118" t="s">
        <v>1630</v>
      </c>
      <c r="B581" s="137" t="s">
        <v>423</v>
      </c>
      <c r="C581" s="84">
        <v>1989</v>
      </c>
      <c r="D581" s="84">
        <v>2019</v>
      </c>
      <c r="E581" s="82" t="s">
        <v>424</v>
      </c>
      <c r="F581" s="81">
        <v>9</v>
      </c>
      <c r="G581" s="81">
        <v>2</v>
      </c>
      <c r="H581" s="58">
        <v>4422.5</v>
      </c>
      <c r="I581" s="58">
        <v>0</v>
      </c>
      <c r="J581" s="58">
        <v>3852.1</v>
      </c>
      <c r="K581" s="37">
        <f t="shared" ref="K581:K612" si="178">SUM(L581:O581)</f>
        <v>5500000</v>
      </c>
      <c r="L581" s="47">
        <v>0</v>
      </c>
      <c r="M581" s="47">
        <v>0</v>
      </c>
      <c r="N581" s="47">
        <v>0</v>
      </c>
      <c r="O581" s="58">
        <v>5500000</v>
      </c>
      <c r="P581" s="47">
        <f t="shared" si="177"/>
        <v>1243.640474844545</v>
      </c>
      <c r="Q581" s="53">
        <v>9673</v>
      </c>
      <c r="R581" s="79" t="s">
        <v>98</v>
      </c>
      <c r="S581" s="62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  <c r="AR581" s="16"/>
      <c r="AS581" s="16"/>
      <c r="AT581" s="16"/>
      <c r="AU581" s="16"/>
      <c r="AV581" s="16"/>
      <c r="AW581" s="16"/>
      <c r="AX581" s="16"/>
      <c r="AY581" s="16"/>
      <c r="AZ581" s="16"/>
      <c r="BA581" s="16"/>
      <c r="BB581" s="16"/>
      <c r="BC581" s="16"/>
      <c r="BD581" s="16"/>
      <c r="BE581" s="16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6"/>
      <c r="BR581" s="16"/>
      <c r="BS581" s="16"/>
      <c r="BT581" s="16"/>
      <c r="BU581" s="16"/>
      <c r="BV581" s="16"/>
      <c r="BW581" s="16"/>
      <c r="BX581" s="16"/>
      <c r="BY581" s="16"/>
      <c r="BZ581" s="16"/>
      <c r="CA581" s="16"/>
      <c r="CB581" s="16"/>
      <c r="CC581" s="16"/>
      <c r="CD581" s="16"/>
      <c r="CE581" s="16"/>
      <c r="CF581" s="16"/>
      <c r="CG581" s="16"/>
      <c r="CH581" s="16"/>
      <c r="CI581" s="16"/>
      <c r="CJ581" s="16"/>
      <c r="CK581" s="16"/>
      <c r="CL581" s="16"/>
      <c r="CM581" s="16"/>
      <c r="CN581" s="16"/>
      <c r="CO581" s="16"/>
      <c r="CP581" s="16"/>
      <c r="CQ581" s="16"/>
      <c r="CR581" s="16"/>
      <c r="CS581" s="16"/>
      <c r="CT581" s="16"/>
      <c r="CU581" s="16"/>
      <c r="CV581" s="16"/>
      <c r="CW581" s="16"/>
      <c r="CX581" s="16"/>
      <c r="CY581" s="16"/>
      <c r="CZ581" s="16"/>
      <c r="DA581" s="16"/>
      <c r="DB581" s="16"/>
      <c r="DC581" s="16"/>
      <c r="DD581" s="16"/>
      <c r="DE581" s="16"/>
      <c r="DF581" s="16"/>
      <c r="DG581" s="16"/>
      <c r="DH581" s="16"/>
      <c r="DI581" s="16"/>
      <c r="DJ581" s="16"/>
      <c r="DK581" s="16"/>
      <c r="DL581" s="16"/>
      <c r="DM581" s="16"/>
      <c r="DN581" s="16"/>
      <c r="DO581" s="16"/>
      <c r="DP581" s="16"/>
      <c r="DQ581" s="16"/>
      <c r="DR581" s="16"/>
      <c r="DS581" s="16"/>
      <c r="DT581" s="16"/>
      <c r="DU581" s="16"/>
      <c r="DV581" s="16"/>
      <c r="DW581" s="16"/>
      <c r="DX581" s="16"/>
      <c r="DY581" s="16"/>
      <c r="DZ581" s="16"/>
      <c r="EA581" s="16"/>
      <c r="EB581" s="16"/>
      <c r="EC581" s="16"/>
      <c r="ED581" s="16"/>
      <c r="EE581" s="16"/>
      <c r="EF581" s="16"/>
      <c r="EG581" s="16"/>
      <c r="EH581" s="16"/>
      <c r="EI581" s="16"/>
      <c r="EJ581" s="16"/>
      <c r="EK581" s="16"/>
      <c r="EL581" s="16"/>
      <c r="EM581" s="16"/>
      <c r="EN581" s="16"/>
      <c r="EO581" s="16"/>
      <c r="EP581" s="16"/>
      <c r="EQ581" s="16"/>
      <c r="ER581" s="16"/>
      <c r="ES581" s="16"/>
      <c r="ET581" s="16"/>
      <c r="EU581" s="16"/>
      <c r="EV581" s="16"/>
      <c r="EW581" s="16"/>
      <c r="EX581" s="16"/>
      <c r="EY581" s="16"/>
      <c r="EZ581" s="16"/>
      <c r="FA581" s="16"/>
      <c r="FB581" s="16"/>
      <c r="FC581" s="16"/>
      <c r="FD581" s="16"/>
      <c r="FE581" s="16"/>
      <c r="FF581" s="16"/>
      <c r="FG581" s="16"/>
      <c r="FH581" s="16"/>
      <c r="FI581" s="16"/>
      <c r="FJ581" s="16"/>
      <c r="FK581" s="16"/>
      <c r="FL581" s="16"/>
      <c r="FM581" s="16"/>
      <c r="FN581" s="16"/>
      <c r="FO581" s="16"/>
      <c r="FP581" s="16"/>
      <c r="FQ581" s="16"/>
      <c r="FR581" s="16"/>
      <c r="FS581" s="16"/>
      <c r="FT581" s="16"/>
      <c r="FU581" s="16"/>
      <c r="FV581" s="16"/>
      <c r="FW581" s="16"/>
      <c r="FX581" s="16"/>
      <c r="FY581" s="16"/>
      <c r="FZ581" s="16"/>
      <c r="GA581" s="16"/>
      <c r="GB581" s="16"/>
      <c r="GC581" s="16"/>
      <c r="GD581" s="16"/>
      <c r="GE581" s="16"/>
      <c r="GF581" s="16"/>
      <c r="GG581" s="16"/>
      <c r="GH581" s="16"/>
      <c r="GI581" s="16"/>
      <c r="GJ581" s="16"/>
      <c r="GK581" s="16"/>
      <c r="GL581" s="16"/>
      <c r="GM581" s="16"/>
      <c r="GN581" s="16"/>
      <c r="GO581" s="16"/>
      <c r="GP581" s="16"/>
      <c r="GQ581" s="16"/>
      <c r="GR581" s="16"/>
      <c r="GS581" s="16"/>
      <c r="GT581" s="16"/>
      <c r="GU581" s="16"/>
      <c r="GV581" s="16"/>
      <c r="GW581" s="16"/>
      <c r="GX581" s="16"/>
      <c r="GY581" s="16"/>
    </row>
    <row r="582" spans="1:207" s="16" customFormat="1" ht="25.15" customHeight="1" x14ac:dyDescent="0.25">
      <c r="A582" s="118" t="s">
        <v>1631</v>
      </c>
      <c r="B582" s="137" t="s">
        <v>425</v>
      </c>
      <c r="C582" s="84">
        <v>1988</v>
      </c>
      <c r="D582" s="84" t="s">
        <v>240</v>
      </c>
      <c r="E582" s="82" t="s">
        <v>424</v>
      </c>
      <c r="F582" s="81">
        <v>9</v>
      </c>
      <c r="G582" s="81">
        <v>2</v>
      </c>
      <c r="H582" s="58">
        <v>4382.5</v>
      </c>
      <c r="I582" s="58">
        <v>0</v>
      </c>
      <c r="J582" s="58">
        <v>3858.5</v>
      </c>
      <c r="K582" s="37">
        <f t="shared" si="178"/>
        <v>5500000</v>
      </c>
      <c r="L582" s="47">
        <v>0</v>
      </c>
      <c r="M582" s="47">
        <v>0</v>
      </c>
      <c r="N582" s="47">
        <v>0</v>
      </c>
      <c r="O582" s="58">
        <v>5500000</v>
      </c>
      <c r="P582" s="47">
        <f t="shared" si="177"/>
        <v>1254.9914432401597</v>
      </c>
      <c r="Q582" s="53">
        <v>9673</v>
      </c>
      <c r="R582" s="79" t="s">
        <v>98</v>
      </c>
      <c r="S582" s="62"/>
    </row>
    <row r="583" spans="1:207" s="16" customFormat="1" ht="25.15" customHeight="1" x14ac:dyDescent="0.25">
      <c r="A583" s="118" t="s">
        <v>1632</v>
      </c>
      <c r="B583" s="137" t="s">
        <v>482</v>
      </c>
      <c r="C583" s="84">
        <v>1987</v>
      </c>
      <c r="D583" s="84" t="s">
        <v>240</v>
      </c>
      <c r="E583" s="82" t="s">
        <v>424</v>
      </c>
      <c r="F583" s="81">
        <v>9</v>
      </c>
      <c r="G583" s="81">
        <v>2</v>
      </c>
      <c r="H583" s="58">
        <v>4442.6000000000004</v>
      </c>
      <c r="I583" s="58">
        <v>0</v>
      </c>
      <c r="J583" s="58">
        <v>3909.1</v>
      </c>
      <c r="K583" s="37">
        <f t="shared" si="178"/>
        <v>5500000</v>
      </c>
      <c r="L583" s="47">
        <v>0</v>
      </c>
      <c r="M583" s="47">
        <v>0</v>
      </c>
      <c r="N583" s="47">
        <v>0</v>
      </c>
      <c r="O583" s="58">
        <v>5500000</v>
      </c>
      <c r="P583" s="47">
        <f t="shared" si="177"/>
        <v>1238.0137757169225</v>
      </c>
      <c r="Q583" s="53">
        <v>9673</v>
      </c>
      <c r="R583" s="79" t="s">
        <v>98</v>
      </c>
      <c r="S583" s="62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  <c r="AO583" s="15"/>
      <c r="AP583" s="15"/>
      <c r="AQ583" s="15"/>
      <c r="AR583" s="15"/>
      <c r="AS583" s="15"/>
      <c r="AT583" s="15"/>
      <c r="AU583" s="15"/>
      <c r="AV583" s="15"/>
      <c r="AW583" s="15"/>
      <c r="AX583" s="15"/>
      <c r="AY583" s="15"/>
      <c r="AZ583" s="15"/>
      <c r="BA583" s="15"/>
      <c r="BB583" s="15"/>
      <c r="BC583" s="15"/>
      <c r="BD583" s="15"/>
      <c r="BE583" s="15"/>
      <c r="BF583" s="15"/>
      <c r="BG583" s="15"/>
      <c r="BH583" s="15"/>
      <c r="BI583" s="15"/>
      <c r="BJ583" s="15"/>
      <c r="BK583" s="15"/>
      <c r="BL583" s="15"/>
      <c r="BM583" s="15"/>
      <c r="BN583" s="15"/>
      <c r="BO583" s="15"/>
      <c r="BP583" s="15"/>
      <c r="BQ583" s="15"/>
      <c r="BR583" s="15"/>
      <c r="BS583" s="15"/>
      <c r="BT583" s="15"/>
      <c r="BU583" s="15"/>
      <c r="BV583" s="15"/>
      <c r="BW583" s="15"/>
      <c r="BX583" s="15"/>
      <c r="BY583" s="15"/>
      <c r="BZ583" s="15"/>
      <c r="CA583" s="15"/>
      <c r="CB583" s="15"/>
      <c r="CC583" s="15"/>
      <c r="CD583" s="15"/>
      <c r="CE583" s="15"/>
      <c r="CF583" s="15"/>
      <c r="CG583" s="15"/>
      <c r="CH583" s="15"/>
      <c r="CI583" s="15"/>
      <c r="CJ583" s="15"/>
      <c r="CK583" s="15"/>
      <c r="CL583" s="15"/>
      <c r="CM583" s="15"/>
      <c r="CN583" s="15"/>
      <c r="CO583" s="15"/>
      <c r="CP583" s="15"/>
      <c r="CQ583" s="15"/>
      <c r="CR583" s="15"/>
      <c r="CS583" s="15"/>
      <c r="CT583" s="15"/>
      <c r="CU583" s="15"/>
      <c r="CV583" s="15"/>
      <c r="CW583" s="15"/>
      <c r="CX583" s="15"/>
      <c r="CY583" s="15"/>
      <c r="CZ583" s="15"/>
      <c r="DA583" s="15"/>
      <c r="DB583" s="15"/>
      <c r="DC583" s="15"/>
      <c r="DD583" s="15"/>
      <c r="DE583" s="15"/>
      <c r="DF583" s="15"/>
      <c r="DG583" s="15"/>
      <c r="DH583" s="15"/>
      <c r="DI583" s="15"/>
      <c r="DJ583" s="15"/>
      <c r="DK583" s="15"/>
      <c r="DL583" s="15"/>
      <c r="DM583" s="15"/>
      <c r="DN583" s="15"/>
      <c r="DO583" s="15"/>
      <c r="DP583" s="15"/>
      <c r="DQ583" s="15"/>
      <c r="DR583" s="15"/>
      <c r="DS583" s="15"/>
      <c r="DT583" s="15"/>
      <c r="DU583" s="15"/>
      <c r="DV583" s="15"/>
      <c r="DW583" s="15"/>
      <c r="DX583" s="15"/>
      <c r="DY583" s="15"/>
      <c r="DZ583" s="15"/>
      <c r="EA583" s="15"/>
      <c r="EB583" s="15"/>
      <c r="EC583" s="15"/>
      <c r="ED583" s="15"/>
      <c r="EE583" s="15"/>
      <c r="EF583" s="15"/>
      <c r="EG583" s="15"/>
      <c r="EH583" s="15"/>
      <c r="EI583" s="15"/>
      <c r="EJ583" s="15"/>
      <c r="EK583" s="15"/>
      <c r="EL583" s="15"/>
      <c r="EM583" s="15"/>
      <c r="EN583" s="15"/>
      <c r="EO583" s="15"/>
      <c r="EP583" s="15"/>
      <c r="EQ583" s="15"/>
      <c r="ER583" s="15"/>
      <c r="ES583" s="15"/>
      <c r="ET583" s="15"/>
      <c r="EU583" s="15"/>
      <c r="EV583" s="15"/>
      <c r="EW583" s="15"/>
      <c r="EX583" s="15"/>
      <c r="EY583" s="15"/>
      <c r="EZ583" s="15"/>
      <c r="FA583" s="15"/>
      <c r="FB583" s="15"/>
      <c r="FC583" s="15"/>
      <c r="FD583" s="15"/>
      <c r="FE583" s="15"/>
      <c r="FF583" s="15"/>
      <c r="FG583" s="15"/>
      <c r="FH583" s="15"/>
      <c r="FI583" s="15"/>
      <c r="FJ583" s="15"/>
      <c r="FK583" s="15"/>
      <c r="FL583" s="15"/>
      <c r="FM583" s="15"/>
      <c r="FN583" s="15"/>
      <c r="FO583" s="15"/>
      <c r="FP583" s="15"/>
      <c r="FQ583" s="15"/>
      <c r="FR583" s="15"/>
      <c r="FS583" s="15"/>
      <c r="FT583" s="15"/>
      <c r="FU583" s="15"/>
      <c r="FV583" s="15"/>
      <c r="FW583" s="15"/>
      <c r="FX583" s="15"/>
      <c r="FY583" s="15"/>
      <c r="FZ583" s="15"/>
      <c r="GA583" s="15"/>
      <c r="GB583" s="15"/>
      <c r="GC583" s="15"/>
      <c r="GD583" s="15"/>
      <c r="GE583" s="15"/>
      <c r="GF583" s="15"/>
      <c r="GG583" s="15"/>
      <c r="GH583" s="15"/>
      <c r="GI583" s="15"/>
      <c r="GJ583" s="15"/>
      <c r="GK583" s="15"/>
      <c r="GL583" s="15"/>
      <c r="GM583" s="15"/>
      <c r="GN583" s="15"/>
      <c r="GO583" s="15"/>
      <c r="GP583" s="15"/>
      <c r="GQ583" s="15"/>
      <c r="GR583" s="15"/>
      <c r="GS583" s="15"/>
      <c r="GT583" s="15"/>
      <c r="GU583" s="15"/>
      <c r="GV583" s="15"/>
      <c r="GW583" s="15"/>
      <c r="GX583" s="15"/>
      <c r="GY583" s="15"/>
    </row>
    <row r="584" spans="1:207" s="16" customFormat="1" ht="25.15" customHeight="1" x14ac:dyDescent="0.25">
      <c r="A584" s="118" t="s">
        <v>1633</v>
      </c>
      <c r="B584" s="137" t="s">
        <v>483</v>
      </c>
      <c r="C584" s="84">
        <v>1987</v>
      </c>
      <c r="D584" s="84">
        <v>2019</v>
      </c>
      <c r="E584" s="82" t="s">
        <v>424</v>
      </c>
      <c r="F584" s="81">
        <v>9</v>
      </c>
      <c r="G584" s="81">
        <v>4</v>
      </c>
      <c r="H584" s="58">
        <v>8737.9</v>
      </c>
      <c r="I584" s="58">
        <v>0</v>
      </c>
      <c r="J584" s="58">
        <v>7725.3</v>
      </c>
      <c r="K584" s="37">
        <f t="shared" si="178"/>
        <v>5500000</v>
      </c>
      <c r="L584" s="47">
        <v>0</v>
      </c>
      <c r="M584" s="47">
        <v>0</v>
      </c>
      <c r="N584" s="47">
        <v>0</v>
      </c>
      <c r="O584" s="58">
        <v>5500000</v>
      </c>
      <c r="P584" s="47">
        <f t="shared" si="177"/>
        <v>629.44185673903348</v>
      </c>
      <c r="Q584" s="53">
        <v>9673</v>
      </c>
      <c r="R584" s="79" t="s">
        <v>98</v>
      </c>
      <c r="S584" s="73"/>
      <c r="T584" s="17"/>
    </row>
    <row r="585" spans="1:207" s="16" customFormat="1" ht="25.15" customHeight="1" x14ac:dyDescent="0.25">
      <c r="A585" s="118" t="s">
        <v>1634</v>
      </c>
      <c r="B585" s="137" t="s">
        <v>479</v>
      </c>
      <c r="C585" s="84">
        <v>1965</v>
      </c>
      <c r="D585" s="84" t="s">
        <v>240</v>
      </c>
      <c r="E585" s="82" t="s">
        <v>20</v>
      </c>
      <c r="F585" s="81">
        <v>5</v>
      </c>
      <c r="G585" s="81">
        <v>3</v>
      </c>
      <c r="H585" s="58">
        <v>2711.7</v>
      </c>
      <c r="I585" s="58">
        <v>0</v>
      </c>
      <c r="J585" s="58">
        <v>2711.7</v>
      </c>
      <c r="K585" s="37">
        <f t="shared" si="178"/>
        <v>17534224</v>
      </c>
      <c r="L585" s="47">
        <v>0</v>
      </c>
      <c r="M585" s="47">
        <v>0</v>
      </c>
      <c r="N585" s="47">
        <v>0</v>
      </c>
      <c r="O585" s="58">
        <v>17534224</v>
      </c>
      <c r="P585" s="47">
        <f t="shared" si="177"/>
        <v>6466.1371095622681</v>
      </c>
      <c r="Q585" s="53">
        <v>9673</v>
      </c>
      <c r="R585" s="79" t="s">
        <v>97</v>
      </c>
      <c r="S585" s="62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  <c r="AO585" s="15"/>
      <c r="AP585" s="15"/>
      <c r="AQ585" s="15"/>
      <c r="AR585" s="15"/>
      <c r="AS585" s="15"/>
      <c r="AT585" s="15"/>
      <c r="AU585" s="15"/>
      <c r="AV585" s="15"/>
      <c r="AW585" s="15"/>
      <c r="AX585" s="15"/>
      <c r="AY585" s="15"/>
      <c r="AZ585" s="15"/>
      <c r="BA585" s="15"/>
      <c r="BB585" s="15"/>
      <c r="BC585" s="15"/>
      <c r="BD585" s="15"/>
      <c r="BE585" s="15"/>
      <c r="BF585" s="15"/>
      <c r="BG585" s="15"/>
      <c r="BH585" s="15"/>
      <c r="BI585" s="15"/>
      <c r="BJ585" s="15"/>
      <c r="BK585" s="15"/>
      <c r="BL585" s="15"/>
      <c r="BM585" s="15"/>
      <c r="BN585" s="15"/>
      <c r="BO585" s="15"/>
      <c r="BP585" s="15"/>
      <c r="BQ585" s="15"/>
      <c r="BR585" s="15"/>
      <c r="BS585" s="15"/>
      <c r="BT585" s="15"/>
      <c r="BU585" s="15"/>
      <c r="BV585" s="15"/>
      <c r="BW585" s="15"/>
      <c r="BX585" s="15"/>
      <c r="BY585" s="15"/>
      <c r="BZ585" s="15"/>
      <c r="CA585" s="15"/>
      <c r="CB585" s="15"/>
      <c r="CC585" s="15"/>
      <c r="CD585" s="15"/>
      <c r="CE585" s="15"/>
      <c r="CF585" s="15"/>
      <c r="CG585" s="15"/>
      <c r="CH585" s="15"/>
      <c r="CI585" s="15"/>
      <c r="CJ585" s="15"/>
      <c r="CK585" s="15"/>
      <c r="CL585" s="15"/>
      <c r="CM585" s="15"/>
      <c r="CN585" s="15"/>
      <c r="CO585" s="15"/>
      <c r="CP585" s="15"/>
      <c r="CQ585" s="15"/>
      <c r="CR585" s="15"/>
      <c r="CS585" s="15"/>
      <c r="CT585" s="15"/>
      <c r="CU585" s="15"/>
      <c r="CV585" s="15"/>
      <c r="CW585" s="15"/>
      <c r="CX585" s="15"/>
      <c r="CY585" s="15"/>
      <c r="CZ585" s="15"/>
      <c r="DA585" s="15"/>
      <c r="DB585" s="15"/>
      <c r="DC585" s="15"/>
      <c r="DD585" s="15"/>
      <c r="DE585" s="15"/>
      <c r="DF585" s="15"/>
      <c r="DG585" s="15"/>
      <c r="DH585" s="15"/>
      <c r="DI585" s="15"/>
      <c r="DJ585" s="15"/>
      <c r="DK585" s="15"/>
      <c r="DL585" s="15"/>
      <c r="DM585" s="15"/>
      <c r="DN585" s="15"/>
      <c r="DO585" s="15"/>
      <c r="DP585" s="15"/>
      <c r="DQ585" s="15"/>
      <c r="DR585" s="15"/>
      <c r="DS585" s="15"/>
      <c r="DT585" s="15"/>
      <c r="DU585" s="15"/>
      <c r="DV585" s="15"/>
      <c r="DW585" s="15"/>
      <c r="DX585" s="15"/>
      <c r="DY585" s="15"/>
      <c r="DZ585" s="15"/>
      <c r="EA585" s="15"/>
      <c r="EB585" s="15"/>
      <c r="EC585" s="15"/>
      <c r="ED585" s="15"/>
      <c r="EE585" s="15"/>
      <c r="EF585" s="15"/>
      <c r="EG585" s="15"/>
      <c r="EH585" s="15"/>
      <c r="EI585" s="15"/>
      <c r="EJ585" s="15"/>
      <c r="EK585" s="15"/>
      <c r="EL585" s="15"/>
      <c r="EM585" s="15"/>
      <c r="EN585" s="15"/>
      <c r="EO585" s="15"/>
      <c r="EP585" s="15"/>
      <c r="EQ585" s="15"/>
      <c r="ER585" s="15"/>
      <c r="ES585" s="15"/>
      <c r="ET585" s="15"/>
      <c r="EU585" s="15"/>
      <c r="EV585" s="15"/>
      <c r="EW585" s="15"/>
      <c r="EX585" s="15"/>
      <c r="EY585" s="15"/>
      <c r="EZ585" s="15"/>
      <c r="FA585" s="15"/>
      <c r="FB585" s="15"/>
      <c r="FC585" s="15"/>
      <c r="FD585" s="15"/>
      <c r="FE585" s="15"/>
      <c r="FF585" s="15"/>
      <c r="FG585" s="15"/>
      <c r="FH585" s="15"/>
      <c r="FI585" s="15"/>
      <c r="FJ585" s="15"/>
      <c r="FK585" s="15"/>
      <c r="FL585" s="15"/>
      <c r="FM585" s="15"/>
      <c r="FN585" s="15"/>
      <c r="FO585" s="15"/>
      <c r="FP585" s="15"/>
      <c r="FQ585" s="15"/>
      <c r="FR585" s="15"/>
      <c r="FS585" s="15"/>
      <c r="FT585" s="15"/>
      <c r="FU585" s="15"/>
      <c r="FV585" s="15"/>
      <c r="FW585" s="15"/>
      <c r="FX585" s="15"/>
      <c r="FY585" s="15"/>
      <c r="FZ585" s="15"/>
      <c r="GA585" s="15"/>
      <c r="GB585" s="15"/>
      <c r="GC585" s="15"/>
      <c r="GD585" s="15"/>
      <c r="GE585" s="15"/>
      <c r="GF585" s="15"/>
      <c r="GG585" s="15"/>
      <c r="GH585" s="15"/>
      <c r="GI585" s="15"/>
      <c r="GJ585" s="15"/>
      <c r="GK585" s="15"/>
      <c r="GL585" s="15"/>
      <c r="GM585" s="15"/>
      <c r="GN585" s="15"/>
      <c r="GO585" s="15"/>
      <c r="GP585" s="15"/>
      <c r="GQ585" s="15"/>
      <c r="GR585" s="15"/>
      <c r="GS585" s="15"/>
      <c r="GT585" s="15"/>
      <c r="GU585" s="15"/>
      <c r="GV585" s="15"/>
      <c r="GW585" s="15"/>
      <c r="GX585" s="15"/>
      <c r="GY585" s="15"/>
    </row>
    <row r="586" spans="1:207" s="16" customFormat="1" ht="25.15" customHeight="1" x14ac:dyDescent="0.25">
      <c r="A586" s="118" t="s">
        <v>1635</v>
      </c>
      <c r="B586" s="137" t="s">
        <v>426</v>
      </c>
      <c r="C586" s="84">
        <v>1963</v>
      </c>
      <c r="D586" s="84" t="s">
        <v>240</v>
      </c>
      <c r="E586" s="82" t="s">
        <v>20</v>
      </c>
      <c r="F586" s="81">
        <v>2</v>
      </c>
      <c r="G586" s="81">
        <v>2</v>
      </c>
      <c r="H586" s="58">
        <v>374</v>
      </c>
      <c r="I586" s="58">
        <v>0</v>
      </c>
      <c r="J586" s="58">
        <v>374</v>
      </c>
      <c r="K586" s="37">
        <f t="shared" si="178"/>
        <v>4245720</v>
      </c>
      <c r="L586" s="47">
        <v>0</v>
      </c>
      <c r="M586" s="47">
        <v>0</v>
      </c>
      <c r="N586" s="47">
        <v>0</v>
      </c>
      <c r="O586" s="58">
        <v>4245720</v>
      </c>
      <c r="P586" s="47">
        <f t="shared" si="177"/>
        <v>11352.192513368984</v>
      </c>
      <c r="Q586" s="53">
        <v>9673</v>
      </c>
      <c r="R586" s="80" t="s">
        <v>96</v>
      </c>
      <c r="S586" s="62"/>
    </row>
    <row r="587" spans="1:207" s="16" customFormat="1" ht="25.15" customHeight="1" x14ac:dyDescent="0.25">
      <c r="A587" s="118" t="s">
        <v>1636</v>
      </c>
      <c r="B587" s="137" t="s">
        <v>511</v>
      </c>
      <c r="C587" s="84">
        <v>1965</v>
      </c>
      <c r="D587" s="84" t="s">
        <v>240</v>
      </c>
      <c r="E587" s="82" t="s">
        <v>20</v>
      </c>
      <c r="F587" s="81">
        <v>5</v>
      </c>
      <c r="G587" s="81">
        <v>4</v>
      </c>
      <c r="H587" s="58">
        <v>3455.5</v>
      </c>
      <c r="I587" s="58">
        <v>0</v>
      </c>
      <c r="J587" s="58">
        <v>3455.5</v>
      </c>
      <c r="K587" s="37">
        <f t="shared" si="178"/>
        <v>21008385</v>
      </c>
      <c r="L587" s="47">
        <v>0</v>
      </c>
      <c r="M587" s="47">
        <v>0</v>
      </c>
      <c r="N587" s="47">
        <v>0</v>
      </c>
      <c r="O587" s="58">
        <v>21008385</v>
      </c>
      <c r="P587" s="47">
        <f t="shared" si="177"/>
        <v>6079.6946896252348</v>
      </c>
      <c r="Q587" s="53">
        <v>9673</v>
      </c>
      <c r="R587" s="79" t="s">
        <v>98</v>
      </c>
      <c r="S587" s="62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  <c r="AN587" s="15"/>
      <c r="AO587" s="15"/>
      <c r="AP587" s="15"/>
      <c r="AQ587" s="15"/>
      <c r="AR587" s="15"/>
      <c r="AS587" s="15"/>
      <c r="AT587" s="15"/>
      <c r="AU587" s="15"/>
      <c r="AV587" s="15"/>
      <c r="AW587" s="15"/>
      <c r="AX587" s="15"/>
      <c r="AY587" s="15"/>
      <c r="AZ587" s="15"/>
      <c r="BA587" s="15"/>
      <c r="BB587" s="15"/>
      <c r="BC587" s="15"/>
      <c r="BD587" s="15"/>
      <c r="BE587" s="15"/>
      <c r="BF587" s="15"/>
      <c r="BG587" s="15"/>
      <c r="BH587" s="15"/>
      <c r="BI587" s="15"/>
      <c r="BJ587" s="15"/>
      <c r="BK587" s="15"/>
      <c r="BL587" s="15"/>
      <c r="BM587" s="15"/>
      <c r="BN587" s="15"/>
      <c r="BO587" s="15"/>
      <c r="BP587" s="15"/>
      <c r="BQ587" s="15"/>
      <c r="BR587" s="15"/>
      <c r="BS587" s="15"/>
      <c r="BT587" s="15"/>
      <c r="BU587" s="15"/>
      <c r="BV587" s="15"/>
      <c r="BW587" s="15"/>
      <c r="BX587" s="15"/>
      <c r="BY587" s="15"/>
      <c r="BZ587" s="15"/>
      <c r="CA587" s="15"/>
      <c r="CB587" s="15"/>
      <c r="CC587" s="15"/>
      <c r="CD587" s="15"/>
      <c r="CE587" s="15"/>
      <c r="CF587" s="15"/>
      <c r="CG587" s="15"/>
      <c r="CH587" s="15"/>
      <c r="CI587" s="15"/>
      <c r="CJ587" s="15"/>
      <c r="CK587" s="15"/>
      <c r="CL587" s="15"/>
      <c r="CM587" s="15"/>
      <c r="CN587" s="15"/>
      <c r="CO587" s="15"/>
      <c r="CP587" s="15"/>
      <c r="CQ587" s="15"/>
      <c r="CR587" s="15"/>
      <c r="CS587" s="15"/>
      <c r="CT587" s="15"/>
      <c r="CU587" s="15"/>
      <c r="CV587" s="15"/>
      <c r="CW587" s="15"/>
      <c r="CX587" s="15"/>
      <c r="CY587" s="15"/>
      <c r="CZ587" s="15"/>
      <c r="DA587" s="15"/>
      <c r="DB587" s="15"/>
      <c r="DC587" s="15"/>
      <c r="DD587" s="15"/>
      <c r="DE587" s="15"/>
      <c r="DF587" s="15"/>
      <c r="DG587" s="15"/>
      <c r="DH587" s="15"/>
      <c r="DI587" s="15"/>
      <c r="DJ587" s="15"/>
      <c r="DK587" s="15"/>
      <c r="DL587" s="15"/>
      <c r="DM587" s="15"/>
      <c r="DN587" s="15"/>
      <c r="DO587" s="15"/>
      <c r="DP587" s="15"/>
      <c r="DQ587" s="15"/>
      <c r="DR587" s="15"/>
      <c r="DS587" s="15"/>
      <c r="DT587" s="15"/>
      <c r="DU587" s="15"/>
      <c r="DV587" s="15"/>
      <c r="DW587" s="15"/>
      <c r="DX587" s="15"/>
      <c r="DY587" s="15"/>
      <c r="DZ587" s="15"/>
      <c r="EA587" s="15"/>
      <c r="EB587" s="15"/>
      <c r="EC587" s="15"/>
      <c r="ED587" s="15"/>
      <c r="EE587" s="15"/>
      <c r="EF587" s="15"/>
      <c r="EG587" s="15"/>
      <c r="EH587" s="15"/>
      <c r="EI587" s="15"/>
      <c r="EJ587" s="15"/>
      <c r="EK587" s="15"/>
      <c r="EL587" s="15"/>
      <c r="EM587" s="15"/>
      <c r="EN587" s="15"/>
      <c r="EO587" s="15"/>
      <c r="EP587" s="15"/>
      <c r="EQ587" s="15"/>
      <c r="ER587" s="15"/>
      <c r="ES587" s="15"/>
      <c r="ET587" s="15"/>
      <c r="EU587" s="15"/>
      <c r="EV587" s="15"/>
      <c r="EW587" s="15"/>
      <c r="EX587" s="15"/>
      <c r="EY587" s="15"/>
      <c r="EZ587" s="15"/>
      <c r="FA587" s="15"/>
      <c r="FB587" s="15"/>
      <c r="FC587" s="15"/>
      <c r="FD587" s="15"/>
      <c r="FE587" s="15"/>
      <c r="FF587" s="15"/>
      <c r="FG587" s="15"/>
      <c r="FH587" s="15"/>
      <c r="FI587" s="15"/>
      <c r="FJ587" s="15"/>
      <c r="FK587" s="15"/>
      <c r="FL587" s="15"/>
      <c r="FM587" s="15"/>
      <c r="FN587" s="15"/>
      <c r="FO587" s="15"/>
      <c r="FP587" s="15"/>
      <c r="FQ587" s="15"/>
      <c r="FR587" s="15"/>
      <c r="FS587" s="15"/>
      <c r="FT587" s="15"/>
      <c r="FU587" s="15"/>
      <c r="FV587" s="15"/>
      <c r="FW587" s="15"/>
      <c r="FX587" s="15"/>
      <c r="FY587" s="15"/>
      <c r="FZ587" s="15"/>
      <c r="GA587" s="15"/>
      <c r="GB587" s="15"/>
      <c r="GC587" s="15"/>
      <c r="GD587" s="15"/>
      <c r="GE587" s="15"/>
      <c r="GF587" s="15"/>
      <c r="GG587" s="15"/>
      <c r="GH587" s="15"/>
      <c r="GI587" s="15"/>
      <c r="GJ587" s="15"/>
      <c r="GK587" s="15"/>
      <c r="GL587" s="15"/>
      <c r="GM587" s="15"/>
      <c r="GN587" s="15"/>
      <c r="GO587" s="15"/>
      <c r="GP587" s="15"/>
      <c r="GQ587" s="15"/>
      <c r="GR587" s="15"/>
      <c r="GS587" s="15"/>
      <c r="GT587" s="15"/>
      <c r="GU587" s="15"/>
      <c r="GV587" s="15"/>
      <c r="GW587" s="15"/>
      <c r="GX587" s="15"/>
      <c r="GY587" s="15"/>
    </row>
    <row r="588" spans="1:207" s="16" customFormat="1" ht="25.15" customHeight="1" x14ac:dyDescent="0.25">
      <c r="A588" s="118" t="s">
        <v>1637</v>
      </c>
      <c r="B588" s="137" t="s">
        <v>512</v>
      </c>
      <c r="C588" s="84">
        <v>1965</v>
      </c>
      <c r="D588" s="84" t="s">
        <v>240</v>
      </c>
      <c r="E588" s="82" t="s">
        <v>20</v>
      </c>
      <c r="F588" s="81">
        <v>5</v>
      </c>
      <c r="G588" s="81">
        <v>4</v>
      </c>
      <c r="H588" s="58">
        <v>3406.5</v>
      </c>
      <c r="I588" s="58">
        <v>0</v>
      </c>
      <c r="J588" s="58">
        <v>3406.5</v>
      </c>
      <c r="K588" s="37">
        <f t="shared" si="178"/>
        <v>20858935</v>
      </c>
      <c r="L588" s="47">
        <v>0</v>
      </c>
      <c r="M588" s="47">
        <v>0</v>
      </c>
      <c r="N588" s="47">
        <v>0</v>
      </c>
      <c r="O588" s="58">
        <v>20858935</v>
      </c>
      <c r="P588" s="47">
        <f t="shared" si="177"/>
        <v>6123.2746220460886</v>
      </c>
      <c r="Q588" s="53">
        <v>9673</v>
      </c>
      <c r="R588" s="79" t="s">
        <v>98</v>
      </c>
      <c r="S588" s="62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  <c r="AO588" s="15"/>
      <c r="AP588" s="15"/>
      <c r="AQ588" s="15"/>
      <c r="AR588" s="15"/>
      <c r="AS588" s="15"/>
      <c r="AT588" s="15"/>
      <c r="AU588" s="15"/>
      <c r="AV588" s="15"/>
      <c r="AW588" s="15"/>
      <c r="AX588" s="15"/>
      <c r="AY588" s="15"/>
      <c r="AZ588" s="15"/>
      <c r="BA588" s="15"/>
      <c r="BB588" s="15"/>
      <c r="BC588" s="15"/>
      <c r="BD588" s="15"/>
      <c r="BE588" s="15"/>
      <c r="BF588" s="15"/>
      <c r="BG588" s="15"/>
      <c r="BH588" s="15"/>
      <c r="BI588" s="15"/>
      <c r="BJ588" s="15"/>
      <c r="BK588" s="15"/>
      <c r="BL588" s="15"/>
      <c r="BM588" s="15"/>
      <c r="BN588" s="15"/>
      <c r="BO588" s="15"/>
      <c r="BP588" s="15"/>
      <c r="BQ588" s="15"/>
      <c r="BR588" s="15"/>
      <c r="BS588" s="15"/>
      <c r="BT588" s="15"/>
      <c r="BU588" s="15"/>
      <c r="BV588" s="15"/>
      <c r="BW588" s="15"/>
      <c r="BX588" s="15"/>
      <c r="BY588" s="15"/>
      <c r="BZ588" s="15"/>
      <c r="CA588" s="15"/>
      <c r="CB588" s="15"/>
      <c r="CC588" s="15"/>
      <c r="CD588" s="15"/>
      <c r="CE588" s="15"/>
      <c r="CF588" s="15"/>
      <c r="CG588" s="15"/>
      <c r="CH588" s="15"/>
      <c r="CI588" s="15"/>
      <c r="CJ588" s="15"/>
      <c r="CK588" s="15"/>
      <c r="CL588" s="15"/>
      <c r="CM588" s="15"/>
      <c r="CN588" s="15"/>
      <c r="CO588" s="15"/>
      <c r="CP588" s="15"/>
      <c r="CQ588" s="15"/>
      <c r="CR588" s="15"/>
      <c r="CS588" s="15"/>
      <c r="CT588" s="15"/>
      <c r="CU588" s="15"/>
      <c r="CV588" s="15"/>
      <c r="CW588" s="15"/>
      <c r="CX588" s="15"/>
      <c r="CY588" s="15"/>
      <c r="CZ588" s="15"/>
      <c r="DA588" s="15"/>
      <c r="DB588" s="15"/>
      <c r="DC588" s="15"/>
      <c r="DD588" s="15"/>
      <c r="DE588" s="15"/>
      <c r="DF588" s="15"/>
      <c r="DG588" s="15"/>
      <c r="DH588" s="15"/>
      <c r="DI588" s="15"/>
      <c r="DJ588" s="15"/>
      <c r="DK588" s="15"/>
      <c r="DL588" s="15"/>
      <c r="DM588" s="15"/>
      <c r="DN588" s="15"/>
      <c r="DO588" s="15"/>
      <c r="DP588" s="15"/>
      <c r="DQ588" s="15"/>
      <c r="DR588" s="15"/>
      <c r="DS588" s="15"/>
      <c r="DT588" s="15"/>
      <c r="DU588" s="15"/>
      <c r="DV588" s="15"/>
      <c r="DW588" s="15"/>
      <c r="DX588" s="15"/>
      <c r="DY588" s="15"/>
      <c r="DZ588" s="15"/>
      <c r="EA588" s="15"/>
      <c r="EB588" s="15"/>
      <c r="EC588" s="15"/>
      <c r="ED588" s="15"/>
      <c r="EE588" s="15"/>
      <c r="EF588" s="15"/>
      <c r="EG588" s="15"/>
      <c r="EH588" s="15"/>
      <c r="EI588" s="15"/>
      <c r="EJ588" s="15"/>
      <c r="EK588" s="15"/>
      <c r="EL588" s="15"/>
      <c r="EM588" s="15"/>
      <c r="EN588" s="15"/>
      <c r="EO588" s="15"/>
      <c r="EP588" s="15"/>
      <c r="EQ588" s="15"/>
      <c r="ER588" s="15"/>
      <c r="ES588" s="15"/>
      <c r="ET588" s="15"/>
      <c r="EU588" s="15"/>
      <c r="EV588" s="15"/>
      <c r="EW588" s="15"/>
      <c r="EX588" s="15"/>
      <c r="EY588" s="15"/>
      <c r="EZ588" s="15"/>
      <c r="FA588" s="15"/>
      <c r="FB588" s="15"/>
      <c r="FC588" s="15"/>
      <c r="FD588" s="15"/>
      <c r="FE588" s="15"/>
      <c r="FF588" s="15"/>
      <c r="FG588" s="15"/>
      <c r="FH588" s="15"/>
      <c r="FI588" s="15"/>
      <c r="FJ588" s="15"/>
      <c r="FK588" s="15"/>
      <c r="FL588" s="15"/>
      <c r="FM588" s="15"/>
      <c r="FN588" s="15"/>
      <c r="FO588" s="15"/>
      <c r="FP588" s="15"/>
      <c r="FQ588" s="15"/>
      <c r="FR588" s="15"/>
      <c r="FS588" s="15"/>
      <c r="FT588" s="15"/>
      <c r="FU588" s="15"/>
      <c r="FV588" s="15"/>
      <c r="FW588" s="15"/>
      <c r="FX588" s="15"/>
      <c r="FY588" s="15"/>
      <c r="FZ588" s="15"/>
      <c r="GA588" s="15"/>
      <c r="GB588" s="15"/>
      <c r="GC588" s="15"/>
      <c r="GD588" s="15"/>
      <c r="GE588" s="15"/>
      <c r="GF588" s="15"/>
      <c r="GG588" s="15"/>
      <c r="GH588" s="15"/>
      <c r="GI588" s="15"/>
      <c r="GJ588" s="15"/>
      <c r="GK588" s="15"/>
      <c r="GL588" s="15"/>
      <c r="GM588" s="15"/>
      <c r="GN588" s="15"/>
      <c r="GO588" s="15"/>
      <c r="GP588" s="15"/>
      <c r="GQ588" s="15"/>
      <c r="GR588" s="15"/>
      <c r="GS588" s="15"/>
      <c r="GT588" s="15"/>
      <c r="GU588" s="15"/>
      <c r="GV588" s="15"/>
      <c r="GW588" s="15"/>
      <c r="GX588" s="15"/>
      <c r="GY588" s="15"/>
    </row>
    <row r="589" spans="1:207" s="16" customFormat="1" ht="25.15" customHeight="1" x14ac:dyDescent="0.25">
      <c r="A589" s="118" t="s">
        <v>1638</v>
      </c>
      <c r="B589" s="137" t="s">
        <v>484</v>
      </c>
      <c r="C589" s="84">
        <v>1965</v>
      </c>
      <c r="D589" s="84" t="s">
        <v>240</v>
      </c>
      <c r="E589" s="82" t="s">
        <v>20</v>
      </c>
      <c r="F589" s="81">
        <v>5</v>
      </c>
      <c r="G589" s="81">
        <v>4</v>
      </c>
      <c r="H589" s="58">
        <v>3410.1</v>
      </c>
      <c r="I589" s="58">
        <v>0</v>
      </c>
      <c r="J589" s="58">
        <v>3410.1</v>
      </c>
      <c r="K589" s="37">
        <f t="shared" si="178"/>
        <v>23387620</v>
      </c>
      <c r="L589" s="47">
        <v>0</v>
      </c>
      <c r="M589" s="47">
        <v>0</v>
      </c>
      <c r="N589" s="47">
        <v>0</v>
      </c>
      <c r="O589" s="58">
        <v>23387620</v>
      </c>
      <c r="P589" s="47">
        <f t="shared" si="177"/>
        <v>6858.3384651476499</v>
      </c>
      <c r="Q589" s="53">
        <v>9673</v>
      </c>
      <c r="R589" s="79" t="s">
        <v>97</v>
      </c>
      <c r="S589" s="73"/>
      <c r="T589" s="17"/>
    </row>
    <row r="590" spans="1:207" s="16" customFormat="1" ht="25.15" customHeight="1" x14ac:dyDescent="0.25">
      <c r="A590" s="118" t="s">
        <v>1639</v>
      </c>
      <c r="B590" s="137" t="s">
        <v>513</v>
      </c>
      <c r="C590" s="84">
        <v>1961</v>
      </c>
      <c r="D590" s="84" t="s">
        <v>240</v>
      </c>
      <c r="E590" s="82" t="s">
        <v>20</v>
      </c>
      <c r="F590" s="81">
        <v>3</v>
      </c>
      <c r="G590" s="81">
        <v>3</v>
      </c>
      <c r="H590" s="58">
        <v>1586.2</v>
      </c>
      <c r="I590" s="58">
        <v>0</v>
      </c>
      <c r="J590" s="58">
        <f t="shared" ref="J590:J606" si="179">H590</f>
        <v>1586.2</v>
      </c>
      <c r="K590" s="37">
        <f t="shared" si="178"/>
        <v>10166530</v>
      </c>
      <c r="L590" s="47">
        <v>0</v>
      </c>
      <c r="M590" s="47">
        <v>0</v>
      </c>
      <c r="N590" s="47">
        <v>0</v>
      </c>
      <c r="O590" s="58">
        <v>10166530</v>
      </c>
      <c r="P590" s="47">
        <f t="shared" si="177"/>
        <v>6409.3619972260749</v>
      </c>
      <c r="Q590" s="53">
        <v>9673</v>
      </c>
      <c r="R590" s="79" t="s">
        <v>98</v>
      </c>
      <c r="S590" s="73"/>
      <c r="T590" s="17"/>
    </row>
    <row r="591" spans="1:207" s="16" customFormat="1" ht="25.15" customHeight="1" x14ac:dyDescent="0.25">
      <c r="A591" s="118" t="s">
        <v>1640</v>
      </c>
      <c r="B591" s="137" t="s">
        <v>436</v>
      </c>
      <c r="C591" s="84">
        <v>1962</v>
      </c>
      <c r="D591" s="84" t="s">
        <v>240</v>
      </c>
      <c r="E591" s="82" t="s">
        <v>20</v>
      </c>
      <c r="F591" s="81">
        <v>3</v>
      </c>
      <c r="G591" s="81">
        <v>3</v>
      </c>
      <c r="H591" s="58">
        <v>1580.3</v>
      </c>
      <c r="I591" s="58">
        <v>0</v>
      </c>
      <c r="J591" s="58">
        <f t="shared" si="179"/>
        <v>1580.3</v>
      </c>
      <c r="K591" s="37">
        <f t="shared" si="178"/>
        <v>14230020</v>
      </c>
      <c r="L591" s="47">
        <v>0</v>
      </c>
      <c r="M591" s="47">
        <v>0</v>
      </c>
      <c r="N591" s="47">
        <v>0</v>
      </c>
      <c r="O591" s="58">
        <v>14230020</v>
      </c>
      <c r="P591" s="47">
        <f t="shared" si="177"/>
        <v>9004.6320318926792</v>
      </c>
      <c r="Q591" s="53">
        <v>9673</v>
      </c>
      <c r="R591" s="80" t="s">
        <v>96</v>
      </c>
      <c r="S591" s="62"/>
    </row>
    <row r="592" spans="1:207" s="16" customFormat="1" ht="25.15" customHeight="1" x14ac:dyDescent="0.25">
      <c r="A592" s="118" t="s">
        <v>1641</v>
      </c>
      <c r="B592" s="137" t="s">
        <v>437</v>
      </c>
      <c r="C592" s="84">
        <v>1962</v>
      </c>
      <c r="D592" s="84" t="s">
        <v>240</v>
      </c>
      <c r="E592" s="82" t="s">
        <v>20</v>
      </c>
      <c r="F592" s="81">
        <v>3</v>
      </c>
      <c r="G592" s="81">
        <v>2</v>
      </c>
      <c r="H592" s="58">
        <v>1030.2</v>
      </c>
      <c r="I592" s="58">
        <v>0</v>
      </c>
      <c r="J592" s="58">
        <f t="shared" si="179"/>
        <v>1030.2</v>
      </c>
      <c r="K592" s="37">
        <f t="shared" si="178"/>
        <v>9289580</v>
      </c>
      <c r="L592" s="47">
        <v>0</v>
      </c>
      <c r="M592" s="47">
        <v>0</v>
      </c>
      <c r="N592" s="47">
        <v>0</v>
      </c>
      <c r="O592" s="58">
        <v>9289580</v>
      </c>
      <c r="P592" s="47">
        <f t="shared" si="177"/>
        <v>9017.2587847019986</v>
      </c>
      <c r="Q592" s="53">
        <v>9673</v>
      </c>
      <c r="R592" s="80" t="s">
        <v>96</v>
      </c>
      <c r="S592" s="62"/>
    </row>
    <row r="593" spans="1:207" s="16" customFormat="1" ht="25.15" customHeight="1" x14ac:dyDescent="0.25">
      <c r="A593" s="118" t="s">
        <v>1642</v>
      </c>
      <c r="B593" s="137" t="s">
        <v>427</v>
      </c>
      <c r="C593" s="84">
        <v>1969</v>
      </c>
      <c r="D593" s="84" t="s">
        <v>240</v>
      </c>
      <c r="E593" s="82" t="s">
        <v>20</v>
      </c>
      <c r="F593" s="81">
        <v>2</v>
      </c>
      <c r="G593" s="81">
        <v>2</v>
      </c>
      <c r="H593" s="58">
        <v>671.2</v>
      </c>
      <c r="I593" s="58">
        <v>0</v>
      </c>
      <c r="J593" s="58">
        <f t="shared" si="179"/>
        <v>671.2</v>
      </c>
      <c r="K593" s="37">
        <f t="shared" si="178"/>
        <v>870276</v>
      </c>
      <c r="L593" s="47">
        <v>0</v>
      </c>
      <c r="M593" s="47">
        <v>0</v>
      </c>
      <c r="N593" s="47">
        <v>0</v>
      </c>
      <c r="O593" s="58">
        <v>870276</v>
      </c>
      <c r="P593" s="47">
        <f t="shared" si="177"/>
        <v>1296.5971394517283</v>
      </c>
      <c r="Q593" s="53">
        <v>9673</v>
      </c>
      <c r="R593" s="79" t="s">
        <v>97</v>
      </c>
      <c r="S593" s="62"/>
    </row>
    <row r="594" spans="1:207" s="16" customFormat="1" ht="25.15" customHeight="1" x14ac:dyDescent="0.25">
      <c r="A594" s="118" t="s">
        <v>1643</v>
      </c>
      <c r="B594" s="137" t="s">
        <v>500</v>
      </c>
      <c r="C594" s="84">
        <v>1963</v>
      </c>
      <c r="D594" s="84" t="s">
        <v>240</v>
      </c>
      <c r="E594" s="82" t="s">
        <v>20</v>
      </c>
      <c r="F594" s="81">
        <v>2</v>
      </c>
      <c r="G594" s="81">
        <v>2</v>
      </c>
      <c r="H594" s="58">
        <v>605.6</v>
      </c>
      <c r="I594" s="58">
        <v>0</v>
      </c>
      <c r="J594" s="58">
        <f t="shared" si="179"/>
        <v>605.6</v>
      </c>
      <c r="K594" s="37">
        <f t="shared" si="178"/>
        <v>4645454.5</v>
      </c>
      <c r="L594" s="47">
        <v>0</v>
      </c>
      <c r="M594" s="47">
        <v>0</v>
      </c>
      <c r="N594" s="47">
        <v>0</v>
      </c>
      <c r="O594" s="58">
        <v>4645454.5</v>
      </c>
      <c r="P594" s="47">
        <f t="shared" si="177"/>
        <v>7670.8297556142661</v>
      </c>
      <c r="Q594" s="53">
        <v>9673</v>
      </c>
      <c r="R594" s="79" t="s">
        <v>98</v>
      </c>
      <c r="S594" s="73"/>
      <c r="T594" s="17"/>
    </row>
    <row r="595" spans="1:207" s="16" customFormat="1" ht="25.15" customHeight="1" x14ac:dyDescent="0.25">
      <c r="A595" s="118" t="s">
        <v>1644</v>
      </c>
      <c r="B595" s="137" t="s">
        <v>963</v>
      </c>
      <c r="C595" s="84">
        <v>1960</v>
      </c>
      <c r="D595" s="84" t="s">
        <v>240</v>
      </c>
      <c r="E595" s="82" t="s">
        <v>20</v>
      </c>
      <c r="F595" s="81">
        <v>3</v>
      </c>
      <c r="G595" s="81">
        <v>3</v>
      </c>
      <c r="H595" s="58">
        <v>1601.7</v>
      </c>
      <c r="I595" s="58">
        <v>0</v>
      </c>
      <c r="J595" s="58">
        <f t="shared" si="179"/>
        <v>1601.7</v>
      </c>
      <c r="K595" s="37">
        <f t="shared" si="178"/>
        <v>4264420</v>
      </c>
      <c r="L595" s="47">
        <v>0</v>
      </c>
      <c r="M595" s="47">
        <v>0</v>
      </c>
      <c r="N595" s="47">
        <v>0</v>
      </c>
      <c r="O595" s="58">
        <v>4264420</v>
      </c>
      <c r="P595" s="47">
        <f t="shared" si="177"/>
        <v>2662.4336642317535</v>
      </c>
      <c r="Q595" s="53">
        <v>9673</v>
      </c>
      <c r="R595" s="79" t="s">
        <v>96</v>
      </c>
      <c r="S595" s="73"/>
      <c r="T595" s="17"/>
    </row>
    <row r="596" spans="1:207" s="16" customFormat="1" ht="25.15" customHeight="1" x14ac:dyDescent="0.25">
      <c r="A596" s="118" t="s">
        <v>1645</v>
      </c>
      <c r="B596" s="137" t="s">
        <v>480</v>
      </c>
      <c r="C596" s="84">
        <v>1964</v>
      </c>
      <c r="D596" s="84" t="s">
        <v>240</v>
      </c>
      <c r="E596" s="82" t="s">
        <v>20</v>
      </c>
      <c r="F596" s="81">
        <v>4</v>
      </c>
      <c r="G596" s="81">
        <v>3</v>
      </c>
      <c r="H596" s="58">
        <v>2211.6</v>
      </c>
      <c r="I596" s="58">
        <v>0</v>
      </c>
      <c r="J596" s="58">
        <f t="shared" si="179"/>
        <v>2211.6</v>
      </c>
      <c r="K596" s="37">
        <f t="shared" si="178"/>
        <v>9213832</v>
      </c>
      <c r="L596" s="47">
        <v>0</v>
      </c>
      <c r="M596" s="47">
        <v>0</v>
      </c>
      <c r="N596" s="47">
        <v>0</v>
      </c>
      <c r="O596" s="58">
        <v>9213832</v>
      </c>
      <c r="P596" s="47">
        <f t="shared" si="177"/>
        <v>4166.1385422318681</v>
      </c>
      <c r="Q596" s="53">
        <v>9673</v>
      </c>
      <c r="R596" s="79" t="s">
        <v>97</v>
      </c>
      <c r="S596" s="73"/>
      <c r="T596" s="17"/>
    </row>
    <row r="597" spans="1:207" s="16" customFormat="1" ht="25.15" customHeight="1" x14ac:dyDescent="0.25">
      <c r="A597" s="118" t="s">
        <v>1646</v>
      </c>
      <c r="B597" s="137" t="s">
        <v>481</v>
      </c>
      <c r="C597" s="84">
        <v>1963</v>
      </c>
      <c r="D597" s="84" t="s">
        <v>240</v>
      </c>
      <c r="E597" s="82" t="s">
        <v>20</v>
      </c>
      <c r="F597" s="81">
        <v>4</v>
      </c>
      <c r="G597" s="81">
        <v>4</v>
      </c>
      <c r="H597" s="58">
        <v>2697.3</v>
      </c>
      <c r="I597" s="58">
        <v>0</v>
      </c>
      <c r="J597" s="58">
        <f t="shared" si="179"/>
        <v>2697.3</v>
      </c>
      <c r="K597" s="37">
        <f t="shared" si="178"/>
        <v>18291442</v>
      </c>
      <c r="L597" s="47">
        <v>0</v>
      </c>
      <c r="M597" s="47">
        <v>0</v>
      </c>
      <c r="N597" s="47">
        <v>0</v>
      </c>
      <c r="O597" s="58">
        <v>18291442</v>
      </c>
      <c r="P597" s="47">
        <f t="shared" si="177"/>
        <v>6781.3895376858336</v>
      </c>
      <c r="Q597" s="53">
        <v>9673</v>
      </c>
      <c r="R597" s="79" t="s">
        <v>97</v>
      </c>
      <c r="S597" s="62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/>
      <c r="AM597" s="15"/>
      <c r="AN597" s="15"/>
      <c r="AO597" s="15"/>
      <c r="AP597" s="15"/>
      <c r="AQ597" s="15"/>
      <c r="AR597" s="15"/>
      <c r="AS597" s="15"/>
      <c r="AT597" s="15"/>
      <c r="AU597" s="15"/>
      <c r="AV597" s="15"/>
      <c r="AW597" s="15"/>
      <c r="AX597" s="15"/>
      <c r="AY597" s="15"/>
      <c r="AZ597" s="15"/>
      <c r="BA597" s="15"/>
      <c r="BB597" s="15"/>
      <c r="BC597" s="15"/>
      <c r="BD597" s="15"/>
      <c r="BE597" s="15"/>
      <c r="BF597" s="15"/>
      <c r="BG597" s="15"/>
      <c r="BH597" s="15"/>
      <c r="BI597" s="15"/>
      <c r="BJ597" s="15"/>
      <c r="BK597" s="15"/>
      <c r="BL597" s="15"/>
      <c r="BM597" s="15"/>
      <c r="BN597" s="15"/>
      <c r="BO597" s="15"/>
      <c r="BP597" s="15"/>
      <c r="BQ597" s="15"/>
      <c r="BR597" s="15"/>
      <c r="BS597" s="15"/>
      <c r="BT597" s="15"/>
      <c r="BU597" s="15"/>
      <c r="BV597" s="15"/>
      <c r="BW597" s="15"/>
      <c r="BX597" s="15"/>
      <c r="BY597" s="15"/>
      <c r="BZ597" s="15"/>
      <c r="CA597" s="15"/>
      <c r="CB597" s="15"/>
      <c r="CC597" s="15"/>
      <c r="CD597" s="15"/>
      <c r="CE597" s="15"/>
      <c r="CF597" s="15"/>
      <c r="CG597" s="15"/>
      <c r="CH597" s="15"/>
      <c r="CI597" s="15"/>
      <c r="CJ597" s="15"/>
      <c r="CK597" s="15"/>
      <c r="CL597" s="15"/>
      <c r="CM597" s="15"/>
      <c r="CN597" s="15"/>
      <c r="CO597" s="15"/>
      <c r="CP597" s="15"/>
      <c r="CQ597" s="15"/>
      <c r="CR597" s="15"/>
      <c r="CS597" s="15"/>
      <c r="CT597" s="15"/>
      <c r="CU597" s="15"/>
      <c r="CV597" s="15"/>
      <c r="CW597" s="15"/>
      <c r="CX597" s="15"/>
      <c r="CY597" s="15"/>
      <c r="CZ597" s="15"/>
      <c r="DA597" s="15"/>
      <c r="DB597" s="15"/>
      <c r="DC597" s="15"/>
      <c r="DD597" s="15"/>
      <c r="DE597" s="15"/>
      <c r="DF597" s="15"/>
      <c r="DG597" s="15"/>
      <c r="DH597" s="15"/>
      <c r="DI597" s="15"/>
      <c r="DJ597" s="15"/>
      <c r="DK597" s="15"/>
      <c r="DL597" s="15"/>
      <c r="DM597" s="15"/>
      <c r="DN597" s="15"/>
      <c r="DO597" s="15"/>
      <c r="DP597" s="15"/>
      <c r="DQ597" s="15"/>
      <c r="DR597" s="15"/>
      <c r="DS597" s="15"/>
      <c r="DT597" s="15"/>
      <c r="DU597" s="15"/>
      <c r="DV597" s="15"/>
      <c r="DW597" s="15"/>
      <c r="DX597" s="15"/>
      <c r="DY597" s="15"/>
      <c r="DZ597" s="15"/>
      <c r="EA597" s="15"/>
      <c r="EB597" s="15"/>
      <c r="EC597" s="15"/>
      <c r="ED597" s="15"/>
      <c r="EE597" s="15"/>
      <c r="EF597" s="15"/>
      <c r="EG597" s="15"/>
      <c r="EH597" s="15"/>
      <c r="EI597" s="15"/>
      <c r="EJ597" s="15"/>
      <c r="EK597" s="15"/>
      <c r="EL597" s="15"/>
      <c r="EM597" s="15"/>
      <c r="EN597" s="15"/>
      <c r="EO597" s="15"/>
      <c r="EP597" s="15"/>
      <c r="EQ597" s="15"/>
      <c r="ER597" s="15"/>
      <c r="ES597" s="15"/>
      <c r="ET597" s="15"/>
      <c r="EU597" s="15"/>
      <c r="EV597" s="15"/>
      <c r="EW597" s="15"/>
      <c r="EX597" s="15"/>
      <c r="EY597" s="15"/>
      <c r="EZ597" s="15"/>
      <c r="FA597" s="15"/>
      <c r="FB597" s="15"/>
      <c r="FC597" s="15"/>
      <c r="FD597" s="15"/>
      <c r="FE597" s="15"/>
      <c r="FF597" s="15"/>
      <c r="FG597" s="15"/>
      <c r="FH597" s="15"/>
      <c r="FI597" s="15"/>
      <c r="FJ597" s="15"/>
      <c r="FK597" s="15"/>
      <c r="FL597" s="15"/>
      <c r="FM597" s="15"/>
      <c r="FN597" s="15"/>
      <c r="FO597" s="15"/>
      <c r="FP597" s="15"/>
      <c r="FQ597" s="15"/>
      <c r="FR597" s="15"/>
      <c r="FS597" s="15"/>
      <c r="FT597" s="15"/>
      <c r="FU597" s="15"/>
      <c r="FV597" s="15"/>
      <c r="FW597" s="15"/>
      <c r="FX597" s="15"/>
      <c r="FY597" s="15"/>
      <c r="FZ597" s="15"/>
      <c r="GA597" s="15"/>
      <c r="GB597" s="15"/>
      <c r="GC597" s="15"/>
      <c r="GD597" s="15"/>
      <c r="GE597" s="15"/>
      <c r="GF597" s="15"/>
      <c r="GG597" s="15"/>
      <c r="GH597" s="15"/>
      <c r="GI597" s="15"/>
      <c r="GJ597" s="15"/>
      <c r="GK597" s="15"/>
      <c r="GL597" s="15"/>
      <c r="GM597" s="15"/>
      <c r="GN597" s="15"/>
      <c r="GO597" s="15"/>
      <c r="GP597" s="15"/>
      <c r="GQ597" s="15"/>
      <c r="GR597" s="15"/>
      <c r="GS597" s="15"/>
      <c r="GT597" s="15"/>
      <c r="GU597" s="15"/>
      <c r="GV597" s="15"/>
      <c r="GW597" s="15"/>
      <c r="GX597" s="15"/>
      <c r="GY597" s="15"/>
    </row>
    <row r="598" spans="1:207" s="16" customFormat="1" ht="25.15" customHeight="1" x14ac:dyDescent="0.25">
      <c r="A598" s="118" t="s">
        <v>1647</v>
      </c>
      <c r="B598" s="137" t="s">
        <v>438</v>
      </c>
      <c r="C598" s="84">
        <v>1964</v>
      </c>
      <c r="D598" s="84" t="s">
        <v>240</v>
      </c>
      <c r="E598" s="82" t="s">
        <v>20</v>
      </c>
      <c r="F598" s="81">
        <v>4</v>
      </c>
      <c r="G598" s="81">
        <v>3</v>
      </c>
      <c r="H598" s="58">
        <v>2102.08</v>
      </c>
      <c r="I598" s="58">
        <v>0</v>
      </c>
      <c r="J598" s="58">
        <f t="shared" si="179"/>
        <v>2102.08</v>
      </c>
      <c r="K598" s="37">
        <f t="shared" si="178"/>
        <v>17332692</v>
      </c>
      <c r="L598" s="47">
        <v>0</v>
      </c>
      <c r="M598" s="47">
        <v>0</v>
      </c>
      <c r="N598" s="47">
        <v>0</v>
      </c>
      <c r="O598" s="58">
        <v>17332692</v>
      </c>
      <c r="P598" s="47">
        <f t="shared" si="177"/>
        <v>8245.4958897853558</v>
      </c>
      <c r="Q598" s="53">
        <v>9673</v>
      </c>
      <c r="R598" s="80" t="s">
        <v>96</v>
      </c>
      <c r="S598" s="62"/>
    </row>
    <row r="599" spans="1:207" s="16" customFormat="1" ht="25.15" customHeight="1" x14ac:dyDescent="0.25">
      <c r="A599" s="118" t="s">
        <v>1648</v>
      </c>
      <c r="B599" s="137" t="s">
        <v>428</v>
      </c>
      <c r="C599" s="84">
        <v>1954</v>
      </c>
      <c r="D599" s="84" t="s">
        <v>240</v>
      </c>
      <c r="E599" s="82" t="s">
        <v>20</v>
      </c>
      <c r="F599" s="81">
        <v>2</v>
      </c>
      <c r="G599" s="81">
        <v>2</v>
      </c>
      <c r="H599" s="58">
        <v>807.6</v>
      </c>
      <c r="I599" s="58">
        <v>0</v>
      </c>
      <c r="J599" s="58">
        <f t="shared" si="179"/>
        <v>807.6</v>
      </c>
      <c r="K599" s="37">
        <f t="shared" si="178"/>
        <v>3132784</v>
      </c>
      <c r="L599" s="47">
        <v>0</v>
      </c>
      <c r="M599" s="47">
        <v>0</v>
      </c>
      <c r="N599" s="47">
        <v>0</v>
      </c>
      <c r="O599" s="58">
        <v>3132784</v>
      </c>
      <c r="P599" s="47">
        <f t="shared" si="177"/>
        <v>3879.1282813273897</v>
      </c>
      <c r="Q599" s="53">
        <v>9673</v>
      </c>
      <c r="R599" s="80" t="s">
        <v>96</v>
      </c>
      <c r="S599" s="62"/>
    </row>
    <row r="600" spans="1:207" s="16" customFormat="1" ht="25.15" customHeight="1" x14ac:dyDescent="0.25">
      <c r="A600" s="118" t="s">
        <v>1649</v>
      </c>
      <c r="B600" s="137" t="s">
        <v>429</v>
      </c>
      <c r="C600" s="84">
        <v>1966</v>
      </c>
      <c r="D600" s="84" t="s">
        <v>240</v>
      </c>
      <c r="E600" s="82" t="s">
        <v>20</v>
      </c>
      <c r="F600" s="81">
        <v>5</v>
      </c>
      <c r="G600" s="81">
        <v>3</v>
      </c>
      <c r="H600" s="58">
        <v>3606.1</v>
      </c>
      <c r="I600" s="58">
        <v>0</v>
      </c>
      <c r="J600" s="58">
        <f t="shared" si="179"/>
        <v>3606.1</v>
      </c>
      <c r="K600" s="37">
        <f t="shared" si="178"/>
        <v>22203682</v>
      </c>
      <c r="L600" s="47">
        <v>0</v>
      </c>
      <c r="M600" s="47">
        <v>0</v>
      </c>
      <c r="N600" s="47">
        <v>0</v>
      </c>
      <c r="O600" s="58">
        <v>22203682</v>
      </c>
      <c r="P600" s="47">
        <f t="shared" si="177"/>
        <v>6157.2563156873075</v>
      </c>
      <c r="Q600" s="53">
        <v>9673</v>
      </c>
      <c r="R600" s="80" t="s">
        <v>96</v>
      </c>
      <c r="S600" s="62"/>
    </row>
    <row r="601" spans="1:207" s="16" customFormat="1" ht="25.15" customHeight="1" x14ac:dyDescent="0.25">
      <c r="A601" s="118" t="s">
        <v>1650</v>
      </c>
      <c r="B601" s="137" t="s">
        <v>439</v>
      </c>
      <c r="C601" s="84">
        <v>1962</v>
      </c>
      <c r="D601" s="84" t="s">
        <v>240</v>
      </c>
      <c r="E601" s="82" t="s">
        <v>20</v>
      </c>
      <c r="F601" s="81">
        <v>3</v>
      </c>
      <c r="G601" s="81">
        <v>3</v>
      </c>
      <c r="H601" s="58">
        <v>338.3</v>
      </c>
      <c r="I601" s="58">
        <v>0</v>
      </c>
      <c r="J601" s="58">
        <f t="shared" si="179"/>
        <v>338.3</v>
      </c>
      <c r="K601" s="37">
        <f t="shared" si="178"/>
        <v>11079680</v>
      </c>
      <c r="L601" s="47">
        <v>0</v>
      </c>
      <c r="M601" s="47">
        <v>0</v>
      </c>
      <c r="N601" s="47">
        <v>0</v>
      </c>
      <c r="O601" s="58">
        <v>11079680</v>
      </c>
      <c r="P601" s="47">
        <f t="shared" si="177"/>
        <v>32751.049364469403</v>
      </c>
      <c r="Q601" s="53">
        <v>9673</v>
      </c>
      <c r="R601" s="80" t="s">
        <v>96</v>
      </c>
      <c r="S601" s="62"/>
    </row>
    <row r="602" spans="1:207" s="16" customFormat="1" ht="25.15" customHeight="1" x14ac:dyDescent="0.25">
      <c r="A602" s="118" t="s">
        <v>1651</v>
      </c>
      <c r="B602" s="137" t="s">
        <v>501</v>
      </c>
      <c r="C602" s="84">
        <v>1962</v>
      </c>
      <c r="D602" s="84" t="s">
        <v>240</v>
      </c>
      <c r="E602" s="82" t="s">
        <v>20</v>
      </c>
      <c r="F602" s="81">
        <v>4</v>
      </c>
      <c r="G602" s="81">
        <v>4</v>
      </c>
      <c r="H602" s="58">
        <v>2731.1</v>
      </c>
      <c r="I602" s="58">
        <v>0</v>
      </c>
      <c r="J602" s="58">
        <f t="shared" si="179"/>
        <v>2731.1</v>
      </c>
      <c r="K602" s="37">
        <f t="shared" si="178"/>
        <v>19441421</v>
      </c>
      <c r="L602" s="47">
        <v>0</v>
      </c>
      <c r="M602" s="47">
        <v>0</v>
      </c>
      <c r="N602" s="47">
        <v>0</v>
      </c>
      <c r="O602" s="58">
        <v>19441421</v>
      </c>
      <c r="P602" s="47">
        <f t="shared" si="177"/>
        <v>7118.5313609900777</v>
      </c>
      <c r="Q602" s="53">
        <v>9673</v>
      </c>
      <c r="R602" s="79" t="s">
        <v>98</v>
      </c>
      <c r="S602" s="73"/>
      <c r="T602" s="17"/>
    </row>
    <row r="603" spans="1:207" s="16" customFormat="1" ht="25.15" customHeight="1" x14ac:dyDescent="0.25">
      <c r="A603" s="118" t="s">
        <v>1652</v>
      </c>
      <c r="B603" s="137" t="s">
        <v>440</v>
      </c>
      <c r="C603" s="84">
        <v>1961</v>
      </c>
      <c r="D603" s="84" t="s">
        <v>240</v>
      </c>
      <c r="E603" s="82" t="s">
        <v>20</v>
      </c>
      <c r="F603" s="81">
        <v>4</v>
      </c>
      <c r="G603" s="81">
        <v>4</v>
      </c>
      <c r="H603" s="58">
        <v>2690.1</v>
      </c>
      <c r="I603" s="58">
        <v>0</v>
      </c>
      <c r="J603" s="58">
        <f t="shared" si="179"/>
        <v>2690.1</v>
      </c>
      <c r="K603" s="37">
        <f t="shared" si="178"/>
        <v>21255260</v>
      </c>
      <c r="L603" s="47">
        <v>0</v>
      </c>
      <c r="M603" s="47">
        <v>0</v>
      </c>
      <c r="N603" s="47">
        <v>0</v>
      </c>
      <c r="O603" s="58">
        <v>21255260</v>
      </c>
      <c r="P603" s="47">
        <f t="shared" si="177"/>
        <v>7901.289914873053</v>
      </c>
      <c r="Q603" s="53">
        <v>9673</v>
      </c>
      <c r="R603" s="80" t="s">
        <v>96</v>
      </c>
      <c r="S603" s="62"/>
    </row>
    <row r="604" spans="1:207" s="16" customFormat="1" ht="25.15" customHeight="1" x14ac:dyDescent="0.25">
      <c r="A604" s="118" t="s">
        <v>1653</v>
      </c>
      <c r="B604" s="137" t="s">
        <v>441</v>
      </c>
      <c r="C604" s="84">
        <v>1961</v>
      </c>
      <c r="D604" s="84" t="s">
        <v>240</v>
      </c>
      <c r="E604" s="82" t="s">
        <v>20</v>
      </c>
      <c r="F604" s="81">
        <v>4</v>
      </c>
      <c r="G604" s="81">
        <v>4</v>
      </c>
      <c r="H604" s="58">
        <v>2712.9</v>
      </c>
      <c r="I604" s="58">
        <v>0</v>
      </c>
      <c r="J604" s="58">
        <f t="shared" si="179"/>
        <v>2712.9</v>
      </c>
      <c r="K604" s="37">
        <f t="shared" si="178"/>
        <v>21225656</v>
      </c>
      <c r="L604" s="47">
        <v>0</v>
      </c>
      <c r="M604" s="47">
        <v>0</v>
      </c>
      <c r="N604" s="47">
        <v>0</v>
      </c>
      <c r="O604" s="58">
        <v>21225656</v>
      </c>
      <c r="P604" s="47">
        <f t="shared" si="177"/>
        <v>7823.9728703601313</v>
      </c>
      <c r="Q604" s="53">
        <v>9673</v>
      </c>
      <c r="R604" s="80" t="s">
        <v>96</v>
      </c>
      <c r="S604" s="62"/>
    </row>
    <row r="605" spans="1:207" s="16" customFormat="1" ht="25.15" customHeight="1" x14ac:dyDescent="0.25">
      <c r="A605" s="118" t="s">
        <v>1654</v>
      </c>
      <c r="B605" s="137" t="s">
        <v>485</v>
      </c>
      <c r="C605" s="84">
        <v>1966</v>
      </c>
      <c r="D605" s="84" t="s">
        <v>240</v>
      </c>
      <c r="E605" s="82" t="s">
        <v>20</v>
      </c>
      <c r="F605" s="81">
        <v>4</v>
      </c>
      <c r="G605" s="81">
        <v>3</v>
      </c>
      <c r="H605" s="58">
        <v>2033.7</v>
      </c>
      <c r="I605" s="58">
        <v>0</v>
      </c>
      <c r="J605" s="58">
        <f t="shared" si="179"/>
        <v>2033.7</v>
      </c>
      <c r="K605" s="37">
        <f t="shared" si="178"/>
        <v>14097868</v>
      </c>
      <c r="L605" s="47">
        <v>0</v>
      </c>
      <c r="M605" s="47">
        <v>0</v>
      </c>
      <c r="N605" s="47">
        <v>0</v>
      </c>
      <c r="O605" s="58">
        <v>14097868</v>
      </c>
      <c r="P605" s="47">
        <f t="shared" si="177"/>
        <v>6932.1276491124554</v>
      </c>
      <c r="Q605" s="53">
        <v>9673</v>
      </c>
      <c r="R605" s="79" t="s">
        <v>97</v>
      </c>
      <c r="S605" s="73"/>
      <c r="T605" s="17"/>
    </row>
    <row r="606" spans="1:207" s="16" customFormat="1" ht="25.15" customHeight="1" x14ac:dyDescent="0.25">
      <c r="A606" s="118" t="s">
        <v>1655</v>
      </c>
      <c r="B606" s="137" t="s">
        <v>486</v>
      </c>
      <c r="C606" s="84">
        <v>1965</v>
      </c>
      <c r="D606" s="84" t="s">
        <v>240</v>
      </c>
      <c r="E606" s="82" t="s">
        <v>20</v>
      </c>
      <c r="F606" s="81">
        <v>4</v>
      </c>
      <c r="G606" s="81">
        <v>3</v>
      </c>
      <c r="H606" s="58">
        <v>2169.6999999999998</v>
      </c>
      <c r="I606" s="58">
        <v>0</v>
      </c>
      <c r="J606" s="58">
        <f t="shared" si="179"/>
        <v>2169.6999999999998</v>
      </c>
      <c r="K606" s="37">
        <f t="shared" si="178"/>
        <v>14445070</v>
      </c>
      <c r="L606" s="47">
        <v>0</v>
      </c>
      <c r="M606" s="47">
        <v>0</v>
      </c>
      <c r="N606" s="47">
        <v>0</v>
      </c>
      <c r="O606" s="58">
        <v>14445070</v>
      </c>
      <c r="P606" s="47">
        <f t="shared" si="177"/>
        <v>6657.6346960409282</v>
      </c>
      <c r="Q606" s="53">
        <v>9673</v>
      </c>
      <c r="R606" s="79" t="s">
        <v>97</v>
      </c>
      <c r="S606" s="73"/>
      <c r="T606" s="17"/>
    </row>
    <row r="607" spans="1:207" s="16" customFormat="1" ht="25.15" customHeight="1" x14ac:dyDescent="0.25">
      <c r="A607" s="118" t="s">
        <v>1656</v>
      </c>
      <c r="B607" s="137" t="s">
        <v>964</v>
      </c>
      <c r="C607" s="84">
        <v>1971</v>
      </c>
      <c r="D607" s="84" t="s">
        <v>240</v>
      </c>
      <c r="E607" s="82" t="s">
        <v>20</v>
      </c>
      <c r="F607" s="81">
        <v>5</v>
      </c>
      <c r="G607" s="81">
        <v>8</v>
      </c>
      <c r="H607" s="58">
        <v>7770.3</v>
      </c>
      <c r="I607" s="58">
        <v>219.5</v>
      </c>
      <c r="J607" s="58">
        <v>5732.2</v>
      </c>
      <c r="K607" s="37">
        <f t="shared" si="178"/>
        <v>7421265</v>
      </c>
      <c r="L607" s="47">
        <v>0</v>
      </c>
      <c r="M607" s="47">
        <v>0</v>
      </c>
      <c r="N607" s="47">
        <v>0</v>
      </c>
      <c r="O607" s="58">
        <v>7421265</v>
      </c>
      <c r="P607" s="47">
        <f t="shared" si="177"/>
        <v>955.08088490791863</v>
      </c>
      <c r="Q607" s="53">
        <v>9673</v>
      </c>
      <c r="R607" s="80" t="s">
        <v>96</v>
      </c>
      <c r="S607" s="62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  <c r="AL607" s="15"/>
      <c r="AM607" s="15"/>
      <c r="AN607" s="15"/>
      <c r="AO607" s="15"/>
      <c r="AP607" s="15"/>
      <c r="AQ607" s="15"/>
      <c r="AR607" s="15"/>
      <c r="AS607" s="15"/>
      <c r="AT607" s="15"/>
      <c r="AU607" s="15"/>
      <c r="AV607" s="15"/>
      <c r="AW607" s="15"/>
      <c r="AX607" s="15"/>
      <c r="AY607" s="15"/>
      <c r="AZ607" s="15"/>
      <c r="BA607" s="15"/>
      <c r="BB607" s="15"/>
      <c r="BC607" s="15"/>
      <c r="BD607" s="15"/>
      <c r="BE607" s="15"/>
      <c r="BF607" s="15"/>
      <c r="BG607" s="15"/>
      <c r="BH607" s="15"/>
      <c r="BI607" s="15"/>
      <c r="BJ607" s="15"/>
      <c r="BK607" s="15"/>
      <c r="BL607" s="15"/>
      <c r="BM607" s="15"/>
      <c r="BN607" s="15"/>
      <c r="BO607" s="15"/>
      <c r="BP607" s="15"/>
      <c r="BQ607" s="15"/>
      <c r="BR607" s="15"/>
      <c r="BS607" s="15"/>
      <c r="BT607" s="15"/>
      <c r="BU607" s="15"/>
      <c r="BV607" s="15"/>
      <c r="BW607" s="15"/>
      <c r="BX607" s="15"/>
      <c r="BY607" s="15"/>
      <c r="BZ607" s="15"/>
      <c r="CA607" s="15"/>
      <c r="CB607" s="15"/>
      <c r="CC607" s="15"/>
      <c r="CD607" s="15"/>
      <c r="CE607" s="15"/>
      <c r="CF607" s="15"/>
      <c r="CG607" s="15"/>
      <c r="CH607" s="15"/>
      <c r="CI607" s="15"/>
      <c r="CJ607" s="15"/>
      <c r="CK607" s="15"/>
      <c r="CL607" s="15"/>
      <c r="CM607" s="15"/>
      <c r="CN607" s="15"/>
      <c r="CO607" s="15"/>
      <c r="CP607" s="15"/>
      <c r="CQ607" s="15"/>
      <c r="CR607" s="15"/>
      <c r="CS607" s="15"/>
      <c r="CT607" s="15"/>
      <c r="CU607" s="15"/>
      <c r="CV607" s="15"/>
      <c r="CW607" s="15"/>
      <c r="CX607" s="15"/>
      <c r="CY607" s="15"/>
      <c r="CZ607" s="15"/>
      <c r="DA607" s="15"/>
      <c r="DB607" s="15"/>
      <c r="DC607" s="15"/>
      <c r="DD607" s="15"/>
      <c r="DE607" s="15"/>
      <c r="DF607" s="15"/>
      <c r="DG607" s="15"/>
      <c r="DH607" s="15"/>
      <c r="DI607" s="15"/>
      <c r="DJ607" s="15"/>
      <c r="DK607" s="15"/>
      <c r="DL607" s="15"/>
      <c r="DM607" s="15"/>
      <c r="DN607" s="15"/>
      <c r="DO607" s="15"/>
      <c r="DP607" s="15"/>
      <c r="DQ607" s="15"/>
      <c r="DR607" s="15"/>
      <c r="DS607" s="15"/>
      <c r="DT607" s="15"/>
      <c r="DU607" s="15"/>
      <c r="DV607" s="15"/>
      <c r="DW607" s="15"/>
      <c r="DX607" s="15"/>
      <c r="DY607" s="15"/>
      <c r="DZ607" s="15"/>
      <c r="EA607" s="15"/>
      <c r="EB607" s="15"/>
      <c r="EC607" s="15"/>
      <c r="ED607" s="15"/>
      <c r="EE607" s="15"/>
      <c r="EF607" s="15"/>
      <c r="EG607" s="15"/>
      <c r="EH607" s="15"/>
      <c r="EI607" s="15"/>
      <c r="EJ607" s="15"/>
      <c r="EK607" s="15"/>
      <c r="EL607" s="15"/>
      <c r="EM607" s="15"/>
      <c r="EN607" s="15"/>
      <c r="EO607" s="15"/>
      <c r="EP607" s="15"/>
      <c r="EQ607" s="15"/>
      <c r="ER607" s="15"/>
      <c r="ES607" s="15"/>
      <c r="ET607" s="15"/>
      <c r="EU607" s="15"/>
      <c r="EV607" s="15"/>
      <c r="EW607" s="15"/>
      <c r="EX607" s="15"/>
      <c r="EY607" s="15"/>
      <c r="EZ607" s="15"/>
      <c r="FA607" s="15"/>
      <c r="FB607" s="15"/>
      <c r="FC607" s="15"/>
      <c r="FD607" s="15"/>
      <c r="FE607" s="15"/>
      <c r="FF607" s="15"/>
      <c r="FG607" s="15"/>
      <c r="FH607" s="15"/>
      <c r="FI607" s="15"/>
      <c r="FJ607" s="15"/>
      <c r="FK607" s="15"/>
      <c r="FL607" s="15"/>
      <c r="FM607" s="15"/>
      <c r="FN607" s="15"/>
      <c r="FO607" s="15"/>
      <c r="FP607" s="15"/>
      <c r="FQ607" s="15"/>
      <c r="FR607" s="15"/>
      <c r="FS607" s="15"/>
      <c r="FT607" s="15"/>
      <c r="FU607" s="15"/>
      <c r="FV607" s="15"/>
      <c r="FW607" s="15"/>
      <c r="FX607" s="15"/>
      <c r="FY607" s="15"/>
      <c r="FZ607" s="15"/>
      <c r="GA607" s="15"/>
      <c r="GB607" s="15"/>
      <c r="GC607" s="15"/>
      <c r="GD607" s="15"/>
      <c r="GE607" s="15"/>
      <c r="GF607" s="15"/>
      <c r="GG607" s="15"/>
      <c r="GH607" s="15"/>
      <c r="GI607" s="15"/>
      <c r="GJ607" s="15"/>
      <c r="GK607" s="15"/>
      <c r="GL607" s="15"/>
      <c r="GM607" s="15"/>
      <c r="GN607" s="15"/>
      <c r="GO607" s="15"/>
      <c r="GP607" s="15"/>
      <c r="GQ607" s="15"/>
      <c r="GR607" s="15"/>
      <c r="GS607" s="15"/>
      <c r="GT607" s="15"/>
      <c r="GU607" s="15"/>
      <c r="GV607" s="15"/>
      <c r="GW607" s="15"/>
      <c r="GX607" s="15"/>
      <c r="GY607" s="15"/>
    </row>
    <row r="608" spans="1:207" s="16" customFormat="1" ht="25.15" customHeight="1" x14ac:dyDescent="0.25">
      <c r="A608" s="118" t="s">
        <v>1657</v>
      </c>
      <c r="B608" s="137" t="s">
        <v>430</v>
      </c>
      <c r="C608" s="84">
        <v>1986</v>
      </c>
      <c r="D608" s="84" t="s">
        <v>240</v>
      </c>
      <c r="E608" s="82" t="s">
        <v>20</v>
      </c>
      <c r="F608" s="81">
        <v>3</v>
      </c>
      <c r="G608" s="81">
        <v>3</v>
      </c>
      <c r="H608" s="58">
        <v>2005.3</v>
      </c>
      <c r="I608" s="58">
        <v>0</v>
      </c>
      <c r="J608" s="58">
        <f t="shared" ref="J608:J636" si="180">H608</f>
        <v>2005.3</v>
      </c>
      <c r="K608" s="37">
        <f t="shared" si="178"/>
        <v>3857349</v>
      </c>
      <c r="L608" s="47">
        <v>0</v>
      </c>
      <c r="M608" s="47">
        <v>0</v>
      </c>
      <c r="N608" s="47">
        <v>0</v>
      </c>
      <c r="O608" s="58">
        <v>3857349</v>
      </c>
      <c r="P608" s="47">
        <f t="shared" si="177"/>
        <v>1923.5770208946292</v>
      </c>
      <c r="Q608" s="53">
        <v>9673</v>
      </c>
      <c r="R608" s="79" t="s">
        <v>98</v>
      </c>
      <c r="S608" s="62"/>
    </row>
    <row r="609" spans="1:207" s="16" customFormat="1" ht="25.15" customHeight="1" x14ac:dyDescent="0.25">
      <c r="A609" s="118" t="s">
        <v>1658</v>
      </c>
      <c r="B609" s="137" t="s">
        <v>442</v>
      </c>
      <c r="C609" s="84">
        <v>1964</v>
      </c>
      <c r="D609" s="84" t="s">
        <v>240</v>
      </c>
      <c r="E609" s="82" t="s">
        <v>20</v>
      </c>
      <c r="F609" s="81">
        <v>4</v>
      </c>
      <c r="G609" s="81">
        <v>3</v>
      </c>
      <c r="H609" s="58">
        <v>2127.8000000000002</v>
      </c>
      <c r="I609" s="58">
        <v>0</v>
      </c>
      <c r="J609" s="58">
        <f t="shared" si="180"/>
        <v>2127.8000000000002</v>
      </c>
      <c r="K609" s="37">
        <f t="shared" si="178"/>
        <v>17308820</v>
      </c>
      <c r="L609" s="47">
        <v>0</v>
      </c>
      <c r="M609" s="47">
        <v>0</v>
      </c>
      <c r="N609" s="47">
        <v>0</v>
      </c>
      <c r="O609" s="58">
        <v>17308820</v>
      </c>
      <c r="P609" s="47">
        <f t="shared" si="177"/>
        <v>8134.6085158379537</v>
      </c>
      <c r="Q609" s="53">
        <v>9673</v>
      </c>
      <c r="R609" s="80" t="s">
        <v>96</v>
      </c>
      <c r="S609" s="62"/>
    </row>
    <row r="610" spans="1:207" s="16" customFormat="1" ht="25.15" customHeight="1" x14ac:dyDescent="0.25">
      <c r="A610" s="118" t="s">
        <v>1659</v>
      </c>
      <c r="B610" s="137" t="s">
        <v>443</v>
      </c>
      <c r="C610" s="84">
        <v>1966</v>
      </c>
      <c r="D610" s="84" t="s">
        <v>240</v>
      </c>
      <c r="E610" s="82" t="s">
        <v>20</v>
      </c>
      <c r="F610" s="81">
        <v>4</v>
      </c>
      <c r="G610" s="81">
        <v>3</v>
      </c>
      <c r="H610" s="58">
        <v>2375.5</v>
      </c>
      <c r="I610" s="58">
        <v>0</v>
      </c>
      <c r="J610" s="58">
        <f t="shared" si="180"/>
        <v>2375.5</v>
      </c>
      <c r="K610" s="37">
        <f t="shared" si="178"/>
        <v>18663838.399999999</v>
      </c>
      <c r="L610" s="47">
        <v>0</v>
      </c>
      <c r="M610" s="47">
        <v>0</v>
      </c>
      <c r="N610" s="47">
        <v>0</v>
      </c>
      <c r="O610" s="58">
        <v>18663838.399999999</v>
      </c>
      <c r="P610" s="47">
        <f t="shared" si="177"/>
        <v>7856.804209640075</v>
      </c>
      <c r="Q610" s="53">
        <v>9673</v>
      </c>
      <c r="R610" s="79" t="s">
        <v>97</v>
      </c>
      <c r="S610" s="62"/>
    </row>
    <row r="611" spans="1:207" s="16" customFormat="1" ht="25.15" customHeight="1" x14ac:dyDescent="0.25">
      <c r="A611" s="118" t="s">
        <v>1660</v>
      </c>
      <c r="B611" s="137" t="s">
        <v>431</v>
      </c>
      <c r="C611" s="84">
        <v>1961</v>
      </c>
      <c r="D611" s="84" t="s">
        <v>240</v>
      </c>
      <c r="E611" s="82" t="s">
        <v>20</v>
      </c>
      <c r="F611" s="81">
        <v>3</v>
      </c>
      <c r="G611" s="81">
        <v>3</v>
      </c>
      <c r="H611" s="58">
        <v>1656.4</v>
      </c>
      <c r="I611" s="58">
        <v>0</v>
      </c>
      <c r="J611" s="58">
        <f t="shared" si="180"/>
        <v>1656.4</v>
      </c>
      <c r="K611" s="37">
        <f t="shared" si="178"/>
        <v>6723280</v>
      </c>
      <c r="L611" s="47">
        <v>0</v>
      </c>
      <c r="M611" s="47">
        <v>0</v>
      </c>
      <c r="N611" s="47">
        <v>0</v>
      </c>
      <c r="O611" s="58">
        <v>6723280</v>
      </c>
      <c r="P611" s="47">
        <f t="shared" si="177"/>
        <v>4058.9712629799565</v>
      </c>
      <c r="Q611" s="53">
        <v>9673</v>
      </c>
      <c r="R611" s="80" t="s">
        <v>96</v>
      </c>
      <c r="S611" s="62"/>
    </row>
    <row r="612" spans="1:207" s="16" customFormat="1" ht="25.15" customHeight="1" x14ac:dyDescent="0.25">
      <c r="A612" s="118" t="s">
        <v>1661</v>
      </c>
      <c r="B612" s="137" t="s">
        <v>432</v>
      </c>
      <c r="C612" s="84">
        <v>1961</v>
      </c>
      <c r="D612" s="84" t="s">
        <v>240</v>
      </c>
      <c r="E612" s="82" t="s">
        <v>20</v>
      </c>
      <c r="F612" s="81">
        <v>3</v>
      </c>
      <c r="G612" s="81">
        <v>3</v>
      </c>
      <c r="H612" s="58">
        <v>1671.8</v>
      </c>
      <c r="I612" s="58">
        <v>0</v>
      </c>
      <c r="J612" s="58">
        <f t="shared" si="180"/>
        <v>1671.8</v>
      </c>
      <c r="K612" s="37">
        <f t="shared" si="178"/>
        <v>6785320</v>
      </c>
      <c r="L612" s="47">
        <v>0</v>
      </c>
      <c r="M612" s="47">
        <v>0</v>
      </c>
      <c r="N612" s="47">
        <v>0</v>
      </c>
      <c r="O612" s="58">
        <v>6785320</v>
      </c>
      <c r="P612" s="47">
        <f t="shared" ref="P612:P636" si="181">K612/H612</f>
        <v>4058.691231008494</v>
      </c>
      <c r="Q612" s="53">
        <v>9673</v>
      </c>
      <c r="R612" s="80" t="s">
        <v>96</v>
      </c>
      <c r="S612" s="62"/>
    </row>
    <row r="613" spans="1:207" s="16" customFormat="1" ht="25.15" customHeight="1" x14ac:dyDescent="0.25">
      <c r="A613" s="118" t="s">
        <v>1662</v>
      </c>
      <c r="B613" s="137" t="s">
        <v>433</v>
      </c>
      <c r="C613" s="84">
        <v>1960</v>
      </c>
      <c r="D613" s="84" t="s">
        <v>240</v>
      </c>
      <c r="E613" s="82" t="s">
        <v>20</v>
      </c>
      <c r="F613" s="81">
        <v>2</v>
      </c>
      <c r="G613" s="81">
        <v>2</v>
      </c>
      <c r="H613" s="58">
        <v>667</v>
      </c>
      <c r="I613" s="58">
        <v>0</v>
      </c>
      <c r="J613" s="58">
        <f t="shared" si="180"/>
        <v>667</v>
      </c>
      <c r="K613" s="37">
        <f t="shared" ref="K613:K636" si="182">SUM(L613:O613)</f>
        <v>1853400</v>
      </c>
      <c r="L613" s="47">
        <v>0</v>
      </c>
      <c r="M613" s="47">
        <v>0</v>
      </c>
      <c r="N613" s="47">
        <v>0</v>
      </c>
      <c r="O613" s="58">
        <v>1853400</v>
      </c>
      <c r="P613" s="47">
        <f t="shared" si="181"/>
        <v>2778.7106446776611</v>
      </c>
      <c r="Q613" s="53">
        <v>9673</v>
      </c>
      <c r="R613" s="80" t="s">
        <v>96</v>
      </c>
      <c r="S613" s="62"/>
    </row>
    <row r="614" spans="1:207" s="15" customFormat="1" ht="25.15" customHeight="1" x14ac:dyDescent="0.25">
      <c r="A614" s="118" t="s">
        <v>1663</v>
      </c>
      <c r="B614" s="137" t="s">
        <v>487</v>
      </c>
      <c r="C614" s="84">
        <v>1960</v>
      </c>
      <c r="D614" s="84" t="s">
        <v>240</v>
      </c>
      <c r="E614" s="82" t="s">
        <v>20</v>
      </c>
      <c r="F614" s="81">
        <v>3</v>
      </c>
      <c r="G614" s="81">
        <v>3</v>
      </c>
      <c r="H614" s="58">
        <v>1621.9</v>
      </c>
      <c r="I614" s="58">
        <v>0</v>
      </c>
      <c r="J614" s="58">
        <f t="shared" si="180"/>
        <v>1621.9</v>
      </c>
      <c r="K614" s="37">
        <f t="shared" si="182"/>
        <v>6580420</v>
      </c>
      <c r="L614" s="47">
        <v>0</v>
      </c>
      <c r="M614" s="47">
        <v>0</v>
      </c>
      <c r="N614" s="47">
        <v>0</v>
      </c>
      <c r="O614" s="58">
        <v>6580420</v>
      </c>
      <c r="P614" s="47">
        <f t="shared" si="181"/>
        <v>4057.2291756581785</v>
      </c>
      <c r="Q614" s="53">
        <v>9673</v>
      </c>
      <c r="R614" s="79" t="s">
        <v>97</v>
      </c>
      <c r="S614" s="73"/>
      <c r="T614" s="17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  <c r="AQ614" s="16"/>
      <c r="AR614" s="16"/>
      <c r="AS614" s="16"/>
      <c r="AT614" s="16"/>
      <c r="AU614" s="16"/>
      <c r="AV614" s="16"/>
      <c r="AW614" s="16"/>
      <c r="AX614" s="16"/>
      <c r="AY614" s="16"/>
      <c r="AZ614" s="16"/>
      <c r="BA614" s="16"/>
      <c r="BB614" s="16"/>
      <c r="BC614" s="16"/>
      <c r="BD614" s="16"/>
      <c r="BE614" s="16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6"/>
      <c r="BR614" s="16"/>
      <c r="BS614" s="16"/>
      <c r="BT614" s="16"/>
      <c r="BU614" s="16"/>
      <c r="BV614" s="16"/>
      <c r="BW614" s="16"/>
      <c r="BX614" s="16"/>
      <c r="BY614" s="16"/>
      <c r="BZ614" s="16"/>
      <c r="CA614" s="16"/>
      <c r="CB614" s="16"/>
      <c r="CC614" s="16"/>
      <c r="CD614" s="16"/>
      <c r="CE614" s="16"/>
      <c r="CF614" s="16"/>
      <c r="CG614" s="16"/>
      <c r="CH614" s="16"/>
      <c r="CI614" s="16"/>
      <c r="CJ614" s="16"/>
      <c r="CK614" s="16"/>
      <c r="CL614" s="16"/>
      <c r="CM614" s="16"/>
      <c r="CN614" s="16"/>
      <c r="CO614" s="16"/>
      <c r="CP614" s="16"/>
      <c r="CQ614" s="16"/>
      <c r="CR614" s="16"/>
      <c r="CS614" s="16"/>
      <c r="CT614" s="16"/>
      <c r="CU614" s="16"/>
      <c r="CV614" s="16"/>
      <c r="CW614" s="16"/>
      <c r="CX614" s="16"/>
      <c r="CY614" s="16"/>
      <c r="CZ614" s="16"/>
      <c r="DA614" s="16"/>
      <c r="DB614" s="16"/>
      <c r="DC614" s="16"/>
      <c r="DD614" s="16"/>
      <c r="DE614" s="16"/>
      <c r="DF614" s="16"/>
      <c r="DG614" s="16"/>
      <c r="DH614" s="16"/>
      <c r="DI614" s="16"/>
      <c r="DJ614" s="16"/>
      <c r="DK614" s="16"/>
      <c r="DL614" s="16"/>
      <c r="DM614" s="16"/>
      <c r="DN614" s="16"/>
      <c r="DO614" s="16"/>
      <c r="DP614" s="16"/>
      <c r="DQ614" s="16"/>
      <c r="DR614" s="16"/>
      <c r="DS614" s="16"/>
      <c r="DT614" s="16"/>
      <c r="DU614" s="16"/>
      <c r="DV614" s="16"/>
      <c r="DW614" s="16"/>
      <c r="DX614" s="16"/>
      <c r="DY614" s="16"/>
      <c r="DZ614" s="16"/>
      <c r="EA614" s="16"/>
      <c r="EB614" s="16"/>
      <c r="EC614" s="16"/>
      <c r="ED614" s="16"/>
      <c r="EE614" s="16"/>
      <c r="EF614" s="16"/>
      <c r="EG614" s="16"/>
      <c r="EH614" s="16"/>
      <c r="EI614" s="16"/>
      <c r="EJ614" s="16"/>
      <c r="EK614" s="16"/>
      <c r="EL614" s="16"/>
      <c r="EM614" s="16"/>
      <c r="EN614" s="16"/>
      <c r="EO614" s="16"/>
      <c r="EP614" s="16"/>
      <c r="EQ614" s="16"/>
      <c r="ER614" s="16"/>
      <c r="ES614" s="16"/>
      <c r="ET614" s="16"/>
      <c r="EU614" s="16"/>
      <c r="EV614" s="16"/>
      <c r="EW614" s="16"/>
      <c r="EX614" s="16"/>
      <c r="EY614" s="16"/>
      <c r="EZ614" s="16"/>
      <c r="FA614" s="16"/>
      <c r="FB614" s="16"/>
      <c r="FC614" s="16"/>
      <c r="FD614" s="16"/>
      <c r="FE614" s="16"/>
      <c r="FF614" s="16"/>
      <c r="FG614" s="16"/>
      <c r="FH614" s="16"/>
      <c r="FI614" s="16"/>
      <c r="FJ614" s="16"/>
      <c r="FK614" s="16"/>
      <c r="FL614" s="16"/>
      <c r="FM614" s="16"/>
      <c r="FN614" s="16"/>
      <c r="FO614" s="16"/>
      <c r="FP614" s="16"/>
      <c r="FQ614" s="16"/>
      <c r="FR614" s="16"/>
      <c r="FS614" s="16"/>
      <c r="FT614" s="16"/>
      <c r="FU614" s="16"/>
      <c r="FV614" s="16"/>
      <c r="FW614" s="16"/>
      <c r="FX614" s="16"/>
      <c r="FY614" s="16"/>
      <c r="FZ614" s="16"/>
      <c r="GA614" s="16"/>
      <c r="GB614" s="16"/>
      <c r="GC614" s="16"/>
      <c r="GD614" s="16"/>
      <c r="GE614" s="16"/>
      <c r="GF614" s="16"/>
      <c r="GG614" s="16"/>
      <c r="GH614" s="16"/>
      <c r="GI614" s="16"/>
      <c r="GJ614" s="16"/>
      <c r="GK614" s="16"/>
      <c r="GL614" s="16"/>
      <c r="GM614" s="16"/>
      <c r="GN614" s="16"/>
      <c r="GO614" s="16"/>
      <c r="GP614" s="16"/>
      <c r="GQ614" s="16"/>
      <c r="GR614" s="16"/>
      <c r="GS614" s="16"/>
      <c r="GT614" s="16"/>
      <c r="GU614" s="16"/>
      <c r="GV614" s="16"/>
      <c r="GW614" s="16"/>
      <c r="GX614" s="16"/>
      <c r="GY614" s="16"/>
    </row>
    <row r="615" spans="1:207" s="15" customFormat="1" ht="25.9" customHeight="1" x14ac:dyDescent="0.25">
      <c r="A615" s="118" t="s">
        <v>1664</v>
      </c>
      <c r="B615" s="137" t="s">
        <v>444</v>
      </c>
      <c r="C615" s="84">
        <v>1965</v>
      </c>
      <c r="D615" s="84" t="s">
        <v>240</v>
      </c>
      <c r="E615" s="82" t="s">
        <v>20</v>
      </c>
      <c r="F615" s="81">
        <v>4</v>
      </c>
      <c r="G615" s="81">
        <v>3</v>
      </c>
      <c r="H615" s="58">
        <v>2174</v>
      </c>
      <c r="I615" s="58">
        <v>0</v>
      </c>
      <c r="J615" s="58">
        <f t="shared" si="180"/>
        <v>2174</v>
      </c>
      <c r="K615" s="37">
        <f t="shared" si="182"/>
        <v>17226880</v>
      </c>
      <c r="L615" s="47">
        <v>0</v>
      </c>
      <c r="M615" s="47">
        <v>0</v>
      </c>
      <c r="N615" s="47">
        <v>0</v>
      </c>
      <c r="O615" s="58">
        <v>17226880</v>
      </c>
      <c r="P615" s="47">
        <f t="shared" si="181"/>
        <v>7924.047838086477</v>
      </c>
      <c r="Q615" s="53">
        <v>9673</v>
      </c>
      <c r="R615" s="79" t="s">
        <v>97</v>
      </c>
      <c r="S615" s="62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  <c r="AQ615" s="16"/>
      <c r="AR615" s="16"/>
      <c r="AS615" s="16"/>
      <c r="AT615" s="16"/>
      <c r="AU615" s="16"/>
      <c r="AV615" s="16"/>
      <c r="AW615" s="16"/>
      <c r="AX615" s="16"/>
      <c r="AY615" s="16"/>
      <c r="AZ615" s="16"/>
      <c r="BA615" s="16"/>
      <c r="BB615" s="16"/>
      <c r="BC615" s="16"/>
      <c r="BD615" s="16"/>
      <c r="BE615" s="16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6"/>
      <c r="BR615" s="16"/>
      <c r="BS615" s="16"/>
      <c r="BT615" s="16"/>
      <c r="BU615" s="16"/>
      <c r="BV615" s="16"/>
      <c r="BW615" s="16"/>
      <c r="BX615" s="16"/>
      <c r="BY615" s="16"/>
      <c r="BZ615" s="16"/>
      <c r="CA615" s="16"/>
      <c r="CB615" s="16"/>
      <c r="CC615" s="16"/>
      <c r="CD615" s="16"/>
      <c r="CE615" s="16"/>
      <c r="CF615" s="16"/>
      <c r="CG615" s="16"/>
      <c r="CH615" s="16"/>
      <c r="CI615" s="16"/>
      <c r="CJ615" s="16"/>
      <c r="CK615" s="16"/>
      <c r="CL615" s="16"/>
      <c r="CM615" s="16"/>
      <c r="CN615" s="16"/>
      <c r="CO615" s="16"/>
      <c r="CP615" s="16"/>
      <c r="CQ615" s="16"/>
      <c r="CR615" s="16"/>
      <c r="CS615" s="16"/>
      <c r="CT615" s="16"/>
      <c r="CU615" s="16"/>
      <c r="CV615" s="16"/>
      <c r="CW615" s="16"/>
      <c r="CX615" s="16"/>
      <c r="CY615" s="16"/>
      <c r="CZ615" s="16"/>
      <c r="DA615" s="16"/>
      <c r="DB615" s="16"/>
      <c r="DC615" s="16"/>
      <c r="DD615" s="16"/>
      <c r="DE615" s="16"/>
      <c r="DF615" s="16"/>
      <c r="DG615" s="16"/>
      <c r="DH615" s="16"/>
      <c r="DI615" s="16"/>
      <c r="DJ615" s="16"/>
      <c r="DK615" s="16"/>
      <c r="DL615" s="16"/>
      <c r="DM615" s="16"/>
      <c r="DN615" s="16"/>
      <c r="DO615" s="16"/>
      <c r="DP615" s="16"/>
      <c r="DQ615" s="16"/>
      <c r="DR615" s="16"/>
      <c r="DS615" s="16"/>
      <c r="DT615" s="16"/>
      <c r="DU615" s="16"/>
      <c r="DV615" s="16"/>
      <c r="DW615" s="16"/>
      <c r="DX615" s="16"/>
      <c r="DY615" s="16"/>
      <c r="DZ615" s="16"/>
      <c r="EA615" s="16"/>
      <c r="EB615" s="16"/>
      <c r="EC615" s="16"/>
      <c r="ED615" s="16"/>
      <c r="EE615" s="16"/>
      <c r="EF615" s="16"/>
      <c r="EG615" s="16"/>
      <c r="EH615" s="16"/>
      <c r="EI615" s="16"/>
      <c r="EJ615" s="16"/>
      <c r="EK615" s="16"/>
      <c r="EL615" s="16"/>
      <c r="EM615" s="16"/>
      <c r="EN615" s="16"/>
      <c r="EO615" s="16"/>
      <c r="EP615" s="16"/>
      <c r="EQ615" s="16"/>
      <c r="ER615" s="16"/>
      <c r="ES615" s="16"/>
      <c r="ET615" s="16"/>
      <c r="EU615" s="16"/>
      <c r="EV615" s="16"/>
      <c r="EW615" s="16"/>
      <c r="EX615" s="16"/>
      <c r="EY615" s="16"/>
      <c r="EZ615" s="16"/>
      <c r="FA615" s="16"/>
      <c r="FB615" s="16"/>
      <c r="FC615" s="16"/>
      <c r="FD615" s="16"/>
      <c r="FE615" s="16"/>
      <c r="FF615" s="16"/>
      <c r="FG615" s="16"/>
      <c r="FH615" s="16"/>
      <c r="FI615" s="16"/>
      <c r="FJ615" s="16"/>
      <c r="FK615" s="16"/>
      <c r="FL615" s="16"/>
      <c r="FM615" s="16"/>
      <c r="FN615" s="16"/>
      <c r="FO615" s="16"/>
      <c r="FP615" s="16"/>
      <c r="FQ615" s="16"/>
      <c r="FR615" s="16"/>
      <c r="FS615" s="16"/>
      <c r="FT615" s="16"/>
      <c r="FU615" s="16"/>
      <c r="FV615" s="16"/>
      <c r="FW615" s="16"/>
      <c r="FX615" s="16"/>
      <c r="FY615" s="16"/>
      <c r="FZ615" s="16"/>
      <c r="GA615" s="16"/>
      <c r="GB615" s="16"/>
      <c r="GC615" s="16"/>
      <c r="GD615" s="16"/>
      <c r="GE615" s="16"/>
      <c r="GF615" s="16"/>
      <c r="GG615" s="16"/>
      <c r="GH615" s="16"/>
      <c r="GI615" s="16"/>
      <c r="GJ615" s="16"/>
      <c r="GK615" s="16"/>
      <c r="GL615" s="16"/>
      <c r="GM615" s="16"/>
      <c r="GN615" s="16"/>
      <c r="GO615" s="16"/>
      <c r="GP615" s="16"/>
      <c r="GQ615" s="16"/>
      <c r="GR615" s="16"/>
      <c r="GS615" s="16"/>
      <c r="GT615" s="16"/>
      <c r="GU615" s="16"/>
      <c r="GV615" s="16"/>
      <c r="GW615" s="16"/>
      <c r="GX615" s="16"/>
      <c r="GY615" s="16"/>
    </row>
    <row r="616" spans="1:207" s="15" customFormat="1" ht="25.9" customHeight="1" x14ac:dyDescent="0.25">
      <c r="A616" s="118" t="s">
        <v>1665</v>
      </c>
      <c r="B616" s="137" t="s">
        <v>488</v>
      </c>
      <c r="C616" s="84">
        <v>1963</v>
      </c>
      <c r="D616" s="84" t="s">
        <v>240</v>
      </c>
      <c r="E616" s="82" t="s">
        <v>20</v>
      </c>
      <c r="F616" s="81">
        <v>4</v>
      </c>
      <c r="G616" s="81">
        <v>3</v>
      </c>
      <c r="H616" s="58">
        <v>2108.8000000000002</v>
      </c>
      <c r="I616" s="58">
        <v>0</v>
      </c>
      <c r="J616" s="58">
        <f t="shared" si="180"/>
        <v>2108.8000000000002</v>
      </c>
      <c r="K616" s="37">
        <f t="shared" si="182"/>
        <v>14366182</v>
      </c>
      <c r="L616" s="47">
        <v>0</v>
      </c>
      <c r="M616" s="47">
        <v>0</v>
      </c>
      <c r="N616" s="47">
        <v>0</v>
      </c>
      <c r="O616" s="58">
        <v>14366182</v>
      </c>
      <c r="P616" s="47">
        <f t="shared" si="181"/>
        <v>6812.4914643399088</v>
      </c>
      <c r="Q616" s="53">
        <v>9673</v>
      </c>
      <c r="R616" s="79" t="s">
        <v>97</v>
      </c>
      <c r="S616" s="73"/>
      <c r="T616" s="17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6"/>
      <c r="AR616" s="16"/>
      <c r="AS616" s="16"/>
      <c r="AT616" s="16"/>
      <c r="AU616" s="16"/>
      <c r="AV616" s="16"/>
      <c r="AW616" s="16"/>
      <c r="AX616" s="16"/>
      <c r="AY616" s="16"/>
      <c r="AZ616" s="16"/>
      <c r="BA616" s="16"/>
      <c r="BB616" s="16"/>
      <c r="BC616" s="16"/>
      <c r="BD616" s="16"/>
      <c r="BE616" s="16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6"/>
      <c r="BR616" s="16"/>
      <c r="BS616" s="16"/>
      <c r="BT616" s="16"/>
      <c r="BU616" s="16"/>
      <c r="BV616" s="16"/>
      <c r="BW616" s="16"/>
      <c r="BX616" s="16"/>
      <c r="BY616" s="16"/>
      <c r="BZ616" s="16"/>
      <c r="CA616" s="16"/>
      <c r="CB616" s="16"/>
      <c r="CC616" s="16"/>
      <c r="CD616" s="16"/>
      <c r="CE616" s="16"/>
      <c r="CF616" s="16"/>
      <c r="CG616" s="16"/>
      <c r="CH616" s="16"/>
      <c r="CI616" s="16"/>
      <c r="CJ616" s="16"/>
      <c r="CK616" s="16"/>
      <c r="CL616" s="16"/>
      <c r="CM616" s="16"/>
      <c r="CN616" s="16"/>
      <c r="CO616" s="16"/>
      <c r="CP616" s="16"/>
      <c r="CQ616" s="16"/>
      <c r="CR616" s="16"/>
      <c r="CS616" s="16"/>
      <c r="CT616" s="16"/>
      <c r="CU616" s="16"/>
      <c r="CV616" s="16"/>
      <c r="CW616" s="16"/>
      <c r="CX616" s="16"/>
      <c r="CY616" s="16"/>
      <c r="CZ616" s="16"/>
      <c r="DA616" s="16"/>
      <c r="DB616" s="16"/>
      <c r="DC616" s="16"/>
      <c r="DD616" s="16"/>
      <c r="DE616" s="16"/>
      <c r="DF616" s="16"/>
      <c r="DG616" s="16"/>
      <c r="DH616" s="16"/>
      <c r="DI616" s="16"/>
      <c r="DJ616" s="16"/>
      <c r="DK616" s="16"/>
      <c r="DL616" s="16"/>
      <c r="DM616" s="16"/>
      <c r="DN616" s="16"/>
      <c r="DO616" s="16"/>
      <c r="DP616" s="16"/>
      <c r="DQ616" s="16"/>
      <c r="DR616" s="16"/>
      <c r="DS616" s="16"/>
      <c r="DT616" s="16"/>
      <c r="DU616" s="16"/>
      <c r="DV616" s="16"/>
      <c r="DW616" s="16"/>
      <c r="DX616" s="16"/>
      <c r="DY616" s="16"/>
      <c r="DZ616" s="16"/>
      <c r="EA616" s="16"/>
      <c r="EB616" s="16"/>
      <c r="EC616" s="16"/>
      <c r="ED616" s="16"/>
      <c r="EE616" s="16"/>
      <c r="EF616" s="16"/>
      <c r="EG616" s="16"/>
      <c r="EH616" s="16"/>
      <c r="EI616" s="16"/>
      <c r="EJ616" s="16"/>
      <c r="EK616" s="16"/>
      <c r="EL616" s="16"/>
      <c r="EM616" s="16"/>
      <c r="EN616" s="16"/>
      <c r="EO616" s="16"/>
      <c r="EP616" s="16"/>
      <c r="EQ616" s="16"/>
      <c r="ER616" s="16"/>
      <c r="ES616" s="16"/>
      <c r="ET616" s="16"/>
      <c r="EU616" s="16"/>
      <c r="EV616" s="16"/>
      <c r="EW616" s="16"/>
      <c r="EX616" s="16"/>
      <c r="EY616" s="16"/>
      <c r="EZ616" s="16"/>
      <c r="FA616" s="16"/>
      <c r="FB616" s="16"/>
      <c r="FC616" s="16"/>
      <c r="FD616" s="16"/>
      <c r="FE616" s="16"/>
      <c r="FF616" s="16"/>
      <c r="FG616" s="16"/>
      <c r="FH616" s="16"/>
      <c r="FI616" s="16"/>
      <c r="FJ616" s="16"/>
      <c r="FK616" s="16"/>
      <c r="FL616" s="16"/>
      <c r="FM616" s="16"/>
      <c r="FN616" s="16"/>
      <c r="FO616" s="16"/>
      <c r="FP616" s="16"/>
      <c r="FQ616" s="16"/>
      <c r="FR616" s="16"/>
      <c r="FS616" s="16"/>
      <c r="FT616" s="16"/>
      <c r="FU616" s="16"/>
      <c r="FV616" s="16"/>
      <c r="FW616" s="16"/>
      <c r="FX616" s="16"/>
      <c r="FY616" s="16"/>
      <c r="FZ616" s="16"/>
      <c r="GA616" s="16"/>
      <c r="GB616" s="16"/>
      <c r="GC616" s="16"/>
      <c r="GD616" s="16"/>
      <c r="GE616" s="16"/>
      <c r="GF616" s="16"/>
      <c r="GG616" s="16"/>
      <c r="GH616" s="16"/>
      <c r="GI616" s="16"/>
      <c r="GJ616" s="16"/>
      <c r="GK616" s="16"/>
      <c r="GL616" s="16"/>
      <c r="GM616" s="16"/>
      <c r="GN616" s="16"/>
      <c r="GO616" s="16"/>
      <c r="GP616" s="16"/>
      <c r="GQ616" s="16"/>
      <c r="GR616" s="16"/>
      <c r="GS616" s="16"/>
      <c r="GT616" s="16"/>
      <c r="GU616" s="16"/>
      <c r="GV616" s="16"/>
      <c r="GW616" s="16"/>
      <c r="GX616" s="16"/>
      <c r="GY616" s="16"/>
    </row>
    <row r="617" spans="1:207" s="15" customFormat="1" ht="25.9" customHeight="1" x14ac:dyDescent="0.25">
      <c r="A617" s="118" t="s">
        <v>1666</v>
      </c>
      <c r="B617" s="137" t="s">
        <v>502</v>
      </c>
      <c r="C617" s="84">
        <v>1961</v>
      </c>
      <c r="D617" s="84" t="s">
        <v>240</v>
      </c>
      <c r="E617" s="82" t="s">
        <v>20</v>
      </c>
      <c r="F617" s="81">
        <v>2</v>
      </c>
      <c r="G617" s="81">
        <v>2</v>
      </c>
      <c r="H617" s="58">
        <v>665.2</v>
      </c>
      <c r="I617" s="58">
        <v>0</v>
      </c>
      <c r="J617" s="58">
        <f t="shared" si="180"/>
        <v>665.2</v>
      </c>
      <c r="K617" s="37">
        <f t="shared" si="182"/>
        <v>2128860</v>
      </c>
      <c r="L617" s="47">
        <v>0</v>
      </c>
      <c r="M617" s="47">
        <v>0</v>
      </c>
      <c r="N617" s="47">
        <v>0</v>
      </c>
      <c r="O617" s="58">
        <v>2128860</v>
      </c>
      <c r="P617" s="47">
        <f t="shared" si="181"/>
        <v>3200.3307276007213</v>
      </c>
      <c r="Q617" s="53">
        <v>9673</v>
      </c>
      <c r="R617" s="79" t="s">
        <v>98</v>
      </c>
      <c r="S617" s="73"/>
      <c r="T617" s="17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6"/>
      <c r="AP617" s="16"/>
      <c r="AQ617" s="16"/>
      <c r="AR617" s="16"/>
      <c r="AS617" s="16"/>
      <c r="AT617" s="16"/>
      <c r="AU617" s="16"/>
      <c r="AV617" s="16"/>
      <c r="AW617" s="16"/>
      <c r="AX617" s="16"/>
      <c r="AY617" s="16"/>
      <c r="AZ617" s="16"/>
      <c r="BA617" s="16"/>
      <c r="BB617" s="16"/>
      <c r="BC617" s="16"/>
      <c r="BD617" s="16"/>
      <c r="BE617" s="16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6"/>
      <c r="BR617" s="16"/>
      <c r="BS617" s="16"/>
      <c r="BT617" s="16"/>
      <c r="BU617" s="16"/>
      <c r="BV617" s="16"/>
      <c r="BW617" s="16"/>
      <c r="BX617" s="16"/>
      <c r="BY617" s="16"/>
      <c r="BZ617" s="16"/>
      <c r="CA617" s="16"/>
      <c r="CB617" s="16"/>
      <c r="CC617" s="16"/>
      <c r="CD617" s="16"/>
      <c r="CE617" s="16"/>
      <c r="CF617" s="16"/>
      <c r="CG617" s="16"/>
      <c r="CH617" s="16"/>
      <c r="CI617" s="16"/>
      <c r="CJ617" s="16"/>
      <c r="CK617" s="16"/>
      <c r="CL617" s="16"/>
      <c r="CM617" s="16"/>
      <c r="CN617" s="16"/>
      <c r="CO617" s="16"/>
      <c r="CP617" s="16"/>
      <c r="CQ617" s="16"/>
      <c r="CR617" s="16"/>
      <c r="CS617" s="16"/>
      <c r="CT617" s="16"/>
      <c r="CU617" s="16"/>
      <c r="CV617" s="16"/>
      <c r="CW617" s="16"/>
      <c r="CX617" s="16"/>
      <c r="CY617" s="16"/>
      <c r="CZ617" s="16"/>
      <c r="DA617" s="16"/>
      <c r="DB617" s="16"/>
      <c r="DC617" s="16"/>
      <c r="DD617" s="16"/>
      <c r="DE617" s="16"/>
      <c r="DF617" s="16"/>
      <c r="DG617" s="16"/>
      <c r="DH617" s="16"/>
      <c r="DI617" s="16"/>
      <c r="DJ617" s="16"/>
      <c r="DK617" s="16"/>
      <c r="DL617" s="16"/>
      <c r="DM617" s="16"/>
      <c r="DN617" s="16"/>
      <c r="DO617" s="16"/>
      <c r="DP617" s="16"/>
      <c r="DQ617" s="16"/>
      <c r="DR617" s="16"/>
      <c r="DS617" s="16"/>
      <c r="DT617" s="16"/>
      <c r="DU617" s="16"/>
      <c r="DV617" s="16"/>
      <c r="DW617" s="16"/>
      <c r="DX617" s="16"/>
      <c r="DY617" s="16"/>
      <c r="DZ617" s="16"/>
      <c r="EA617" s="16"/>
      <c r="EB617" s="16"/>
      <c r="EC617" s="16"/>
      <c r="ED617" s="16"/>
      <c r="EE617" s="16"/>
      <c r="EF617" s="16"/>
      <c r="EG617" s="16"/>
      <c r="EH617" s="16"/>
      <c r="EI617" s="16"/>
      <c r="EJ617" s="16"/>
      <c r="EK617" s="16"/>
      <c r="EL617" s="16"/>
      <c r="EM617" s="16"/>
      <c r="EN617" s="16"/>
      <c r="EO617" s="16"/>
      <c r="EP617" s="16"/>
      <c r="EQ617" s="16"/>
      <c r="ER617" s="16"/>
      <c r="ES617" s="16"/>
      <c r="ET617" s="16"/>
      <c r="EU617" s="16"/>
      <c r="EV617" s="16"/>
      <c r="EW617" s="16"/>
      <c r="EX617" s="16"/>
      <c r="EY617" s="16"/>
      <c r="EZ617" s="16"/>
      <c r="FA617" s="16"/>
      <c r="FB617" s="16"/>
      <c r="FC617" s="16"/>
      <c r="FD617" s="16"/>
      <c r="FE617" s="16"/>
      <c r="FF617" s="16"/>
      <c r="FG617" s="16"/>
      <c r="FH617" s="16"/>
      <c r="FI617" s="16"/>
      <c r="FJ617" s="16"/>
      <c r="FK617" s="16"/>
      <c r="FL617" s="16"/>
      <c r="FM617" s="16"/>
      <c r="FN617" s="16"/>
      <c r="FO617" s="16"/>
      <c r="FP617" s="16"/>
      <c r="FQ617" s="16"/>
      <c r="FR617" s="16"/>
      <c r="FS617" s="16"/>
      <c r="FT617" s="16"/>
      <c r="FU617" s="16"/>
      <c r="FV617" s="16"/>
      <c r="FW617" s="16"/>
      <c r="FX617" s="16"/>
      <c r="FY617" s="16"/>
      <c r="FZ617" s="16"/>
      <c r="GA617" s="16"/>
      <c r="GB617" s="16"/>
      <c r="GC617" s="16"/>
      <c r="GD617" s="16"/>
      <c r="GE617" s="16"/>
      <c r="GF617" s="16"/>
      <c r="GG617" s="16"/>
      <c r="GH617" s="16"/>
      <c r="GI617" s="16"/>
      <c r="GJ617" s="16"/>
      <c r="GK617" s="16"/>
      <c r="GL617" s="16"/>
      <c r="GM617" s="16"/>
      <c r="GN617" s="16"/>
      <c r="GO617" s="16"/>
      <c r="GP617" s="16"/>
      <c r="GQ617" s="16"/>
      <c r="GR617" s="16"/>
      <c r="GS617" s="16"/>
      <c r="GT617" s="16"/>
      <c r="GU617" s="16"/>
      <c r="GV617" s="16"/>
      <c r="GW617" s="16"/>
      <c r="GX617" s="16"/>
      <c r="GY617" s="16"/>
    </row>
    <row r="618" spans="1:207" s="15" customFormat="1" ht="25.9" customHeight="1" x14ac:dyDescent="0.25">
      <c r="A618" s="118" t="s">
        <v>1667</v>
      </c>
      <c r="B618" s="137" t="s">
        <v>504</v>
      </c>
      <c r="C618" s="84">
        <v>1960</v>
      </c>
      <c r="D618" s="84" t="s">
        <v>240</v>
      </c>
      <c r="E618" s="82" t="s">
        <v>20</v>
      </c>
      <c r="F618" s="81">
        <v>2</v>
      </c>
      <c r="G618" s="81">
        <v>2</v>
      </c>
      <c r="H618" s="58">
        <v>666.2</v>
      </c>
      <c r="I618" s="58">
        <v>0</v>
      </c>
      <c r="J618" s="58">
        <f t="shared" si="180"/>
        <v>666.2</v>
      </c>
      <c r="K618" s="37">
        <f t="shared" si="182"/>
        <v>2792390</v>
      </c>
      <c r="L618" s="47">
        <v>0</v>
      </c>
      <c r="M618" s="47">
        <v>0</v>
      </c>
      <c r="N618" s="47">
        <v>0</v>
      </c>
      <c r="O618" s="58">
        <v>2792390</v>
      </c>
      <c r="P618" s="47">
        <f t="shared" si="181"/>
        <v>4191.5190633443408</v>
      </c>
      <c r="Q618" s="53">
        <v>9673</v>
      </c>
      <c r="R618" s="79" t="s">
        <v>98</v>
      </c>
      <c r="S618" s="73"/>
      <c r="T618" s="17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6"/>
      <c r="AR618" s="16"/>
      <c r="AS618" s="16"/>
      <c r="AT618" s="16"/>
      <c r="AU618" s="16"/>
      <c r="AV618" s="16"/>
      <c r="AW618" s="16"/>
      <c r="AX618" s="16"/>
      <c r="AY618" s="16"/>
      <c r="AZ618" s="16"/>
      <c r="BA618" s="16"/>
      <c r="BB618" s="16"/>
      <c r="BC618" s="16"/>
      <c r="BD618" s="16"/>
      <c r="BE618" s="16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6"/>
      <c r="BR618" s="16"/>
      <c r="BS618" s="16"/>
      <c r="BT618" s="16"/>
      <c r="BU618" s="16"/>
      <c r="BV618" s="16"/>
      <c r="BW618" s="16"/>
      <c r="BX618" s="16"/>
      <c r="BY618" s="16"/>
      <c r="BZ618" s="16"/>
      <c r="CA618" s="16"/>
      <c r="CB618" s="16"/>
      <c r="CC618" s="16"/>
      <c r="CD618" s="16"/>
      <c r="CE618" s="16"/>
      <c r="CF618" s="16"/>
      <c r="CG618" s="16"/>
      <c r="CH618" s="16"/>
      <c r="CI618" s="16"/>
      <c r="CJ618" s="16"/>
      <c r="CK618" s="16"/>
      <c r="CL618" s="16"/>
      <c r="CM618" s="16"/>
      <c r="CN618" s="16"/>
      <c r="CO618" s="16"/>
      <c r="CP618" s="16"/>
      <c r="CQ618" s="16"/>
      <c r="CR618" s="16"/>
      <c r="CS618" s="16"/>
      <c r="CT618" s="16"/>
      <c r="CU618" s="16"/>
      <c r="CV618" s="16"/>
      <c r="CW618" s="16"/>
      <c r="CX618" s="16"/>
      <c r="CY618" s="16"/>
      <c r="CZ618" s="16"/>
      <c r="DA618" s="16"/>
      <c r="DB618" s="16"/>
      <c r="DC618" s="16"/>
      <c r="DD618" s="16"/>
      <c r="DE618" s="16"/>
      <c r="DF618" s="16"/>
      <c r="DG618" s="16"/>
      <c r="DH618" s="16"/>
      <c r="DI618" s="16"/>
      <c r="DJ618" s="16"/>
      <c r="DK618" s="16"/>
      <c r="DL618" s="16"/>
      <c r="DM618" s="16"/>
      <c r="DN618" s="16"/>
      <c r="DO618" s="16"/>
      <c r="DP618" s="16"/>
      <c r="DQ618" s="16"/>
      <c r="DR618" s="16"/>
      <c r="DS618" s="16"/>
      <c r="DT618" s="16"/>
      <c r="DU618" s="16"/>
      <c r="DV618" s="16"/>
      <c r="DW618" s="16"/>
      <c r="DX618" s="16"/>
      <c r="DY618" s="16"/>
      <c r="DZ618" s="16"/>
      <c r="EA618" s="16"/>
      <c r="EB618" s="16"/>
      <c r="EC618" s="16"/>
      <c r="ED618" s="16"/>
      <c r="EE618" s="16"/>
      <c r="EF618" s="16"/>
      <c r="EG618" s="16"/>
      <c r="EH618" s="16"/>
      <c r="EI618" s="16"/>
      <c r="EJ618" s="16"/>
      <c r="EK618" s="16"/>
      <c r="EL618" s="16"/>
      <c r="EM618" s="16"/>
      <c r="EN618" s="16"/>
      <c r="EO618" s="16"/>
      <c r="EP618" s="16"/>
      <c r="EQ618" s="16"/>
      <c r="ER618" s="16"/>
      <c r="ES618" s="16"/>
      <c r="ET618" s="16"/>
      <c r="EU618" s="16"/>
      <c r="EV618" s="16"/>
      <c r="EW618" s="16"/>
      <c r="EX618" s="16"/>
      <c r="EY618" s="16"/>
      <c r="EZ618" s="16"/>
      <c r="FA618" s="16"/>
      <c r="FB618" s="16"/>
      <c r="FC618" s="16"/>
      <c r="FD618" s="16"/>
      <c r="FE618" s="16"/>
      <c r="FF618" s="16"/>
      <c r="FG618" s="16"/>
      <c r="FH618" s="16"/>
      <c r="FI618" s="16"/>
      <c r="FJ618" s="16"/>
      <c r="FK618" s="16"/>
      <c r="FL618" s="16"/>
      <c r="FM618" s="16"/>
      <c r="FN618" s="16"/>
      <c r="FO618" s="16"/>
      <c r="FP618" s="16"/>
      <c r="FQ618" s="16"/>
      <c r="FR618" s="16"/>
      <c r="FS618" s="16"/>
      <c r="FT618" s="16"/>
      <c r="FU618" s="16"/>
      <c r="FV618" s="16"/>
      <c r="FW618" s="16"/>
      <c r="FX618" s="16"/>
      <c r="FY618" s="16"/>
      <c r="FZ618" s="16"/>
      <c r="GA618" s="16"/>
      <c r="GB618" s="16"/>
      <c r="GC618" s="16"/>
      <c r="GD618" s="16"/>
      <c r="GE618" s="16"/>
      <c r="GF618" s="16"/>
      <c r="GG618" s="16"/>
      <c r="GH618" s="16"/>
      <c r="GI618" s="16"/>
      <c r="GJ618" s="16"/>
      <c r="GK618" s="16"/>
      <c r="GL618" s="16"/>
      <c r="GM618" s="16"/>
      <c r="GN618" s="16"/>
      <c r="GO618" s="16"/>
      <c r="GP618" s="16"/>
      <c r="GQ618" s="16"/>
      <c r="GR618" s="16"/>
      <c r="GS618" s="16"/>
      <c r="GT618" s="16"/>
      <c r="GU618" s="16"/>
      <c r="GV618" s="16"/>
      <c r="GW618" s="16"/>
      <c r="GX618" s="16"/>
      <c r="GY618" s="16"/>
    </row>
    <row r="619" spans="1:207" s="15" customFormat="1" ht="25.9" customHeight="1" x14ac:dyDescent="0.25">
      <c r="A619" s="118" t="s">
        <v>1668</v>
      </c>
      <c r="B619" s="137" t="s">
        <v>503</v>
      </c>
      <c r="C619" s="84">
        <v>1960</v>
      </c>
      <c r="D619" s="84" t="s">
        <v>240</v>
      </c>
      <c r="E619" s="82" t="s">
        <v>20</v>
      </c>
      <c r="F619" s="81">
        <v>2</v>
      </c>
      <c r="G619" s="81">
        <v>2</v>
      </c>
      <c r="H619" s="58">
        <v>673</v>
      </c>
      <c r="I619" s="58">
        <v>0</v>
      </c>
      <c r="J619" s="58">
        <f t="shared" si="180"/>
        <v>673</v>
      </c>
      <c r="K619" s="37">
        <f t="shared" si="182"/>
        <v>2813130</v>
      </c>
      <c r="L619" s="47">
        <v>0</v>
      </c>
      <c r="M619" s="47">
        <v>0</v>
      </c>
      <c r="N619" s="47">
        <v>0</v>
      </c>
      <c r="O619" s="58">
        <v>2813130</v>
      </c>
      <c r="P619" s="47">
        <f t="shared" si="181"/>
        <v>4179.9851411589898</v>
      </c>
      <c r="Q619" s="53">
        <v>9673</v>
      </c>
      <c r="R619" s="79" t="s">
        <v>98</v>
      </c>
      <c r="S619" s="73"/>
      <c r="T619" s="17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  <c r="AQ619" s="16"/>
      <c r="AR619" s="16"/>
      <c r="AS619" s="16"/>
      <c r="AT619" s="16"/>
      <c r="AU619" s="16"/>
      <c r="AV619" s="16"/>
      <c r="AW619" s="16"/>
      <c r="AX619" s="16"/>
      <c r="AY619" s="16"/>
      <c r="AZ619" s="16"/>
      <c r="BA619" s="16"/>
      <c r="BB619" s="16"/>
      <c r="BC619" s="16"/>
      <c r="BD619" s="16"/>
      <c r="BE619" s="16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6"/>
      <c r="BR619" s="16"/>
      <c r="BS619" s="16"/>
      <c r="BT619" s="16"/>
      <c r="BU619" s="16"/>
      <c r="BV619" s="16"/>
      <c r="BW619" s="16"/>
      <c r="BX619" s="16"/>
      <c r="BY619" s="16"/>
      <c r="BZ619" s="16"/>
      <c r="CA619" s="16"/>
      <c r="CB619" s="16"/>
      <c r="CC619" s="16"/>
      <c r="CD619" s="16"/>
      <c r="CE619" s="16"/>
      <c r="CF619" s="16"/>
      <c r="CG619" s="16"/>
      <c r="CH619" s="16"/>
      <c r="CI619" s="16"/>
      <c r="CJ619" s="16"/>
      <c r="CK619" s="16"/>
      <c r="CL619" s="16"/>
      <c r="CM619" s="16"/>
      <c r="CN619" s="16"/>
      <c r="CO619" s="16"/>
      <c r="CP619" s="16"/>
      <c r="CQ619" s="16"/>
      <c r="CR619" s="16"/>
      <c r="CS619" s="16"/>
      <c r="CT619" s="16"/>
      <c r="CU619" s="16"/>
      <c r="CV619" s="16"/>
      <c r="CW619" s="16"/>
      <c r="CX619" s="16"/>
      <c r="CY619" s="16"/>
      <c r="CZ619" s="16"/>
      <c r="DA619" s="16"/>
      <c r="DB619" s="16"/>
      <c r="DC619" s="16"/>
      <c r="DD619" s="16"/>
      <c r="DE619" s="16"/>
      <c r="DF619" s="16"/>
      <c r="DG619" s="16"/>
      <c r="DH619" s="16"/>
      <c r="DI619" s="16"/>
      <c r="DJ619" s="16"/>
      <c r="DK619" s="16"/>
      <c r="DL619" s="16"/>
      <c r="DM619" s="16"/>
      <c r="DN619" s="16"/>
      <c r="DO619" s="16"/>
      <c r="DP619" s="16"/>
      <c r="DQ619" s="16"/>
      <c r="DR619" s="16"/>
      <c r="DS619" s="16"/>
      <c r="DT619" s="16"/>
      <c r="DU619" s="16"/>
      <c r="DV619" s="16"/>
      <c r="DW619" s="16"/>
      <c r="DX619" s="16"/>
      <c r="DY619" s="16"/>
      <c r="DZ619" s="16"/>
      <c r="EA619" s="16"/>
      <c r="EB619" s="16"/>
      <c r="EC619" s="16"/>
      <c r="ED619" s="16"/>
      <c r="EE619" s="16"/>
      <c r="EF619" s="16"/>
      <c r="EG619" s="16"/>
      <c r="EH619" s="16"/>
      <c r="EI619" s="16"/>
      <c r="EJ619" s="16"/>
      <c r="EK619" s="16"/>
      <c r="EL619" s="16"/>
      <c r="EM619" s="16"/>
      <c r="EN619" s="16"/>
      <c r="EO619" s="16"/>
      <c r="EP619" s="16"/>
      <c r="EQ619" s="16"/>
      <c r="ER619" s="16"/>
      <c r="ES619" s="16"/>
      <c r="ET619" s="16"/>
      <c r="EU619" s="16"/>
      <c r="EV619" s="16"/>
      <c r="EW619" s="16"/>
      <c r="EX619" s="16"/>
      <c r="EY619" s="16"/>
      <c r="EZ619" s="16"/>
      <c r="FA619" s="16"/>
      <c r="FB619" s="16"/>
      <c r="FC619" s="16"/>
      <c r="FD619" s="16"/>
      <c r="FE619" s="16"/>
      <c r="FF619" s="16"/>
      <c r="FG619" s="16"/>
      <c r="FH619" s="16"/>
      <c r="FI619" s="16"/>
      <c r="FJ619" s="16"/>
      <c r="FK619" s="16"/>
      <c r="FL619" s="16"/>
      <c r="FM619" s="16"/>
      <c r="FN619" s="16"/>
      <c r="FO619" s="16"/>
      <c r="FP619" s="16"/>
      <c r="FQ619" s="16"/>
      <c r="FR619" s="16"/>
      <c r="FS619" s="16"/>
      <c r="FT619" s="16"/>
      <c r="FU619" s="16"/>
      <c r="FV619" s="16"/>
      <c r="FW619" s="16"/>
      <c r="FX619" s="16"/>
      <c r="FY619" s="16"/>
      <c r="FZ619" s="16"/>
      <c r="GA619" s="16"/>
      <c r="GB619" s="16"/>
      <c r="GC619" s="16"/>
      <c r="GD619" s="16"/>
      <c r="GE619" s="16"/>
      <c r="GF619" s="16"/>
      <c r="GG619" s="16"/>
      <c r="GH619" s="16"/>
      <c r="GI619" s="16"/>
      <c r="GJ619" s="16"/>
      <c r="GK619" s="16"/>
      <c r="GL619" s="16"/>
      <c r="GM619" s="16"/>
      <c r="GN619" s="16"/>
      <c r="GO619" s="16"/>
      <c r="GP619" s="16"/>
      <c r="GQ619" s="16"/>
      <c r="GR619" s="16"/>
      <c r="GS619" s="16"/>
      <c r="GT619" s="16"/>
      <c r="GU619" s="16"/>
      <c r="GV619" s="16"/>
      <c r="GW619" s="16"/>
      <c r="GX619" s="16"/>
      <c r="GY619" s="16"/>
    </row>
    <row r="620" spans="1:207" s="15" customFormat="1" ht="25.9" customHeight="1" x14ac:dyDescent="0.25">
      <c r="A620" s="118" t="s">
        <v>1669</v>
      </c>
      <c r="B620" s="137" t="s">
        <v>445</v>
      </c>
      <c r="C620" s="84">
        <v>1966</v>
      </c>
      <c r="D620" s="84" t="s">
        <v>240</v>
      </c>
      <c r="E620" s="82" t="s">
        <v>20</v>
      </c>
      <c r="F620" s="81">
        <v>5</v>
      </c>
      <c r="G620" s="81">
        <v>4</v>
      </c>
      <c r="H620" s="58">
        <v>3494.5</v>
      </c>
      <c r="I620" s="58">
        <v>0</v>
      </c>
      <c r="J620" s="58">
        <f t="shared" si="180"/>
        <v>3494.5</v>
      </c>
      <c r="K620" s="37">
        <f t="shared" si="182"/>
        <v>17199236</v>
      </c>
      <c r="L620" s="47">
        <v>0</v>
      </c>
      <c r="M620" s="47">
        <v>0</v>
      </c>
      <c r="N620" s="47">
        <v>0</v>
      </c>
      <c r="O620" s="58">
        <v>17199236</v>
      </c>
      <c r="P620" s="47">
        <f t="shared" si="181"/>
        <v>4921.8016883674345</v>
      </c>
      <c r="Q620" s="53">
        <v>9673</v>
      </c>
      <c r="R620" s="79" t="s">
        <v>97</v>
      </c>
      <c r="S620" s="62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  <c r="AQ620" s="16"/>
      <c r="AR620" s="16"/>
      <c r="AS620" s="16"/>
      <c r="AT620" s="16"/>
      <c r="AU620" s="16"/>
      <c r="AV620" s="16"/>
      <c r="AW620" s="16"/>
      <c r="AX620" s="16"/>
      <c r="AY620" s="16"/>
      <c r="AZ620" s="16"/>
      <c r="BA620" s="16"/>
      <c r="BB620" s="16"/>
      <c r="BC620" s="16"/>
      <c r="BD620" s="16"/>
      <c r="BE620" s="16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6"/>
      <c r="BR620" s="16"/>
      <c r="BS620" s="16"/>
      <c r="BT620" s="16"/>
      <c r="BU620" s="16"/>
      <c r="BV620" s="16"/>
      <c r="BW620" s="16"/>
      <c r="BX620" s="16"/>
      <c r="BY620" s="16"/>
      <c r="BZ620" s="16"/>
      <c r="CA620" s="16"/>
      <c r="CB620" s="16"/>
      <c r="CC620" s="16"/>
      <c r="CD620" s="16"/>
      <c r="CE620" s="16"/>
      <c r="CF620" s="16"/>
      <c r="CG620" s="16"/>
      <c r="CH620" s="16"/>
      <c r="CI620" s="16"/>
      <c r="CJ620" s="16"/>
      <c r="CK620" s="16"/>
      <c r="CL620" s="16"/>
      <c r="CM620" s="16"/>
      <c r="CN620" s="16"/>
      <c r="CO620" s="16"/>
      <c r="CP620" s="16"/>
      <c r="CQ620" s="16"/>
      <c r="CR620" s="16"/>
      <c r="CS620" s="16"/>
      <c r="CT620" s="16"/>
      <c r="CU620" s="16"/>
      <c r="CV620" s="16"/>
      <c r="CW620" s="16"/>
      <c r="CX620" s="16"/>
      <c r="CY620" s="16"/>
      <c r="CZ620" s="16"/>
      <c r="DA620" s="16"/>
      <c r="DB620" s="16"/>
      <c r="DC620" s="16"/>
      <c r="DD620" s="16"/>
      <c r="DE620" s="16"/>
      <c r="DF620" s="16"/>
      <c r="DG620" s="16"/>
      <c r="DH620" s="16"/>
      <c r="DI620" s="16"/>
      <c r="DJ620" s="16"/>
      <c r="DK620" s="16"/>
      <c r="DL620" s="16"/>
      <c r="DM620" s="16"/>
      <c r="DN620" s="16"/>
      <c r="DO620" s="16"/>
      <c r="DP620" s="16"/>
      <c r="DQ620" s="16"/>
      <c r="DR620" s="16"/>
      <c r="DS620" s="16"/>
      <c r="DT620" s="16"/>
      <c r="DU620" s="16"/>
      <c r="DV620" s="16"/>
      <c r="DW620" s="16"/>
      <c r="DX620" s="16"/>
      <c r="DY620" s="16"/>
      <c r="DZ620" s="16"/>
      <c r="EA620" s="16"/>
      <c r="EB620" s="16"/>
      <c r="EC620" s="16"/>
      <c r="ED620" s="16"/>
      <c r="EE620" s="16"/>
      <c r="EF620" s="16"/>
      <c r="EG620" s="16"/>
      <c r="EH620" s="16"/>
      <c r="EI620" s="16"/>
      <c r="EJ620" s="16"/>
      <c r="EK620" s="16"/>
      <c r="EL620" s="16"/>
      <c r="EM620" s="16"/>
      <c r="EN620" s="16"/>
      <c r="EO620" s="16"/>
      <c r="EP620" s="16"/>
      <c r="EQ620" s="16"/>
      <c r="ER620" s="16"/>
      <c r="ES620" s="16"/>
      <c r="ET620" s="16"/>
      <c r="EU620" s="16"/>
      <c r="EV620" s="16"/>
      <c r="EW620" s="16"/>
      <c r="EX620" s="16"/>
      <c r="EY620" s="16"/>
      <c r="EZ620" s="16"/>
      <c r="FA620" s="16"/>
      <c r="FB620" s="16"/>
      <c r="FC620" s="16"/>
      <c r="FD620" s="16"/>
      <c r="FE620" s="16"/>
      <c r="FF620" s="16"/>
      <c r="FG620" s="16"/>
      <c r="FH620" s="16"/>
      <c r="FI620" s="16"/>
      <c r="FJ620" s="16"/>
      <c r="FK620" s="16"/>
      <c r="FL620" s="16"/>
      <c r="FM620" s="16"/>
      <c r="FN620" s="16"/>
      <c r="FO620" s="16"/>
      <c r="FP620" s="16"/>
      <c r="FQ620" s="16"/>
      <c r="FR620" s="16"/>
      <c r="FS620" s="16"/>
      <c r="FT620" s="16"/>
      <c r="FU620" s="16"/>
      <c r="FV620" s="16"/>
      <c r="FW620" s="16"/>
      <c r="FX620" s="16"/>
      <c r="FY620" s="16"/>
      <c r="FZ620" s="16"/>
      <c r="GA620" s="16"/>
      <c r="GB620" s="16"/>
      <c r="GC620" s="16"/>
      <c r="GD620" s="16"/>
      <c r="GE620" s="16"/>
      <c r="GF620" s="16"/>
      <c r="GG620" s="16"/>
      <c r="GH620" s="16"/>
      <c r="GI620" s="16"/>
      <c r="GJ620" s="16"/>
      <c r="GK620" s="16"/>
      <c r="GL620" s="16"/>
      <c r="GM620" s="16"/>
      <c r="GN620" s="16"/>
      <c r="GO620" s="16"/>
      <c r="GP620" s="16"/>
      <c r="GQ620" s="16"/>
      <c r="GR620" s="16"/>
      <c r="GS620" s="16"/>
      <c r="GT620" s="16"/>
      <c r="GU620" s="16"/>
      <c r="GV620" s="16"/>
      <c r="GW620" s="16"/>
      <c r="GX620" s="16"/>
      <c r="GY620" s="16"/>
    </row>
    <row r="621" spans="1:207" s="15" customFormat="1" ht="25.9" customHeight="1" x14ac:dyDescent="0.25">
      <c r="A621" s="118" t="s">
        <v>1670</v>
      </c>
      <c r="B621" s="137" t="s">
        <v>489</v>
      </c>
      <c r="C621" s="84">
        <v>1963</v>
      </c>
      <c r="D621" s="84" t="s">
        <v>240</v>
      </c>
      <c r="E621" s="82" t="s">
        <v>20</v>
      </c>
      <c r="F621" s="81">
        <v>4</v>
      </c>
      <c r="G621" s="81">
        <v>3</v>
      </c>
      <c r="H621" s="58">
        <v>2116.6999999999998</v>
      </c>
      <c r="I621" s="58">
        <v>0</v>
      </c>
      <c r="J621" s="58">
        <f t="shared" si="180"/>
        <v>2116.6999999999998</v>
      </c>
      <c r="K621" s="37">
        <f t="shared" si="182"/>
        <v>14396532</v>
      </c>
      <c r="L621" s="47">
        <v>0</v>
      </c>
      <c r="M621" s="47">
        <v>0</v>
      </c>
      <c r="N621" s="47">
        <v>0</v>
      </c>
      <c r="O621" s="58">
        <v>14396532</v>
      </c>
      <c r="P621" s="47">
        <f t="shared" si="181"/>
        <v>6801.4040723768139</v>
      </c>
      <c r="Q621" s="53">
        <v>9673</v>
      </c>
      <c r="R621" s="79" t="s">
        <v>97</v>
      </c>
      <c r="S621" s="73"/>
      <c r="T621" s="17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  <c r="AQ621" s="16"/>
      <c r="AR621" s="16"/>
      <c r="AS621" s="16"/>
      <c r="AT621" s="16"/>
      <c r="AU621" s="16"/>
      <c r="AV621" s="16"/>
      <c r="AW621" s="16"/>
      <c r="AX621" s="16"/>
      <c r="AY621" s="16"/>
      <c r="AZ621" s="16"/>
      <c r="BA621" s="16"/>
      <c r="BB621" s="16"/>
      <c r="BC621" s="16"/>
      <c r="BD621" s="16"/>
      <c r="BE621" s="16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6"/>
      <c r="BR621" s="16"/>
      <c r="BS621" s="16"/>
      <c r="BT621" s="16"/>
      <c r="BU621" s="16"/>
      <c r="BV621" s="16"/>
      <c r="BW621" s="16"/>
      <c r="BX621" s="16"/>
      <c r="BY621" s="16"/>
      <c r="BZ621" s="16"/>
      <c r="CA621" s="16"/>
      <c r="CB621" s="16"/>
      <c r="CC621" s="16"/>
      <c r="CD621" s="16"/>
      <c r="CE621" s="16"/>
      <c r="CF621" s="16"/>
      <c r="CG621" s="16"/>
      <c r="CH621" s="16"/>
      <c r="CI621" s="16"/>
      <c r="CJ621" s="16"/>
      <c r="CK621" s="16"/>
      <c r="CL621" s="16"/>
      <c r="CM621" s="16"/>
      <c r="CN621" s="16"/>
      <c r="CO621" s="16"/>
      <c r="CP621" s="16"/>
      <c r="CQ621" s="16"/>
      <c r="CR621" s="16"/>
      <c r="CS621" s="16"/>
      <c r="CT621" s="16"/>
      <c r="CU621" s="16"/>
      <c r="CV621" s="16"/>
      <c r="CW621" s="16"/>
      <c r="CX621" s="16"/>
      <c r="CY621" s="16"/>
      <c r="CZ621" s="16"/>
      <c r="DA621" s="16"/>
      <c r="DB621" s="16"/>
      <c r="DC621" s="16"/>
      <c r="DD621" s="16"/>
      <c r="DE621" s="16"/>
      <c r="DF621" s="16"/>
      <c r="DG621" s="16"/>
      <c r="DH621" s="16"/>
      <c r="DI621" s="16"/>
      <c r="DJ621" s="16"/>
      <c r="DK621" s="16"/>
      <c r="DL621" s="16"/>
      <c r="DM621" s="16"/>
      <c r="DN621" s="16"/>
      <c r="DO621" s="16"/>
      <c r="DP621" s="16"/>
      <c r="DQ621" s="16"/>
      <c r="DR621" s="16"/>
      <c r="DS621" s="16"/>
      <c r="DT621" s="16"/>
      <c r="DU621" s="16"/>
      <c r="DV621" s="16"/>
      <c r="DW621" s="16"/>
      <c r="DX621" s="16"/>
      <c r="DY621" s="16"/>
      <c r="DZ621" s="16"/>
      <c r="EA621" s="16"/>
      <c r="EB621" s="16"/>
      <c r="EC621" s="16"/>
      <c r="ED621" s="16"/>
      <c r="EE621" s="16"/>
      <c r="EF621" s="16"/>
      <c r="EG621" s="16"/>
      <c r="EH621" s="16"/>
      <c r="EI621" s="16"/>
      <c r="EJ621" s="16"/>
      <c r="EK621" s="16"/>
      <c r="EL621" s="16"/>
      <c r="EM621" s="16"/>
      <c r="EN621" s="16"/>
      <c r="EO621" s="16"/>
      <c r="EP621" s="16"/>
      <c r="EQ621" s="16"/>
      <c r="ER621" s="16"/>
      <c r="ES621" s="16"/>
      <c r="ET621" s="16"/>
      <c r="EU621" s="16"/>
      <c r="EV621" s="16"/>
      <c r="EW621" s="16"/>
      <c r="EX621" s="16"/>
      <c r="EY621" s="16"/>
      <c r="EZ621" s="16"/>
      <c r="FA621" s="16"/>
      <c r="FB621" s="16"/>
      <c r="FC621" s="16"/>
      <c r="FD621" s="16"/>
      <c r="FE621" s="16"/>
      <c r="FF621" s="16"/>
      <c r="FG621" s="16"/>
      <c r="FH621" s="16"/>
      <c r="FI621" s="16"/>
      <c r="FJ621" s="16"/>
      <c r="FK621" s="16"/>
      <c r="FL621" s="16"/>
      <c r="FM621" s="16"/>
      <c r="FN621" s="16"/>
      <c r="FO621" s="16"/>
      <c r="FP621" s="16"/>
      <c r="FQ621" s="16"/>
      <c r="FR621" s="16"/>
      <c r="FS621" s="16"/>
      <c r="FT621" s="16"/>
      <c r="FU621" s="16"/>
      <c r="FV621" s="16"/>
      <c r="FW621" s="16"/>
      <c r="FX621" s="16"/>
      <c r="FY621" s="16"/>
      <c r="FZ621" s="16"/>
      <c r="GA621" s="16"/>
      <c r="GB621" s="16"/>
      <c r="GC621" s="16"/>
      <c r="GD621" s="16"/>
      <c r="GE621" s="16"/>
      <c r="GF621" s="16"/>
      <c r="GG621" s="16"/>
      <c r="GH621" s="16"/>
      <c r="GI621" s="16"/>
      <c r="GJ621" s="16"/>
      <c r="GK621" s="16"/>
      <c r="GL621" s="16"/>
      <c r="GM621" s="16"/>
      <c r="GN621" s="16"/>
      <c r="GO621" s="16"/>
      <c r="GP621" s="16"/>
      <c r="GQ621" s="16"/>
      <c r="GR621" s="16"/>
      <c r="GS621" s="16"/>
      <c r="GT621" s="16"/>
      <c r="GU621" s="16"/>
      <c r="GV621" s="16"/>
      <c r="GW621" s="16"/>
      <c r="GX621" s="16"/>
      <c r="GY621" s="16"/>
    </row>
    <row r="622" spans="1:207" s="15" customFormat="1" ht="25.9" customHeight="1" x14ac:dyDescent="0.25">
      <c r="A622" s="118" t="s">
        <v>1671</v>
      </c>
      <c r="B622" s="137" t="s">
        <v>490</v>
      </c>
      <c r="C622" s="84">
        <v>1962</v>
      </c>
      <c r="D622" s="84" t="s">
        <v>240</v>
      </c>
      <c r="E622" s="82" t="s">
        <v>20</v>
      </c>
      <c r="F622" s="81">
        <v>4</v>
      </c>
      <c r="G622" s="81">
        <v>3</v>
      </c>
      <c r="H622" s="58">
        <v>2125.1999999999998</v>
      </c>
      <c r="I622" s="58">
        <v>0</v>
      </c>
      <c r="J622" s="58">
        <f t="shared" si="180"/>
        <v>2125.1999999999998</v>
      </c>
      <c r="K622" s="37">
        <f t="shared" si="182"/>
        <v>14363600</v>
      </c>
      <c r="L622" s="47">
        <v>0</v>
      </c>
      <c r="M622" s="47">
        <v>0</v>
      </c>
      <c r="N622" s="47">
        <v>0</v>
      </c>
      <c r="O622" s="58">
        <v>14363600</v>
      </c>
      <c r="P622" s="47">
        <f t="shared" si="181"/>
        <v>6758.7050630528893</v>
      </c>
      <c r="Q622" s="53">
        <v>9673</v>
      </c>
      <c r="R622" s="79" t="s">
        <v>97</v>
      </c>
      <c r="S622" s="73"/>
      <c r="T622" s="17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  <c r="AQ622" s="16"/>
      <c r="AR622" s="16"/>
      <c r="AS622" s="16"/>
      <c r="AT622" s="16"/>
      <c r="AU622" s="16"/>
      <c r="AV622" s="16"/>
      <c r="AW622" s="16"/>
      <c r="AX622" s="16"/>
      <c r="AY622" s="16"/>
      <c r="AZ622" s="16"/>
      <c r="BA622" s="16"/>
      <c r="BB622" s="16"/>
      <c r="BC622" s="16"/>
      <c r="BD622" s="16"/>
      <c r="BE622" s="16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6"/>
      <c r="BR622" s="16"/>
      <c r="BS622" s="16"/>
      <c r="BT622" s="16"/>
      <c r="BU622" s="16"/>
      <c r="BV622" s="16"/>
      <c r="BW622" s="16"/>
      <c r="BX622" s="16"/>
      <c r="BY622" s="16"/>
      <c r="BZ622" s="16"/>
      <c r="CA622" s="16"/>
      <c r="CB622" s="16"/>
      <c r="CC622" s="16"/>
      <c r="CD622" s="16"/>
      <c r="CE622" s="16"/>
      <c r="CF622" s="16"/>
      <c r="CG622" s="16"/>
      <c r="CH622" s="16"/>
      <c r="CI622" s="16"/>
      <c r="CJ622" s="16"/>
      <c r="CK622" s="16"/>
      <c r="CL622" s="16"/>
      <c r="CM622" s="16"/>
      <c r="CN622" s="16"/>
      <c r="CO622" s="16"/>
      <c r="CP622" s="16"/>
      <c r="CQ622" s="16"/>
      <c r="CR622" s="16"/>
      <c r="CS622" s="16"/>
      <c r="CT622" s="16"/>
      <c r="CU622" s="16"/>
      <c r="CV622" s="16"/>
      <c r="CW622" s="16"/>
      <c r="CX622" s="16"/>
      <c r="CY622" s="16"/>
      <c r="CZ622" s="16"/>
      <c r="DA622" s="16"/>
      <c r="DB622" s="16"/>
      <c r="DC622" s="16"/>
      <c r="DD622" s="16"/>
      <c r="DE622" s="16"/>
      <c r="DF622" s="16"/>
      <c r="DG622" s="16"/>
      <c r="DH622" s="16"/>
      <c r="DI622" s="16"/>
      <c r="DJ622" s="16"/>
      <c r="DK622" s="16"/>
      <c r="DL622" s="16"/>
      <c r="DM622" s="16"/>
      <c r="DN622" s="16"/>
      <c r="DO622" s="16"/>
      <c r="DP622" s="16"/>
      <c r="DQ622" s="16"/>
      <c r="DR622" s="16"/>
      <c r="DS622" s="16"/>
      <c r="DT622" s="16"/>
      <c r="DU622" s="16"/>
      <c r="DV622" s="16"/>
      <c r="DW622" s="16"/>
      <c r="DX622" s="16"/>
      <c r="DY622" s="16"/>
      <c r="DZ622" s="16"/>
      <c r="EA622" s="16"/>
      <c r="EB622" s="16"/>
      <c r="EC622" s="16"/>
      <c r="ED622" s="16"/>
      <c r="EE622" s="16"/>
      <c r="EF622" s="16"/>
      <c r="EG622" s="16"/>
      <c r="EH622" s="16"/>
      <c r="EI622" s="16"/>
      <c r="EJ622" s="16"/>
      <c r="EK622" s="16"/>
      <c r="EL622" s="16"/>
      <c r="EM622" s="16"/>
      <c r="EN622" s="16"/>
      <c r="EO622" s="16"/>
      <c r="EP622" s="16"/>
      <c r="EQ622" s="16"/>
      <c r="ER622" s="16"/>
      <c r="ES622" s="16"/>
      <c r="ET622" s="16"/>
      <c r="EU622" s="16"/>
      <c r="EV622" s="16"/>
      <c r="EW622" s="16"/>
      <c r="EX622" s="16"/>
      <c r="EY622" s="16"/>
      <c r="EZ622" s="16"/>
      <c r="FA622" s="16"/>
      <c r="FB622" s="16"/>
      <c r="FC622" s="16"/>
      <c r="FD622" s="16"/>
      <c r="FE622" s="16"/>
      <c r="FF622" s="16"/>
      <c r="FG622" s="16"/>
      <c r="FH622" s="16"/>
      <c r="FI622" s="16"/>
      <c r="FJ622" s="16"/>
      <c r="FK622" s="16"/>
      <c r="FL622" s="16"/>
      <c r="FM622" s="16"/>
      <c r="FN622" s="16"/>
      <c r="FO622" s="16"/>
      <c r="FP622" s="16"/>
      <c r="FQ622" s="16"/>
      <c r="FR622" s="16"/>
      <c r="FS622" s="16"/>
      <c r="FT622" s="16"/>
      <c r="FU622" s="16"/>
      <c r="FV622" s="16"/>
      <c r="FW622" s="16"/>
      <c r="FX622" s="16"/>
      <c r="FY622" s="16"/>
      <c r="FZ622" s="16"/>
      <c r="GA622" s="16"/>
      <c r="GB622" s="16"/>
      <c r="GC622" s="16"/>
      <c r="GD622" s="16"/>
      <c r="GE622" s="16"/>
      <c r="GF622" s="16"/>
      <c r="GG622" s="16"/>
      <c r="GH622" s="16"/>
      <c r="GI622" s="16"/>
      <c r="GJ622" s="16"/>
      <c r="GK622" s="16"/>
      <c r="GL622" s="16"/>
      <c r="GM622" s="16"/>
      <c r="GN622" s="16"/>
      <c r="GO622" s="16"/>
      <c r="GP622" s="16"/>
      <c r="GQ622" s="16"/>
      <c r="GR622" s="16"/>
      <c r="GS622" s="16"/>
      <c r="GT622" s="16"/>
      <c r="GU622" s="16"/>
      <c r="GV622" s="16"/>
      <c r="GW622" s="16"/>
      <c r="GX622" s="16"/>
      <c r="GY622" s="16"/>
    </row>
    <row r="623" spans="1:207" s="15" customFormat="1" ht="25.9" customHeight="1" x14ac:dyDescent="0.25">
      <c r="A623" s="118" t="s">
        <v>1672</v>
      </c>
      <c r="B623" s="137" t="s">
        <v>446</v>
      </c>
      <c r="C623" s="84">
        <v>1965</v>
      </c>
      <c r="D623" s="84" t="s">
        <v>240</v>
      </c>
      <c r="E623" s="82" t="s">
        <v>20</v>
      </c>
      <c r="F623" s="81">
        <v>4</v>
      </c>
      <c r="G623" s="81">
        <v>3</v>
      </c>
      <c r="H623" s="58">
        <v>2182.1</v>
      </c>
      <c r="I623" s="58">
        <v>0</v>
      </c>
      <c r="J623" s="58">
        <f t="shared" si="180"/>
        <v>2182.1</v>
      </c>
      <c r="K623" s="37">
        <f t="shared" si="182"/>
        <v>17878658</v>
      </c>
      <c r="L623" s="47">
        <v>0</v>
      </c>
      <c r="M623" s="47">
        <v>0</v>
      </c>
      <c r="N623" s="47">
        <v>0</v>
      </c>
      <c r="O623" s="58">
        <v>17878658</v>
      </c>
      <c r="P623" s="47">
        <f t="shared" si="181"/>
        <v>8193.3266119792861</v>
      </c>
      <c r="Q623" s="53">
        <v>9673</v>
      </c>
      <c r="R623" s="79" t="s">
        <v>97</v>
      </c>
      <c r="S623" s="62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6"/>
      <c r="AR623" s="16"/>
      <c r="AS623" s="16"/>
      <c r="AT623" s="16"/>
      <c r="AU623" s="16"/>
      <c r="AV623" s="16"/>
      <c r="AW623" s="16"/>
      <c r="AX623" s="16"/>
      <c r="AY623" s="16"/>
      <c r="AZ623" s="16"/>
      <c r="BA623" s="16"/>
      <c r="BB623" s="16"/>
      <c r="BC623" s="16"/>
      <c r="BD623" s="16"/>
      <c r="BE623" s="16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6"/>
      <c r="BR623" s="16"/>
      <c r="BS623" s="16"/>
      <c r="BT623" s="16"/>
      <c r="BU623" s="16"/>
      <c r="BV623" s="16"/>
      <c r="BW623" s="16"/>
      <c r="BX623" s="16"/>
      <c r="BY623" s="16"/>
      <c r="BZ623" s="16"/>
      <c r="CA623" s="16"/>
      <c r="CB623" s="16"/>
      <c r="CC623" s="16"/>
      <c r="CD623" s="16"/>
      <c r="CE623" s="16"/>
      <c r="CF623" s="16"/>
      <c r="CG623" s="16"/>
      <c r="CH623" s="16"/>
      <c r="CI623" s="16"/>
      <c r="CJ623" s="16"/>
      <c r="CK623" s="16"/>
      <c r="CL623" s="16"/>
      <c r="CM623" s="16"/>
      <c r="CN623" s="16"/>
      <c r="CO623" s="16"/>
      <c r="CP623" s="16"/>
      <c r="CQ623" s="16"/>
      <c r="CR623" s="16"/>
      <c r="CS623" s="16"/>
      <c r="CT623" s="16"/>
      <c r="CU623" s="16"/>
      <c r="CV623" s="16"/>
      <c r="CW623" s="16"/>
      <c r="CX623" s="16"/>
      <c r="CY623" s="16"/>
      <c r="CZ623" s="16"/>
      <c r="DA623" s="16"/>
      <c r="DB623" s="16"/>
      <c r="DC623" s="16"/>
      <c r="DD623" s="16"/>
      <c r="DE623" s="16"/>
      <c r="DF623" s="16"/>
      <c r="DG623" s="16"/>
      <c r="DH623" s="16"/>
      <c r="DI623" s="16"/>
      <c r="DJ623" s="16"/>
      <c r="DK623" s="16"/>
      <c r="DL623" s="16"/>
      <c r="DM623" s="16"/>
      <c r="DN623" s="16"/>
      <c r="DO623" s="16"/>
      <c r="DP623" s="16"/>
      <c r="DQ623" s="16"/>
      <c r="DR623" s="16"/>
      <c r="DS623" s="16"/>
      <c r="DT623" s="16"/>
      <c r="DU623" s="16"/>
      <c r="DV623" s="16"/>
      <c r="DW623" s="16"/>
      <c r="DX623" s="16"/>
      <c r="DY623" s="16"/>
      <c r="DZ623" s="16"/>
      <c r="EA623" s="16"/>
      <c r="EB623" s="16"/>
      <c r="EC623" s="16"/>
      <c r="ED623" s="16"/>
      <c r="EE623" s="16"/>
      <c r="EF623" s="16"/>
      <c r="EG623" s="16"/>
      <c r="EH623" s="16"/>
      <c r="EI623" s="16"/>
      <c r="EJ623" s="16"/>
      <c r="EK623" s="16"/>
      <c r="EL623" s="16"/>
      <c r="EM623" s="16"/>
      <c r="EN623" s="16"/>
      <c r="EO623" s="16"/>
      <c r="EP623" s="16"/>
      <c r="EQ623" s="16"/>
      <c r="ER623" s="16"/>
      <c r="ES623" s="16"/>
      <c r="ET623" s="16"/>
      <c r="EU623" s="16"/>
      <c r="EV623" s="16"/>
      <c r="EW623" s="16"/>
      <c r="EX623" s="16"/>
      <c r="EY623" s="16"/>
      <c r="EZ623" s="16"/>
      <c r="FA623" s="16"/>
      <c r="FB623" s="16"/>
      <c r="FC623" s="16"/>
      <c r="FD623" s="16"/>
      <c r="FE623" s="16"/>
      <c r="FF623" s="16"/>
      <c r="FG623" s="16"/>
      <c r="FH623" s="16"/>
      <c r="FI623" s="16"/>
      <c r="FJ623" s="16"/>
      <c r="FK623" s="16"/>
      <c r="FL623" s="16"/>
      <c r="FM623" s="16"/>
      <c r="FN623" s="16"/>
      <c r="FO623" s="16"/>
      <c r="FP623" s="16"/>
      <c r="FQ623" s="16"/>
      <c r="FR623" s="16"/>
      <c r="FS623" s="16"/>
      <c r="FT623" s="16"/>
      <c r="FU623" s="16"/>
      <c r="FV623" s="16"/>
      <c r="FW623" s="16"/>
      <c r="FX623" s="16"/>
      <c r="FY623" s="16"/>
      <c r="FZ623" s="16"/>
      <c r="GA623" s="16"/>
      <c r="GB623" s="16"/>
      <c r="GC623" s="16"/>
      <c r="GD623" s="16"/>
      <c r="GE623" s="16"/>
      <c r="GF623" s="16"/>
      <c r="GG623" s="16"/>
      <c r="GH623" s="16"/>
      <c r="GI623" s="16"/>
      <c r="GJ623" s="16"/>
      <c r="GK623" s="16"/>
      <c r="GL623" s="16"/>
      <c r="GM623" s="16"/>
      <c r="GN623" s="16"/>
      <c r="GO623" s="16"/>
      <c r="GP623" s="16"/>
      <c r="GQ623" s="16"/>
      <c r="GR623" s="16"/>
      <c r="GS623" s="16"/>
      <c r="GT623" s="16"/>
      <c r="GU623" s="16"/>
      <c r="GV623" s="16"/>
      <c r="GW623" s="16"/>
      <c r="GX623" s="16"/>
      <c r="GY623" s="16"/>
    </row>
    <row r="624" spans="1:207" s="15" customFormat="1" ht="25.9" customHeight="1" x14ac:dyDescent="0.25">
      <c r="A624" s="118" t="s">
        <v>1673</v>
      </c>
      <c r="B624" s="137" t="s">
        <v>434</v>
      </c>
      <c r="C624" s="84">
        <v>1962</v>
      </c>
      <c r="D624" s="84" t="s">
        <v>240</v>
      </c>
      <c r="E624" s="82" t="s">
        <v>20</v>
      </c>
      <c r="F624" s="81">
        <v>4</v>
      </c>
      <c r="G624" s="81">
        <v>3</v>
      </c>
      <c r="H624" s="58">
        <v>2106.4</v>
      </c>
      <c r="I624" s="58">
        <v>0</v>
      </c>
      <c r="J624" s="58">
        <f t="shared" si="180"/>
        <v>2106.4</v>
      </c>
      <c r="K624" s="37">
        <f t="shared" si="182"/>
        <v>16506592</v>
      </c>
      <c r="L624" s="47">
        <v>0</v>
      </c>
      <c r="M624" s="47">
        <v>0</v>
      </c>
      <c r="N624" s="47">
        <v>0</v>
      </c>
      <c r="O624" s="58">
        <v>16506592</v>
      </c>
      <c r="P624" s="47">
        <f t="shared" si="181"/>
        <v>7836.3995442461064</v>
      </c>
      <c r="Q624" s="53">
        <v>9673</v>
      </c>
      <c r="R624" s="80" t="s">
        <v>96</v>
      </c>
      <c r="S624" s="62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6"/>
      <c r="AR624" s="16"/>
      <c r="AS624" s="16"/>
      <c r="AT624" s="16"/>
      <c r="AU624" s="16"/>
      <c r="AV624" s="16"/>
      <c r="AW624" s="16"/>
      <c r="AX624" s="16"/>
      <c r="AY624" s="16"/>
      <c r="AZ624" s="16"/>
      <c r="BA624" s="16"/>
      <c r="BB624" s="16"/>
      <c r="BC624" s="16"/>
      <c r="BD624" s="16"/>
      <c r="BE624" s="16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6"/>
      <c r="BR624" s="16"/>
      <c r="BS624" s="16"/>
      <c r="BT624" s="16"/>
      <c r="BU624" s="16"/>
      <c r="BV624" s="16"/>
      <c r="BW624" s="16"/>
      <c r="BX624" s="16"/>
      <c r="BY624" s="16"/>
      <c r="BZ624" s="16"/>
      <c r="CA624" s="16"/>
      <c r="CB624" s="16"/>
      <c r="CC624" s="16"/>
      <c r="CD624" s="16"/>
      <c r="CE624" s="16"/>
      <c r="CF624" s="16"/>
      <c r="CG624" s="16"/>
      <c r="CH624" s="16"/>
      <c r="CI624" s="16"/>
      <c r="CJ624" s="16"/>
      <c r="CK624" s="16"/>
      <c r="CL624" s="16"/>
      <c r="CM624" s="16"/>
      <c r="CN624" s="16"/>
      <c r="CO624" s="16"/>
      <c r="CP624" s="16"/>
      <c r="CQ624" s="16"/>
      <c r="CR624" s="16"/>
      <c r="CS624" s="16"/>
      <c r="CT624" s="16"/>
      <c r="CU624" s="16"/>
      <c r="CV624" s="16"/>
      <c r="CW624" s="16"/>
      <c r="CX624" s="16"/>
      <c r="CY624" s="16"/>
      <c r="CZ624" s="16"/>
      <c r="DA624" s="16"/>
      <c r="DB624" s="16"/>
      <c r="DC624" s="16"/>
      <c r="DD624" s="16"/>
      <c r="DE624" s="16"/>
      <c r="DF624" s="16"/>
      <c r="DG624" s="16"/>
      <c r="DH624" s="16"/>
      <c r="DI624" s="16"/>
      <c r="DJ624" s="16"/>
      <c r="DK624" s="16"/>
      <c r="DL624" s="16"/>
      <c r="DM624" s="16"/>
      <c r="DN624" s="16"/>
      <c r="DO624" s="16"/>
      <c r="DP624" s="16"/>
      <c r="DQ624" s="16"/>
      <c r="DR624" s="16"/>
      <c r="DS624" s="16"/>
      <c r="DT624" s="16"/>
      <c r="DU624" s="16"/>
      <c r="DV624" s="16"/>
      <c r="DW624" s="16"/>
      <c r="DX624" s="16"/>
      <c r="DY624" s="16"/>
      <c r="DZ624" s="16"/>
      <c r="EA624" s="16"/>
      <c r="EB624" s="16"/>
      <c r="EC624" s="16"/>
      <c r="ED624" s="16"/>
      <c r="EE624" s="16"/>
      <c r="EF624" s="16"/>
      <c r="EG624" s="16"/>
      <c r="EH624" s="16"/>
      <c r="EI624" s="16"/>
      <c r="EJ624" s="16"/>
      <c r="EK624" s="16"/>
      <c r="EL624" s="16"/>
      <c r="EM624" s="16"/>
      <c r="EN624" s="16"/>
      <c r="EO624" s="16"/>
      <c r="EP624" s="16"/>
      <c r="EQ624" s="16"/>
      <c r="ER624" s="16"/>
      <c r="ES624" s="16"/>
      <c r="ET624" s="16"/>
      <c r="EU624" s="16"/>
      <c r="EV624" s="16"/>
      <c r="EW624" s="16"/>
      <c r="EX624" s="16"/>
      <c r="EY624" s="16"/>
      <c r="EZ624" s="16"/>
      <c r="FA624" s="16"/>
      <c r="FB624" s="16"/>
      <c r="FC624" s="16"/>
      <c r="FD624" s="16"/>
      <c r="FE624" s="16"/>
      <c r="FF624" s="16"/>
      <c r="FG624" s="16"/>
      <c r="FH624" s="16"/>
      <c r="FI624" s="16"/>
      <c r="FJ624" s="16"/>
      <c r="FK624" s="16"/>
      <c r="FL624" s="16"/>
      <c r="FM624" s="16"/>
      <c r="FN624" s="16"/>
      <c r="FO624" s="16"/>
      <c r="FP624" s="16"/>
      <c r="FQ624" s="16"/>
      <c r="FR624" s="16"/>
      <c r="FS624" s="16"/>
      <c r="FT624" s="16"/>
      <c r="FU624" s="16"/>
      <c r="FV624" s="16"/>
      <c r="FW624" s="16"/>
      <c r="FX624" s="16"/>
      <c r="FY624" s="16"/>
      <c r="FZ624" s="16"/>
      <c r="GA624" s="16"/>
      <c r="GB624" s="16"/>
      <c r="GC624" s="16"/>
      <c r="GD624" s="16"/>
      <c r="GE624" s="16"/>
      <c r="GF624" s="16"/>
      <c r="GG624" s="16"/>
      <c r="GH624" s="16"/>
      <c r="GI624" s="16"/>
      <c r="GJ624" s="16"/>
      <c r="GK624" s="16"/>
      <c r="GL624" s="16"/>
      <c r="GM624" s="16"/>
      <c r="GN624" s="16"/>
      <c r="GO624" s="16"/>
      <c r="GP624" s="16"/>
      <c r="GQ624" s="16"/>
      <c r="GR624" s="16"/>
      <c r="GS624" s="16"/>
      <c r="GT624" s="16"/>
      <c r="GU624" s="16"/>
      <c r="GV624" s="16"/>
      <c r="GW624" s="16"/>
      <c r="GX624" s="16"/>
      <c r="GY624" s="16"/>
    </row>
    <row r="625" spans="1:207" s="15" customFormat="1" ht="25.9" customHeight="1" x14ac:dyDescent="0.25">
      <c r="A625" s="118" t="s">
        <v>1674</v>
      </c>
      <c r="B625" s="137" t="s">
        <v>435</v>
      </c>
      <c r="C625" s="84">
        <v>1963</v>
      </c>
      <c r="D625" s="84" t="s">
        <v>240</v>
      </c>
      <c r="E625" s="82" t="s">
        <v>20</v>
      </c>
      <c r="F625" s="81">
        <v>4</v>
      </c>
      <c r="G625" s="81">
        <v>3</v>
      </c>
      <c r="H625" s="58">
        <v>2144.6</v>
      </c>
      <c r="I625" s="58">
        <v>0</v>
      </c>
      <c r="J625" s="58">
        <f t="shared" si="180"/>
        <v>2144.6</v>
      </c>
      <c r="K625" s="37">
        <f t="shared" si="182"/>
        <v>14501206</v>
      </c>
      <c r="L625" s="47">
        <v>0</v>
      </c>
      <c r="M625" s="47">
        <v>0</v>
      </c>
      <c r="N625" s="47">
        <v>0</v>
      </c>
      <c r="O625" s="58">
        <v>14501206</v>
      </c>
      <c r="P625" s="47">
        <f t="shared" si="181"/>
        <v>6761.7299263265877</v>
      </c>
      <c r="Q625" s="53">
        <v>9673</v>
      </c>
      <c r="R625" s="80" t="s">
        <v>96</v>
      </c>
      <c r="S625" s="62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  <c r="AQ625" s="16"/>
      <c r="AR625" s="16"/>
      <c r="AS625" s="16"/>
      <c r="AT625" s="16"/>
      <c r="AU625" s="16"/>
      <c r="AV625" s="16"/>
      <c r="AW625" s="16"/>
      <c r="AX625" s="16"/>
      <c r="AY625" s="16"/>
      <c r="AZ625" s="16"/>
      <c r="BA625" s="16"/>
      <c r="BB625" s="16"/>
      <c r="BC625" s="16"/>
      <c r="BD625" s="16"/>
      <c r="BE625" s="16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6"/>
      <c r="BR625" s="16"/>
      <c r="BS625" s="16"/>
      <c r="BT625" s="16"/>
      <c r="BU625" s="16"/>
      <c r="BV625" s="16"/>
      <c r="BW625" s="16"/>
      <c r="BX625" s="16"/>
      <c r="BY625" s="16"/>
      <c r="BZ625" s="16"/>
      <c r="CA625" s="16"/>
      <c r="CB625" s="16"/>
      <c r="CC625" s="16"/>
      <c r="CD625" s="16"/>
      <c r="CE625" s="16"/>
      <c r="CF625" s="16"/>
      <c r="CG625" s="16"/>
      <c r="CH625" s="16"/>
      <c r="CI625" s="16"/>
      <c r="CJ625" s="16"/>
      <c r="CK625" s="16"/>
      <c r="CL625" s="16"/>
      <c r="CM625" s="16"/>
      <c r="CN625" s="16"/>
      <c r="CO625" s="16"/>
      <c r="CP625" s="16"/>
      <c r="CQ625" s="16"/>
      <c r="CR625" s="16"/>
      <c r="CS625" s="16"/>
      <c r="CT625" s="16"/>
      <c r="CU625" s="16"/>
      <c r="CV625" s="16"/>
      <c r="CW625" s="16"/>
      <c r="CX625" s="16"/>
      <c r="CY625" s="16"/>
      <c r="CZ625" s="16"/>
      <c r="DA625" s="16"/>
      <c r="DB625" s="16"/>
      <c r="DC625" s="16"/>
      <c r="DD625" s="16"/>
      <c r="DE625" s="16"/>
      <c r="DF625" s="16"/>
      <c r="DG625" s="16"/>
      <c r="DH625" s="16"/>
      <c r="DI625" s="16"/>
      <c r="DJ625" s="16"/>
      <c r="DK625" s="16"/>
      <c r="DL625" s="16"/>
      <c r="DM625" s="16"/>
      <c r="DN625" s="16"/>
      <c r="DO625" s="16"/>
      <c r="DP625" s="16"/>
      <c r="DQ625" s="16"/>
      <c r="DR625" s="16"/>
      <c r="DS625" s="16"/>
      <c r="DT625" s="16"/>
      <c r="DU625" s="16"/>
      <c r="DV625" s="16"/>
      <c r="DW625" s="16"/>
      <c r="DX625" s="16"/>
      <c r="DY625" s="16"/>
      <c r="DZ625" s="16"/>
      <c r="EA625" s="16"/>
      <c r="EB625" s="16"/>
      <c r="EC625" s="16"/>
      <c r="ED625" s="16"/>
      <c r="EE625" s="16"/>
      <c r="EF625" s="16"/>
      <c r="EG625" s="16"/>
      <c r="EH625" s="16"/>
      <c r="EI625" s="16"/>
      <c r="EJ625" s="16"/>
      <c r="EK625" s="16"/>
      <c r="EL625" s="16"/>
      <c r="EM625" s="16"/>
      <c r="EN625" s="16"/>
      <c r="EO625" s="16"/>
      <c r="EP625" s="16"/>
      <c r="EQ625" s="16"/>
      <c r="ER625" s="16"/>
      <c r="ES625" s="16"/>
      <c r="ET625" s="16"/>
      <c r="EU625" s="16"/>
      <c r="EV625" s="16"/>
      <c r="EW625" s="16"/>
      <c r="EX625" s="16"/>
      <c r="EY625" s="16"/>
      <c r="EZ625" s="16"/>
      <c r="FA625" s="16"/>
      <c r="FB625" s="16"/>
      <c r="FC625" s="16"/>
      <c r="FD625" s="16"/>
      <c r="FE625" s="16"/>
      <c r="FF625" s="16"/>
      <c r="FG625" s="16"/>
      <c r="FH625" s="16"/>
      <c r="FI625" s="16"/>
      <c r="FJ625" s="16"/>
      <c r="FK625" s="16"/>
      <c r="FL625" s="16"/>
      <c r="FM625" s="16"/>
      <c r="FN625" s="16"/>
      <c r="FO625" s="16"/>
      <c r="FP625" s="16"/>
      <c r="FQ625" s="16"/>
      <c r="FR625" s="16"/>
      <c r="FS625" s="16"/>
      <c r="FT625" s="16"/>
      <c r="FU625" s="16"/>
      <c r="FV625" s="16"/>
      <c r="FW625" s="16"/>
      <c r="FX625" s="16"/>
      <c r="FY625" s="16"/>
      <c r="FZ625" s="16"/>
      <c r="GA625" s="16"/>
      <c r="GB625" s="16"/>
      <c r="GC625" s="16"/>
      <c r="GD625" s="16"/>
      <c r="GE625" s="16"/>
      <c r="GF625" s="16"/>
      <c r="GG625" s="16"/>
      <c r="GH625" s="16"/>
      <c r="GI625" s="16"/>
      <c r="GJ625" s="16"/>
      <c r="GK625" s="16"/>
      <c r="GL625" s="16"/>
      <c r="GM625" s="16"/>
      <c r="GN625" s="16"/>
      <c r="GO625" s="16"/>
      <c r="GP625" s="16"/>
      <c r="GQ625" s="16"/>
      <c r="GR625" s="16"/>
      <c r="GS625" s="16"/>
      <c r="GT625" s="16"/>
      <c r="GU625" s="16"/>
      <c r="GV625" s="16"/>
      <c r="GW625" s="16"/>
      <c r="GX625" s="16"/>
      <c r="GY625" s="16"/>
    </row>
    <row r="626" spans="1:207" s="15" customFormat="1" ht="25.9" customHeight="1" x14ac:dyDescent="0.25">
      <c r="A626" s="118" t="s">
        <v>1675</v>
      </c>
      <c r="B626" s="137" t="s">
        <v>491</v>
      </c>
      <c r="C626" s="84">
        <v>1961</v>
      </c>
      <c r="D626" s="84" t="s">
        <v>240</v>
      </c>
      <c r="E626" s="82" t="s">
        <v>20</v>
      </c>
      <c r="F626" s="81">
        <v>2</v>
      </c>
      <c r="G626" s="81">
        <v>2</v>
      </c>
      <c r="H626" s="58">
        <v>661</v>
      </c>
      <c r="I626" s="58">
        <v>0</v>
      </c>
      <c r="J626" s="58">
        <f t="shared" si="180"/>
        <v>661</v>
      </c>
      <c r="K626" s="37">
        <f t="shared" si="182"/>
        <v>6388594</v>
      </c>
      <c r="L626" s="47">
        <v>0</v>
      </c>
      <c r="M626" s="47">
        <v>0</v>
      </c>
      <c r="N626" s="47">
        <v>0</v>
      </c>
      <c r="O626" s="58">
        <v>6388594</v>
      </c>
      <c r="P626" s="47">
        <f t="shared" si="181"/>
        <v>9665.0438729198177</v>
      </c>
      <c r="Q626" s="53">
        <v>9673</v>
      </c>
      <c r="R626" s="79" t="s">
        <v>97</v>
      </c>
      <c r="S626" s="73"/>
      <c r="T626" s="17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  <c r="AQ626" s="16"/>
      <c r="AR626" s="16"/>
      <c r="AS626" s="16"/>
      <c r="AT626" s="16"/>
      <c r="AU626" s="16"/>
      <c r="AV626" s="16"/>
      <c r="AW626" s="16"/>
      <c r="AX626" s="16"/>
      <c r="AY626" s="16"/>
      <c r="AZ626" s="16"/>
      <c r="BA626" s="16"/>
      <c r="BB626" s="16"/>
      <c r="BC626" s="16"/>
      <c r="BD626" s="16"/>
      <c r="BE626" s="16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6"/>
      <c r="BR626" s="16"/>
      <c r="BS626" s="16"/>
      <c r="BT626" s="16"/>
      <c r="BU626" s="16"/>
      <c r="BV626" s="16"/>
      <c r="BW626" s="16"/>
      <c r="BX626" s="16"/>
      <c r="BY626" s="16"/>
      <c r="BZ626" s="16"/>
      <c r="CA626" s="16"/>
      <c r="CB626" s="16"/>
      <c r="CC626" s="16"/>
      <c r="CD626" s="16"/>
      <c r="CE626" s="16"/>
      <c r="CF626" s="16"/>
      <c r="CG626" s="16"/>
      <c r="CH626" s="16"/>
      <c r="CI626" s="16"/>
      <c r="CJ626" s="16"/>
      <c r="CK626" s="16"/>
      <c r="CL626" s="16"/>
      <c r="CM626" s="16"/>
      <c r="CN626" s="16"/>
      <c r="CO626" s="16"/>
      <c r="CP626" s="16"/>
      <c r="CQ626" s="16"/>
      <c r="CR626" s="16"/>
      <c r="CS626" s="16"/>
      <c r="CT626" s="16"/>
      <c r="CU626" s="16"/>
      <c r="CV626" s="16"/>
      <c r="CW626" s="16"/>
      <c r="CX626" s="16"/>
      <c r="CY626" s="16"/>
      <c r="CZ626" s="16"/>
      <c r="DA626" s="16"/>
      <c r="DB626" s="16"/>
      <c r="DC626" s="16"/>
      <c r="DD626" s="16"/>
      <c r="DE626" s="16"/>
      <c r="DF626" s="16"/>
      <c r="DG626" s="16"/>
      <c r="DH626" s="16"/>
      <c r="DI626" s="16"/>
      <c r="DJ626" s="16"/>
      <c r="DK626" s="16"/>
      <c r="DL626" s="16"/>
      <c r="DM626" s="16"/>
      <c r="DN626" s="16"/>
      <c r="DO626" s="16"/>
      <c r="DP626" s="16"/>
      <c r="DQ626" s="16"/>
      <c r="DR626" s="16"/>
      <c r="DS626" s="16"/>
      <c r="DT626" s="16"/>
      <c r="DU626" s="16"/>
      <c r="DV626" s="16"/>
      <c r="DW626" s="16"/>
      <c r="DX626" s="16"/>
      <c r="DY626" s="16"/>
      <c r="DZ626" s="16"/>
      <c r="EA626" s="16"/>
      <c r="EB626" s="16"/>
      <c r="EC626" s="16"/>
      <c r="ED626" s="16"/>
      <c r="EE626" s="16"/>
      <c r="EF626" s="16"/>
      <c r="EG626" s="16"/>
      <c r="EH626" s="16"/>
      <c r="EI626" s="16"/>
      <c r="EJ626" s="16"/>
      <c r="EK626" s="16"/>
      <c r="EL626" s="16"/>
      <c r="EM626" s="16"/>
      <c r="EN626" s="16"/>
      <c r="EO626" s="16"/>
      <c r="EP626" s="16"/>
      <c r="EQ626" s="16"/>
      <c r="ER626" s="16"/>
      <c r="ES626" s="16"/>
      <c r="ET626" s="16"/>
      <c r="EU626" s="16"/>
      <c r="EV626" s="16"/>
      <c r="EW626" s="16"/>
      <c r="EX626" s="16"/>
      <c r="EY626" s="16"/>
      <c r="EZ626" s="16"/>
      <c r="FA626" s="16"/>
      <c r="FB626" s="16"/>
      <c r="FC626" s="16"/>
      <c r="FD626" s="16"/>
      <c r="FE626" s="16"/>
      <c r="FF626" s="16"/>
      <c r="FG626" s="16"/>
      <c r="FH626" s="16"/>
      <c r="FI626" s="16"/>
      <c r="FJ626" s="16"/>
      <c r="FK626" s="16"/>
      <c r="FL626" s="16"/>
      <c r="FM626" s="16"/>
      <c r="FN626" s="16"/>
      <c r="FO626" s="16"/>
      <c r="FP626" s="16"/>
      <c r="FQ626" s="16"/>
      <c r="FR626" s="16"/>
      <c r="FS626" s="16"/>
      <c r="FT626" s="16"/>
      <c r="FU626" s="16"/>
      <c r="FV626" s="16"/>
      <c r="FW626" s="16"/>
      <c r="FX626" s="16"/>
      <c r="FY626" s="16"/>
      <c r="FZ626" s="16"/>
      <c r="GA626" s="16"/>
      <c r="GB626" s="16"/>
      <c r="GC626" s="16"/>
      <c r="GD626" s="16"/>
      <c r="GE626" s="16"/>
      <c r="GF626" s="16"/>
      <c r="GG626" s="16"/>
      <c r="GH626" s="16"/>
      <c r="GI626" s="16"/>
      <c r="GJ626" s="16"/>
      <c r="GK626" s="16"/>
      <c r="GL626" s="16"/>
      <c r="GM626" s="16"/>
      <c r="GN626" s="16"/>
      <c r="GO626" s="16"/>
      <c r="GP626" s="16"/>
      <c r="GQ626" s="16"/>
      <c r="GR626" s="16"/>
      <c r="GS626" s="16"/>
      <c r="GT626" s="16"/>
      <c r="GU626" s="16"/>
      <c r="GV626" s="16"/>
      <c r="GW626" s="16"/>
      <c r="GX626" s="16"/>
      <c r="GY626" s="16"/>
    </row>
    <row r="627" spans="1:207" s="15" customFormat="1" ht="25.9" customHeight="1" x14ac:dyDescent="0.25">
      <c r="A627" s="118" t="s">
        <v>1676</v>
      </c>
      <c r="B627" s="137" t="s">
        <v>505</v>
      </c>
      <c r="C627" s="84">
        <v>1987</v>
      </c>
      <c r="D627" s="84" t="s">
        <v>240</v>
      </c>
      <c r="E627" s="82" t="s">
        <v>20</v>
      </c>
      <c r="F627" s="81">
        <v>9</v>
      </c>
      <c r="G627" s="81">
        <v>2</v>
      </c>
      <c r="H627" s="58">
        <v>8545.6</v>
      </c>
      <c r="I627" s="58">
        <v>0</v>
      </c>
      <c r="J627" s="58">
        <f t="shared" si="180"/>
        <v>8545.6</v>
      </c>
      <c r="K627" s="37">
        <f t="shared" si="182"/>
        <v>6136550</v>
      </c>
      <c r="L627" s="47">
        <v>0</v>
      </c>
      <c r="M627" s="47">
        <v>0</v>
      </c>
      <c r="N627" s="47">
        <v>0</v>
      </c>
      <c r="O627" s="58">
        <v>6136550</v>
      </c>
      <c r="P627" s="47">
        <f t="shared" si="181"/>
        <v>718.09469200524245</v>
      </c>
      <c r="Q627" s="53">
        <v>9673</v>
      </c>
      <c r="R627" s="79" t="s">
        <v>98</v>
      </c>
      <c r="S627" s="73"/>
      <c r="T627" s="17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  <c r="AQ627" s="16"/>
      <c r="AR627" s="16"/>
      <c r="AS627" s="16"/>
      <c r="AT627" s="16"/>
      <c r="AU627" s="16"/>
      <c r="AV627" s="16"/>
      <c r="AW627" s="16"/>
      <c r="AX627" s="16"/>
      <c r="AY627" s="16"/>
      <c r="AZ627" s="16"/>
      <c r="BA627" s="16"/>
      <c r="BB627" s="16"/>
      <c r="BC627" s="16"/>
      <c r="BD627" s="16"/>
      <c r="BE627" s="16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6"/>
      <c r="BR627" s="16"/>
      <c r="BS627" s="16"/>
      <c r="BT627" s="16"/>
      <c r="BU627" s="16"/>
      <c r="BV627" s="16"/>
      <c r="BW627" s="16"/>
      <c r="BX627" s="16"/>
      <c r="BY627" s="16"/>
      <c r="BZ627" s="16"/>
      <c r="CA627" s="16"/>
      <c r="CB627" s="16"/>
      <c r="CC627" s="16"/>
      <c r="CD627" s="16"/>
      <c r="CE627" s="16"/>
      <c r="CF627" s="16"/>
      <c r="CG627" s="16"/>
      <c r="CH627" s="16"/>
      <c r="CI627" s="16"/>
      <c r="CJ627" s="16"/>
      <c r="CK627" s="16"/>
      <c r="CL627" s="16"/>
      <c r="CM627" s="16"/>
      <c r="CN627" s="16"/>
      <c r="CO627" s="16"/>
      <c r="CP627" s="16"/>
      <c r="CQ627" s="16"/>
      <c r="CR627" s="16"/>
      <c r="CS627" s="16"/>
      <c r="CT627" s="16"/>
      <c r="CU627" s="16"/>
      <c r="CV627" s="16"/>
      <c r="CW627" s="16"/>
      <c r="CX627" s="16"/>
      <c r="CY627" s="16"/>
      <c r="CZ627" s="16"/>
      <c r="DA627" s="16"/>
      <c r="DB627" s="16"/>
      <c r="DC627" s="16"/>
      <c r="DD627" s="16"/>
      <c r="DE627" s="16"/>
      <c r="DF627" s="16"/>
      <c r="DG627" s="16"/>
      <c r="DH627" s="16"/>
      <c r="DI627" s="16"/>
      <c r="DJ627" s="16"/>
      <c r="DK627" s="16"/>
      <c r="DL627" s="16"/>
      <c r="DM627" s="16"/>
      <c r="DN627" s="16"/>
      <c r="DO627" s="16"/>
      <c r="DP627" s="16"/>
      <c r="DQ627" s="16"/>
      <c r="DR627" s="16"/>
      <c r="DS627" s="16"/>
      <c r="DT627" s="16"/>
      <c r="DU627" s="16"/>
      <c r="DV627" s="16"/>
      <c r="DW627" s="16"/>
      <c r="DX627" s="16"/>
      <c r="DY627" s="16"/>
      <c r="DZ627" s="16"/>
      <c r="EA627" s="16"/>
      <c r="EB627" s="16"/>
      <c r="EC627" s="16"/>
      <c r="ED627" s="16"/>
      <c r="EE627" s="16"/>
      <c r="EF627" s="16"/>
      <c r="EG627" s="16"/>
      <c r="EH627" s="16"/>
      <c r="EI627" s="16"/>
      <c r="EJ627" s="16"/>
      <c r="EK627" s="16"/>
      <c r="EL627" s="16"/>
      <c r="EM627" s="16"/>
      <c r="EN627" s="16"/>
      <c r="EO627" s="16"/>
      <c r="EP627" s="16"/>
      <c r="EQ627" s="16"/>
      <c r="ER627" s="16"/>
      <c r="ES627" s="16"/>
      <c r="ET627" s="16"/>
      <c r="EU627" s="16"/>
      <c r="EV627" s="16"/>
      <c r="EW627" s="16"/>
      <c r="EX627" s="16"/>
      <c r="EY627" s="16"/>
      <c r="EZ627" s="16"/>
      <c r="FA627" s="16"/>
      <c r="FB627" s="16"/>
      <c r="FC627" s="16"/>
      <c r="FD627" s="16"/>
      <c r="FE627" s="16"/>
      <c r="FF627" s="16"/>
      <c r="FG627" s="16"/>
      <c r="FH627" s="16"/>
      <c r="FI627" s="16"/>
      <c r="FJ627" s="16"/>
      <c r="FK627" s="16"/>
      <c r="FL627" s="16"/>
      <c r="FM627" s="16"/>
      <c r="FN627" s="16"/>
      <c r="FO627" s="16"/>
      <c r="FP627" s="16"/>
      <c r="FQ627" s="16"/>
      <c r="FR627" s="16"/>
      <c r="FS627" s="16"/>
      <c r="FT627" s="16"/>
      <c r="FU627" s="16"/>
      <c r="FV627" s="16"/>
      <c r="FW627" s="16"/>
      <c r="FX627" s="16"/>
      <c r="FY627" s="16"/>
      <c r="FZ627" s="16"/>
      <c r="GA627" s="16"/>
      <c r="GB627" s="16"/>
      <c r="GC627" s="16"/>
      <c r="GD627" s="16"/>
      <c r="GE627" s="16"/>
      <c r="GF627" s="16"/>
      <c r="GG627" s="16"/>
      <c r="GH627" s="16"/>
      <c r="GI627" s="16"/>
      <c r="GJ627" s="16"/>
      <c r="GK627" s="16"/>
      <c r="GL627" s="16"/>
      <c r="GM627" s="16"/>
      <c r="GN627" s="16"/>
      <c r="GO627" s="16"/>
      <c r="GP627" s="16"/>
      <c r="GQ627" s="16"/>
      <c r="GR627" s="16"/>
      <c r="GS627" s="16"/>
      <c r="GT627" s="16"/>
      <c r="GU627" s="16"/>
      <c r="GV627" s="16"/>
      <c r="GW627" s="16"/>
      <c r="GX627" s="16"/>
      <c r="GY627" s="16"/>
    </row>
    <row r="628" spans="1:207" s="15" customFormat="1" ht="25.9" customHeight="1" x14ac:dyDescent="0.25">
      <c r="A628" s="118" t="s">
        <v>1677</v>
      </c>
      <c r="B628" s="137" t="s">
        <v>492</v>
      </c>
      <c r="C628" s="84">
        <v>1961</v>
      </c>
      <c r="D628" s="84" t="s">
        <v>240</v>
      </c>
      <c r="E628" s="82" t="s">
        <v>20</v>
      </c>
      <c r="F628" s="81">
        <v>2</v>
      </c>
      <c r="G628" s="81">
        <v>2</v>
      </c>
      <c r="H628" s="58">
        <v>333.6</v>
      </c>
      <c r="I628" s="58">
        <v>0</v>
      </c>
      <c r="J628" s="58">
        <f t="shared" si="180"/>
        <v>333.6</v>
      </c>
      <c r="K628" s="37">
        <f t="shared" si="182"/>
        <v>3318730</v>
      </c>
      <c r="L628" s="47">
        <v>0</v>
      </c>
      <c r="M628" s="47">
        <v>0</v>
      </c>
      <c r="N628" s="47">
        <v>0</v>
      </c>
      <c r="O628" s="58">
        <v>3318730</v>
      </c>
      <c r="P628" s="47">
        <f t="shared" si="181"/>
        <v>9948.2314148681053</v>
      </c>
      <c r="Q628" s="53">
        <v>9673</v>
      </c>
      <c r="R628" s="79" t="s">
        <v>97</v>
      </c>
      <c r="S628" s="73"/>
      <c r="T628" s="17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  <c r="AQ628" s="16"/>
      <c r="AR628" s="16"/>
      <c r="AS628" s="16"/>
      <c r="AT628" s="16"/>
      <c r="AU628" s="16"/>
      <c r="AV628" s="16"/>
      <c r="AW628" s="16"/>
      <c r="AX628" s="16"/>
      <c r="AY628" s="16"/>
      <c r="AZ628" s="16"/>
      <c r="BA628" s="16"/>
      <c r="BB628" s="16"/>
      <c r="BC628" s="16"/>
      <c r="BD628" s="16"/>
      <c r="BE628" s="16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6"/>
      <c r="BR628" s="16"/>
      <c r="BS628" s="16"/>
      <c r="BT628" s="16"/>
      <c r="BU628" s="16"/>
      <c r="BV628" s="16"/>
      <c r="BW628" s="16"/>
      <c r="BX628" s="16"/>
      <c r="BY628" s="16"/>
      <c r="BZ628" s="16"/>
      <c r="CA628" s="16"/>
      <c r="CB628" s="16"/>
      <c r="CC628" s="16"/>
      <c r="CD628" s="16"/>
      <c r="CE628" s="16"/>
      <c r="CF628" s="16"/>
      <c r="CG628" s="16"/>
      <c r="CH628" s="16"/>
      <c r="CI628" s="16"/>
      <c r="CJ628" s="16"/>
      <c r="CK628" s="16"/>
      <c r="CL628" s="16"/>
      <c r="CM628" s="16"/>
      <c r="CN628" s="16"/>
      <c r="CO628" s="16"/>
      <c r="CP628" s="16"/>
      <c r="CQ628" s="16"/>
      <c r="CR628" s="16"/>
      <c r="CS628" s="16"/>
      <c r="CT628" s="16"/>
      <c r="CU628" s="16"/>
      <c r="CV628" s="16"/>
      <c r="CW628" s="16"/>
      <c r="CX628" s="16"/>
      <c r="CY628" s="16"/>
      <c r="CZ628" s="16"/>
      <c r="DA628" s="16"/>
      <c r="DB628" s="16"/>
      <c r="DC628" s="16"/>
      <c r="DD628" s="16"/>
      <c r="DE628" s="16"/>
      <c r="DF628" s="16"/>
      <c r="DG628" s="16"/>
      <c r="DH628" s="16"/>
      <c r="DI628" s="16"/>
      <c r="DJ628" s="16"/>
      <c r="DK628" s="16"/>
      <c r="DL628" s="16"/>
      <c r="DM628" s="16"/>
      <c r="DN628" s="16"/>
      <c r="DO628" s="16"/>
      <c r="DP628" s="16"/>
      <c r="DQ628" s="16"/>
      <c r="DR628" s="16"/>
      <c r="DS628" s="16"/>
      <c r="DT628" s="16"/>
      <c r="DU628" s="16"/>
      <c r="DV628" s="16"/>
      <c r="DW628" s="16"/>
      <c r="DX628" s="16"/>
      <c r="DY628" s="16"/>
      <c r="DZ628" s="16"/>
      <c r="EA628" s="16"/>
      <c r="EB628" s="16"/>
      <c r="EC628" s="16"/>
      <c r="ED628" s="16"/>
      <c r="EE628" s="16"/>
      <c r="EF628" s="16"/>
      <c r="EG628" s="16"/>
      <c r="EH628" s="16"/>
      <c r="EI628" s="16"/>
      <c r="EJ628" s="16"/>
      <c r="EK628" s="16"/>
      <c r="EL628" s="16"/>
      <c r="EM628" s="16"/>
      <c r="EN628" s="16"/>
      <c r="EO628" s="16"/>
      <c r="EP628" s="16"/>
      <c r="EQ628" s="16"/>
      <c r="ER628" s="16"/>
      <c r="ES628" s="16"/>
      <c r="ET628" s="16"/>
      <c r="EU628" s="16"/>
      <c r="EV628" s="16"/>
      <c r="EW628" s="16"/>
      <c r="EX628" s="16"/>
      <c r="EY628" s="16"/>
      <c r="EZ628" s="16"/>
      <c r="FA628" s="16"/>
      <c r="FB628" s="16"/>
      <c r="FC628" s="16"/>
      <c r="FD628" s="16"/>
      <c r="FE628" s="16"/>
      <c r="FF628" s="16"/>
      <c r="FG628" s="16"/>
      <c r="FH628" s="16"/>
      <c r="FI628" s="16"/>
      <c r="FJ628" s="16"/>
      <c r="FK628" s="16"/>
      <c r="FL628" s="16"/>
      <c r="FM628" s="16"/>
      <c r="FN628" s="16"/>
      <c r="FO628" s="16"/>
      <c r="FP628" s="16"/>
      <c r="FQ628" s="16"/>
      <c r="FR628" s="16"/>
      <c r="FS628" s="16"/>
      <c r="FT628" s="16"/>
      <c r="FU628" s="16"/>
      <c r="FV628" s="16"/>
      <c r="FW628" s="16"/>
      <c r="FX628" s="16"/>
      <c r="FY628" s="16"/>
      <c r="FZ628" s="16"/>
      <c r="GA628" s="16"/>
      <c r="GB628" s="16"/>
      <c r="GC628" s="16"/>
      <c r="GD628" s="16"/>
      <c r="GE628" s="16"/>
      <c r="GF628" s="16"/>
      <c r="GG628" s="16"/>
      <c r="GH628" s="16"/>
      <c r="GI628" s="16"/>
      <c r="GJ628" s="16"/>
      <c r="GK628" s="16"/>
      <c r="GL628" s="16"/>
      <c r="GM628" s="16"/>
      <c r="GN628" s="16"/>
      <c r="GO628" s="16"/>
      <c r="GP628" s="16"/>
      <c r="GQ628" s="16"/>
      <c r="GR628" s="16"/>
      <c r="GS628" s="16"/>
      <c r="GT628" s="16"/>
      <c r="GU628" s="16"/>
      <c r="GV628" s="16"/>
      <c r="GW628" s="16"/>
      <c r="GX628" s="16"/>
      <c r="GY628" s="16"/>
    </row>
    <row r="629" spans="1:207" s="15" customFormat="1" ht="25.9" customHeight="1" x14ac:dyDescent="0.25">
      <c r="A629" s="118" t="s">
        <v>1678</v>
      </c>
      <c r="B629" s="137" t="s">
        <v>447</v>
      </c>
      <c r="C629" s="84">
        <v>1961</v>
      </c>
      <c r="D629" s="84" t="s">
        <v>240</v>
      </c>
      <c r="E629" s="82" t="s">
        <v>20</v>
      </c>
      <c r="F629" s="81">
        <v>3</v>
      </c>
      <c r="G629" s="81">
        <v>2</v>
      </c>
      <c r="H629" s="58">
        <v>1009.6</v>
      </c>
      <c r="I629" s="58">
        <v>0</v>
      </c>
      <c r="J629" s="58">
        <f t="shared" si="180"/>
        <v>1009.6</v>
      </c>
      <c r="K629" s="37">
        <f t="shared" si="182"/>
        <v>9321612</v>
      </c>
      <c r="L629" s="47">
        <v>0</v>
      </c>
      <c r="M629" s="47">
        <v>0</v>
      </c>
      <c r="N629" s="47">
        <v>0</v>
      </c>
      <c r="O629" s="58">
        <v>9321612</v>
      </c>
      <c r="P629" s="47">
        <f t="shared" si="181"/>
        <v>9232.9754358161645</v>
      </c>
      <c r="Q629" s="53">
        <v>9673</v>
      </c>
      <c r="R629" s="80" t="s">
        <v>96</v>
      </c>
      <c r="S629" s="62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6"/>
      <c r="AR629" s="16"/>
      <c r="AS629" s="16"/>
      <c r="AT629" s="16"/>
      <c r="AU629" s="16"/>
      <c r="AV629" s="16"/>
      <c r="AW629" s="16"/>
      <c r="AX629" s="16"/>
      <c r="AY629" s="16"/>
      <c r="AZ629" s="16"/>
      <c r="BA629" s="16"/>
      <c r="BB629" s="16"/>
      <c r="BC629" s="16"/>
      <c r="BD629" s="16"/>
      <c r="BE629" s="16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6"/>
      <c r="BR629" s="16"/>
      <c r="BS629" s="16"/>
      <c r="BT629" s="16"/>
      <c r="BU629" s="16"/>
      <c r="BV629" s="16"/>
      <c r="BW629" s="16"/>
      <c r="BX629" s="16"/>
      <c r="BY629" s="16"/>
      <c r="BZ629" s="16"/>
      <c r="CA629" s="16"/>
      <c r="CB629" s="16"/>
      <c r="CC629" s="16"/>
      <c r="CD629" s="16"/>
      <c r="CE629" s="16"/>
      <c r="CF629" s="16"/>
      <c r="CG629" s="16"/>
      <c r="CH629" s="16"/>
      <c r="CI629" s="16"/>
      <c r="CJ629" s="16"/>
      <c r="CK629" s="16"/>
      <c r="CL629" s="16"/>
      <c r="CM629" s="16"/>
      <c r="CN629" s="16"/>
      <c r="CO629" s="16"/>
      <c r="CP629" s="16"/>
      <c r="CQ629" s="16"/>
      <c r="CR629" s="16"/>
      <c r="CS629" s="16"/>
      <c r="CT629" s="16"/>
      <c r="CU629" s="16"/>
      <c r="CV629" s="16"/>
      <c r="CW629" s="16"/>
      <c r="CX629" s="16"/>
      <c r="CY629" s="16"/>
      <c r="CZ629" s="16"/>
      <c r="DA629" s="16"/>
      <c r="DB629" s="16"/>
      <c r="DC629" s="16"/>
      <c r="DD629" s="16"/>
      <c r="DE629" s="16"/>
      <c r="DF629" s="16"/>
      <c r="DG629" s="16"/>
      <c r="DH629" s="16"/>
      <c r="DI629" s="16"/>
      <c r="DJ629" s="16"/>
      <c r="DK629" s="16"/>
      <c r="DL629" s="16"/>
      <c r="DM629" s="16"/>
      <c r="DN629" s="16"/>
      <c r="DO629" s="16"/>
      <c r="DP629" s="16"/>
      <c r="DQ629" s="16"/>
      <c r="DR629" s="16"/>
      <c r="DS629" s="16"/>
      <c r="DT629" s="16"/>
      <c r="DU629" s="16"/>
      <c r="DV629" s="16"/>
      <c r="DW629" s="16"/>
      <c r="DX629" s="16"/>
      <c r="DY629" s="16"/>
      <c r="DZ629" s="16"/>
      <c r="EA629" s="16"/>
      <c r="EB629" s="16"/>
      <c r="EC629" s="16"/>
      <c r="ED629" s="16"/>
      <c r="EE629" s="16"/>
      <c r="EF629" s="16"/>
      <c r="EG629" s="16"/>
      <c r="EH629" s="16"/>
      <c r="EI629" s="16"/>
      <c r="EJ629" s="16"/>
      <c r="EK629" s="16"/>
      <c r="EL629" s="16"/>
      <c r="EM629" s="16"/>
      <c r="EN629" s="16"/>
      <c r="EO629" s="16"/>
      <c r="EP629" s="16"/>
      <c r="EQ629" s="16"/>
      <c r="ER629" s="16"/>
      <c r="ES629" s="16"/>
      <c r="ET629" s="16"/>
      <c r="EU629" s="16"/>
      <c r="EV629" s="16"/>
      <c r="EW629" s="16"/>
      <c r="EX629" s="16"/>
      <c r="EY629" s="16"/>
      <c r="EZ629" s="16"/>
      <c r="FA629" s="16"/>
      <c r="FB629" s="16"/>
      <c r="FC629" s="16"/>
      <c r="FD629" s="16"/>
      <c r="FE629" s="16"/>
      <c r="FF629" s="16"/>
      <c r="FG629" s="16"/>
      <c r="FH629" s="16"/>
      <c r="FI629" s="16"/>
      <c r="FJ629" s="16"/>
      <c r="FK629" s="16"/>
      <c r="FL629" s="16"/>
      <c r="FM629" s="16"/>
      <c r="FN629" s="16"/>
      <c r="FO629" s="16"/>
      <c r="FP629" s="16"/>
      <c r="FQ629" s="16"/>
      <c r="FR629" s="16"/>
      <c r="FS629" s="16"/>
      <c r="FT629" s="16"/>
      <c r="FU629" s="16"/>
      <c r="FV629" s="16"/>
      <c r="FW629" s="16"/>
      <c r="FX629" s="16"/>
      <c r="FY629" s="16"/>
      <c r="FZ629" s="16"/>
      <c r="GA629" s="16"/>
      <c r="GB629" s="16"/>
      <c r="GC629" s="16"/>
      <c r="GD629" s="16"/>
      <c r="GE629" s="16"/>
      <c r="GF629" s="16"/>
      <c r="GG629" s="16"/>
      <c r="GH629" s="16"/>
      <c r="GI629" s="16"/>
      <c r="GJ629" s="16"/>
      <c r="GK629" s="16"/>
      <c r="GL629" s="16"/>
      <c r="GM629" s="16"/>
      <c r="GN629" s="16"/>
      <c r="GO629" s="16"/>
      <c r="GP629" s="16"/>
      <c r="GQ629" s="16"/>
      <c r="GR629" s="16"/>
      <c r="GS629" s="16"/>
      <c r="GT629" s="16"/>
      <c r="GU629" s="16"/>
      <c r="GV629" s="16"/>
      <c r="GW629" s="16"/>
      <c r="GX629" s="16"/>
      <c r="GY629" s="16"/>
    </row>
    <row r="630" spans="1:207" s="15" customFormat="1" ht="25.9" customHeight="1" x14ac:dyDescent="0.25">
      <c r="A630" s="118" t="s">
        <v>1679</v>
      </c>
      <c r="B630" s="137" t="s">
        <v>507</v>
      </c>
      <c r="C630" s="84">
        <v>1964</v>
      </c>
      <c r="D630" s="84" t="s">
        <v>240</v>
      </c>
      <c r="E630" s="82" t="s">
        <v>20</v>
      </c>
      <c r="F630" s="81">
        <v>2</v>
      </c>
      <c r="G630" s="81">
        <v>2</v>
      </c>
      <c r="H630" s="58">
        <v>421.7</v>
      </c>
      <c r="I630" s="58">
        <v>0</v>
      </c>
      <c r="J630" s="58">
        <f t="shared" si="180"/>
        <v>421.7</v>
      </c>
      <c r="K630" s="37">
        <f t="shared" si="182"/>
        <v>4356245</v>
      </c>
      <c r="L630" s="47">
        <v>0</v>
      </c>
      <c r="M630" s="47">
        <v>0</v>
      </c>
      <c r="N630" s="47">
        <v>0</v>
      </c>
      <c r="O630" s="58">
        <v>4356245</v>
      </c>
      <c r="P630" s="47">
        <f t="shared" si="181"/>
        <v>10330.199193739625</v>
      </c>
      <c r="Q630" s="53">
        <v>9673</v>
      </c>
      <c r="R630" s="79" t="s">
        <v>98</v>
      </c>
      <c r="S630" s="73"/>
      <c r="T630" s="17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  <c r="AQ630" s="16"/>
      <c r="AR630" s="16"/>
      <c r="AS630" s="16"/>
      <c r="AT630" s="16"/>
      <c r="AU630" s="16"/>
      <c r="AV630" s="16"/>
      <c r="AW630" s="16"/>
      <c r="AX630" s="16"/>
      <c r="AY630" s="16"/>
      <c r="AZ630" s="16"/>
      <c r="BA630" s="16"/>
      <c r="BB630" s="16"/>
      <c r="BC630" s="16"/>
      <c r="BD630" s="16"/>
      <c r="BE630" s="16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6"/>
      <c r="BR630" s="16"/>
      <c r="BS630" s="16"/>
      <c r="BT630" s="16"/>
      <c r="BU630" s="16"/>
      <c r="BV630" s="16"/>
      <c r="BW630" s="16"/>
      <c r="BX630" s="16"/>
      <c r="BY630" s="16"/>
      <c r="BZ630" s="16"/>
      <c r="CA630" s="16"/>
      <c r="CB630" s="16"/>
      <c r="CC630" s="16"/>
      <c r="CD630" s="16"/>
      <c r="CE630" s="16"/>
      <c r="CF630" s="16"/>
      <c r="CG630" s="16"/>
      <c r="CH630" s="16"/>
      <c r="CI630" s="16"/>
      <c r="CJ630" s="16"/>
      <c r="CK630" s="16"/>
      <c r="CL630" s="16"/>
      <c r="CM630" s="16"/>
      <c r="CN630" s="16"/>
      <c r="CO630" s="16"/>
      <c r="CP630" s="16"/>
      <c r="CQ630" s="16"/>
      <c r="CR630" s="16"/>
      <c r="CS630" s="16"/>
      <c r="CT630" s="16"/>
      <c r="CU630" s="16"/>
      <c r="CV630" s="16"/>
      <c r="CW630" s="16"/>
      <c r="CX630" s="16"/>
      <c r="CY630" s="16"/>
      <c r="CZ630" s="16"/>
      <c r="DA630" s="16"/>
      <c r="DB630" s="16"/>
      <c r="DC630" s="16"/>
      <c r="DD630" s="16"/>
      <c r="DE630" s="16"/>
      <c r="DF630" s="16"/>
      <c r="DG630" s="16"/>
      <c r="DH630" s="16"/>
      <c r="DI630" s="16"/>
      <c r="DJ630" s="16"/>
      <c r="DK630" s="16"/>
      <c r="DL630" s="16"/>
      <c r="DM630" s="16"/>
      <c r="DN630" s="16"/>
      <c r="DO630" s="16"/>
      <c r="DP630" s="16"/>
      <c r="DQ630" s="16"/>
      <c r="DR630" s="16"/>
      <c r="DS630" s="16"/>
      <c r="DT630" s="16"/>
      <c r="DU630" s="16"/>
      <c r="DV630" s="16"/>
      <c r="DW630" s="16"/>
      <c r="DX630" s="16"/>
      <c r="DY630" s="16"/>
      <c r="DZ630" s="16"/>
      <c r="EA630" s="16"/>
      <c r="EB630" s="16"/>
      <c r="EC630" s="16"/>
      <c r="ED630" s="16"/>
      <c r="EE630" s="16"/>
      <c r="EF630" s="16"/>
      <c r="EG630" s="16"/>
      <c r="EH630" s="16"/>
      <c r="EI630" s="16"/>
      <c r="EJ630" s="16"/>
      <c r="EK630" s="16"/>
      <c r="EL630" s="16"/>
      <c r="EM630" s="16"/>
      <c r="EN630" s="16"/>
      <c r="EO630" s="16"/>
      <c r="EP630" s="16"/>
      <c r="EQ630" s="16"/>
      <c r="ER630" s="16"/>
      <c r="ES630" s="16"/>
      <c r="ET630" s="16"/>
      <c r="EU630" s="16"/>
      <c r="EV630" s="16"/>
      <c r="EW630" s="16"/>
      <c r="EX630" s="16"/>
      <c r="EY630" s="16"/>
      <c r="EZ630" s="16"/>
      <c r="FA630" s="16"/>
      <c r="FB630" s="16"/>
      <c r="FC630" s="16"/>
      <c r="FD630" s="16"/>
      <c r="FE630" s="16"/>
      <c r="FF630" s="16"/>
      <c r="FG630" s="16"/>
      <c r="FH630" s="16"/>
      <c r="FI630" s="16"/>
      <c r="FJ630" s="16"/>
      <c r="FK630" s="16"/>
      <c r="FL630" s="16"/>
      <c r="FM630" s="16"/>
      <c r="FN630" s="16"/>
      <c r="FO630" s="16"/>
      <c r="FP630" s="16"/>
      <c r="FQ630" s="16"/>
      <c r="FR630" s="16"/>
      <c r="FS630" s="16"/>
      <c r="FT630" s="16"/>
      <c r="FU630" s="16"/>
      <c r="FV630" s="16"/>
      <c r="FW630" s="16"/>
      <c r="FX630" s="16"/>
      <c r="FY630" s="16"/>
      <c r="FZ630" s="16"/>
      <c r="GA630" s="16"/>
      <c r="GB630" s="16"/>
      <c r="GC630" s="16"/>
      <c r="GD630" s="16"/>
      <c r="GE630" s="16"/>
      <c r="GF630" s="16"/>
      <c r="GG630" s="16"/>
      <c r="GH630" s="16"/>
      <c r="GI630" s="16"/>
      <c r="GJ630" s="16"/>
      <c r="GK630" s="16"/>
      <c r="GL630" s="16"/>
      <c r="GM630" s="16"/>
      <c r="GN630" s="16"/>
      <c r="GO630" s="16"/>
      <c r="GP630" s="16"/>
      <c r="GQ630" s="16"/>
      <c r="GR630" s="16"/>
      <c r="GS630" s="16"/>
      <c r="GT630" s="16"/>
      <c r="GU630" s="16"/>
      <c r="GV630" s="16"/>
      <c r="GW630" s="16"/>
      <c r="GX630" s="16"/>
      <c r="GY630" s="16"/>
    </row>
    <row r="631" spans="1:207" s="15" customFormat="1" ht="25.9" customHeight="1" x14ac:dyDescent="0.25">
      <c r="A631" s="118" t="s">
        <v>1680</v>
      </c>
      <c r="B631" s="137" t="s">
        <v>508</v>
      </c>
      <c r="C631" s="84">
        <v>1964</v>
      </c>
      <c r="D631" s="84" t="s">
        <v>240</v>
      </c>
      <c r="E631" s="82" t="s">
        <v>20</v>
      </c>
      <c r="F631" s="81">
        <v>2</v>
      </c>
      <c r="G631" s="81">
        <v>2</v>
      </c>
      <c r="H631" s="58">
        <v>419.8</v>
      </c>
      <c r="I631" s="58">
        <v>0</v>
      </c>
      <c r="J631" s="58">
        <f t="shared" si="180"/>
        <v>419.8</v>
      </c>
      <c r="K631" s="37">
        <f t="shared" si="182"/>
        <v>1896870</v>
      </c>
      <c r="L631" s="47">
        <v>0</v>
      </c>
      <c r="M631" s="47">
        <v>0</v>
      </c>
      <c r="N631" s="47">
        <v>0</v>
      </c>
      <c r="O631" s="58">
        <v>1896870</v>
      </c>
      <c r="P631" s="47">
        <f t="shared" si="181"/>
        <v>4518.5088137208195</v>
      </c>
      <c r="Q631" s="53">
        <v>9673</v>
      </c>
      <c r="R631" s="79" t="s">
        <v>98</v>
      </c>
      <c r="S631" s="73"/>
      <c r="T631" s="17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  <c r="AQ631" s="16"/>
      <c r="AR631" s="16"/>
      <c r="AS631" s="16"/>
      <c r="AT631" s="16"/>
      <c r="AU631" s="16"/>
      <c r="AV631" s="16"/>
      <c r="AW631" s="16"/>
      <c r="AX631" s="16"/>
      <c r="AY631" s="16"/>
      <c r="AZ631" s="16"/>
      <c r="BA631" s="16"/>
      <c r="BB631" s="16"/>
      <c r="BC631" s="16"/>
      <c r="BD631" s="16"/>
      <c r="BE631" s="16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6"/>
      <c r="BR631" s="16"/>
      <c r="BS631" s="16"/>
      <c r="BT631" s="16"/>
      <c r="BU631" s="16"/>
      <c r="BV631" s="16"/>
      <c r="BW631" s="16"/>
      <c r="BX631" s="16"/>
      <c r="BY631" s="16"/>
      <c r="BZ631" s="16"/>
      <c r="CA631" s="16"/>
      <c r="CB631" s="16"/>
      <c r="CC631" s="16"/>
      <c r="CD631" s="16"/>
      <c r="CE631" s="16"/>
      <c r="CF631" s="16"/>
      <c r="CG631" s="16"/>
      <c r="CH631" s="16"/>
      <c r="CI631" s="16"/>
      <c r="CJ631" s="16"/>
      <c r="CK631" s="16"/>
      <c r="CL631" s="16"/>
      <c r="CM631" s="16"/>
      <c r="CN631" s="16"/>
      <c r="CO631" s="16"/>
      <c r="CP631" s="16"/>
      <c r="CQ631" s="16"/>
      <c r="CR631" s="16"/>
      <c r="CS631" s="16"/>
      <c r="CT631" s="16"/>
      <c r="CU631" s="16"/>
      <c r="CV631" s="16"/>
      <c r="CW631" s="16"/>
      <c r="CX631" s="16"/>
      <c r="CY631" s="16"/>
      <c r="CZ631" s="16"/>
      <c r="DA631" s="16"/>
      <c r="DB631" s="16"/>
      <c r="DC631" s="16"/>
      <c r="DD631" s="16"/>
      <c r="DE631" s="16"/>
      <c r="DF631" s="16"/>
      <c r="DG631" s="16"/>
      <c r="DH631" s="16"/>
      <c r="DI631" s="16"/>
      <c r="DJ631" s="16"/>
      <c r="DK631" s="16"/>
      <c r="DL631" s="16"/>
      <c r="DM631" s="16"/>
      <c r="DN631" s="16"/>
      <c r="DO631" s="16"/>
      <c r="DP631" s="16"/>
      <c r="DQ631" s="16"/>
      <c r="DR631" s="16"/>
      <c r="DS631" s="16"/>
      <c r="DT631" s="16"/>
      <c r="DU631" s="16"/>
      <c r="DV631" s="16"/>
      <c r="DW631" s="16"/>
      <c r="DX631" s="16"/>
      <c r="DY631" s="16"/>
      <c r="DZ631" s="16"/>
      <c r="EA631" s="16"/>
      <c r="EB631" s="16"/>
      <c r="EC631" s="16"/>
      <c r="ED631" s="16"/>
      <c r="EE631" s="16"/>
      <c r="EF631" s="16"/>
      <c r="EG631" s="16"/>
      <c r="EH631" s="16"/>
      <c r="EI631" s="16"/>
      <c r="EJ631" s="16"/>
      <c r="EK631" s="16"/>
      <c r="EL631" s="16"/>
      <c r="EM631" s="16"/>
      <c r="EN631" s="16"/>
      <c r="EO631" s="16"/>
      <c r="EP631" s="16"/>
      <c r="EQ631" s="16"/>
      <c r="ER631" s="16"/>
      <c r="ES631" s="16"/>
      <c r="ET631" s="16"/>
      <c r="EU631" s="16"/>
      <c r="EV631" s="16"/>
      <c r="EW631" s="16"/>
      <c r="EX631" s="16"/>
      <c r="EY631" s="16"/>
      <c r="EZ631" s="16"/>
      <c r="FA631" s="16"/>
      <c r="FB631" s="16"/>
      <c r="FC631" s="16"/>
      <c r="FD631" s="16"/>
      <c r="FE631" s="16"/>
      <c r="FF631" s="16"/>
      <c r="FG631" s="16"/>
      <c r="FH631" s="16"/>
      <c r="FI631" s="16"/>
      <c r="FJ631" s="16"/>
      <c r="FK631" s="16"/>
      <c r="FL631" s="16"/>
      <c r="FM631" s="16"/>
      <c r="FN631" s="16"/>
      <c r="FO631" s="16"/>
      <c r="FP631" s="16"/>
      <c r="FQ631" s="16"/>
      <c r="FR631" s="16"/>
      <c r="FS631" s="16"/>
      <c r="FT631" s="16"/>
      <c r="FU631" s="16"/>
      <c r="FV631" s="16"/>
      <c r="FW631" s="16"/>
      <c r="FX631" s="16"/>
      <c r="FY631" s="16"/>
      <c r="FZ631" s="16"/>
      <c r="GA631" s="16"/>
      <c r="GB631" s="16"/>
      <c r="GC631" s="16"/>
      <c r="GD631" s="16"/>
      <c r="GE631" s="16"/>
      <c r="GF631" s="16"/>
      <c r="GG631" s="16"/>
      <c r="GH631" s="16"/>
      <c r="GI631" s="16"/>
      <c r="GJ631" s="16"/>
      <c r="GK631" s="16"/>
      <c r="GL631" s="16"/>
      <c r="GM631" s="16"/>
      <c r="GN631" s="16"/>
      <c r="GO631" s="16"/>
      <c r="GP631" s="16"/>
      <c r="GQ631" s="16"/>
      <c r="GR631" s="16"/>
      <c r="GS631" s="16"/>
      <c r="GT631" s="16"/>
      <c r="GU631" s="16"/>
      <c r="GV631" s="16"/>
      <c r="GW631" s="16"/>
      <c r="GX631" s="16"/>
      <c r="GY631" s="16"/>
    </row>
    <row r="632" spans="1:207" s="15" customFormat="1" ht="25.9" customHeight="1" x14ac:dyDescent="0.25">
      <c r="A632" s="118" t="s">
        <v>1681</v>
      </c>
      <c r="B632" s="137" t="s">
        <v>509</v>
      </c>
      <c r="C632" s="84">
        <v>1964</v>
      </c>
      <c r="D632" s="84" t="s">
        <v>240</v>
      </c>
      <c r="E632" s="82" t="s">
        <v>20</v>
      </c>
      <c r="F632" s="81">
        <v>2</v>
      </c>
      <c r="G632" s="81">
        <v>2</v>
      </c>
      <c r="H632" s="58">
        <v>417.5</v>
      </c>
      <c r="I632" s="58">
        <v>0</v>
      </c>
      <c r="J632" s="58">
        <f t="shared" si="180"/>
        <v>417.5</v>
      </c>
      <c r="K632" s="37">
        <f t="shared" si="182"/>
        <v>3865949</v>
      </c>
      <c r="L632" s="47">
        <v>0</v>
      </c>
      <c r="M632" s="47">
        <v>0</v>
      </c>
      <c r="N632" s="47">
        <v>0</v>
      </c>
      <c r="O632" s="58">
        <v>3865949</v>
      </c>
      <c r="P632" s="47">
        <f t="shared" si="181"/>
        <v>9259.7580838323356</v>
      </c>
      <c r="Q632" s="53">
        <v>9673</v>
      </c>
      <c r="R632" s="79" t="s">
        <v>98</v>
      </c>
      <c r="S632" s="73"/>
      <c r="T632" s="17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  <c r="AQ632" s="16"/>
      <c r="AR632" s="16"/>
      <c r="AS632" s="16"/>
      <c r="AT632" s="16"/>
      <c r="AU632" s="16"/>
      <c r="AV632" s="16"/>
      <c r="AW632" s="16"/>
      <c r="AX632" s="16"/>
      <c r="AY632" s="16"/>
      <c r="AZ632" s="16"/>
      <c r="BA632" s="16"/>
      <c r="BB632" s="16"/>
      <c r="BC632" s="16"/>
      <c r="BD632" s="16"/>
      <c r="BE632" s="16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6"/>
      <c r="BR632" s="16"/>
      <c r="BS632" s="16"/>
      <c r="BT632" s="16"/>
      <c r="BU632" s="16"/>
      <c r="BV632" s="16"/>
      <c r="BW632" s="16"/>
      <c r="BX632" s="16"/>
      <c r="BY632" s="16"/>
      <c r="BZ632" s="16"/>
      <c r="CA632" s="16"/>
      <c r="CB632" s="16"/>
      <c r="CC632" s="16"/>
      <c r="CD632" s="16"/>
      <c r="CE632" s="16"/>
      <c r="CF632" s="16"/>
      <c r="CG632" s="16"/>
      <c r="CH632" s="16"/>
      <c r="CI632" s="16"/>
      <c r="CJ632" s="16"/>
      <c r="CK632" s="16"/>
      <c r="CL632" s="16"/>
      <c r="CM632" s="16"/>
      <c r="CN632" s="16"/>
      <c r="CO632" s="16"/>
      <c r="CP632" s="16"/>
      <c r="CQ632" s="16"/>
      <c r="CR632" s="16"/>
      <c r="CS632" s="16"/>
      <c r="CT632" s="16"/>
      <c r="CU632" s="16"/>
      <c r="CV632" s="16"/>
      <c r="CW632" s="16"/>
      <c r="CX632" s="16"/>
      <c r="CY632" s="16"/>
      <c r="CZ632" s="16"/>
      <c r="DA632" s="16"/>
      <c r="DB632" s="16"/>
      <c r="DC632" s="16"/>
      <c r="DD632" s="16"/>
      <c r="DE632" s="16"/>
      <c r="DF632" s="16"/>
      <c r="DG632" s="16"/>
      <c r="DH632" s="16"/>
      <c r="DI632" s="16"/>
      <c r="DJ632" s="16"/>
      <c r="DK632" s="16"/>
      <c r="DL632" s="16"/>
      <c r="DM632" s="16"/>
      <c r="DN632" s="16"/>
      <c r="DO632" s="16"/>
      <c r="DP632" s="16"/>
      <c r="DQ632" s="16"/>
      <c r="DR632" s="16"/>
      <c r="DS632" s="16"/>
      <c r="DT632" s="16"/>
      <c r="DU632" s="16"/>
      <c r="DV632" s="16"/>
      <c r="DW632" s="16"/>
      <c r="DX632" s="16"/>
      <c r="DY632" s="16"/>
      <c r="DZ632" s="16"/>
      <c r="EA632" s="16"/>
      <c r="EB632" s="16"/>
      <c r="EC632" s="16"/>
      <c r="ED632" s="16"/>
      <c r="EE632" s="16"/>
      <c r="EF632" s="16"/>
      <c r="EG632" s="16"/>
      <c r="EH632" s="16"/>
      <c r="EI632" s="16"/>
      <c r="EJ632" s="16"/>
      <c r="EK632" s="16"/>
      <c r="EL632" s="16"/>
      <c r="EM632" s="16"/>
      <c r="EN632" s="16"/>
      <c r="EO632" s="16"/>
      <c r="EP632" s="16"/>
      <c r="EQ632" s="16"/>
      <c r="ER632" s="16"/>
      <c r="ES632" s="16"/>
      <c r="ET632" s="16"/>
      <c r="EU632" s="16"/>
      <c r="EV632" s="16"/>
      <c r="EW632" s="16"/>
      <c r="EX632" s="16"/>
      <c r="EY632" s="16"/>
      <c r="EZ632" s="16"/>
      <c r="FA632" s="16"/>
      <c r="FB632" s="16"/>
      <c r="FC632" s="16"/>
      <c r="FD632" s="16"/>
      <c r="FE632" s="16"/>
      <c r="FF632" s="16"/>
      <c r="FG632" s="16"/>
      <c r="FH632" s="16"/>
      <c r="FI632" s="16"/>
      <c r="FJ632" s="16"/>
      <c r="FK632" s="16"/>
      <c r="FL632" s="16"/>
      <c r="FM632" s="16"/>
      <c r="FN632" s="16"/>
      <c r="FO632" s="16"/>
      <c r="FP632" s="16"/>
      <c r="FQ632" s="16"/>
      <c r="FR632" s="16"/>
      <c r="FS632" s="16"/>
      <c r="FT632" s="16"/>
      <c r="FU632" s="16"/>
      <c r="FV632" s="16"/>
      <c r="FW632" s="16"/>
      <c r="FX632" s="16"/>
      <c r="FY632" s="16"/>
      <c r="FZ632" s="16"/>
      <c r="GA632" s="16"/>
      <c r="GB632" s="16"/>
      <c r="GC632" s="16"/>
      <c r="GD632" s="16"/>
      <c r="GE632" s="16"/>
      <c r="GF632" s="16"/>
      <c r="GG632" s="16"/>
      <c r="GH632" s="16"/>
      <c r="GI632" s="16"/>
      <c r="GJ632" s="16"/>
      <c r="GK632" s="16"/>
      <c r="GL632" s="16"/>
      <c r="GM632" s="16"/>
      <c r="GN632" s="16"/>
      <c r="GO632" s="16"/>
      <c r="GP632" s="16"/>
      <c r="GQ632" s="16"/>
      <c r="GR632" s="16"/>
      <c r="GS632" s="16"/>
      <c r="GT632" s="16"/>
      <c r="GU632" s="16"/>
      <c r="GV632" s="16"/>
      <c r="GW632" s="16"/>
      <c r="GX632" s="16"/>
      <c r="GY632" s="16"/>
    </row>
    <row r="633" spans="1:207" s="16" customFormat="1" ht="25.9" customHeight="1" x14ac:dyDescent="0.25">
      <c r="A633" s="118" t="s">
        <v>1682</v>
      </c>
      <c r="B633" s="137" t="s">
        <v>510</v>
      </c>
      <c r="C633" s="84">
        <v>1964</v>
      </c>
      <c r="D633" s="84" t="s">
        <v>240</v>
      </c>
      <c r="E633" s="82" t="s">
        <v>20</v>
      </c>
      <c r="F633" s="81">
        <v>2</v>
      </c>
      <c r="G633" s="81">
        <v>2</v>
      </c>
      <c r="H633" s="58">
        <v>429.2</v>
      </c>
      <c r="I633" s="58">
        <v>0</v>
      </c>
      <c r="J633" s="58">
        <f t="shared" si="180"/>
        <v>429.2</v>
      </c>
      <c r="K633" s="37">
        <f t="shared" si="182"/>
        <v>4317758</v>
      </c>
      <c r="L633" s="47">
        <v>0</v>
      </c>
      <c r="M633" s="47">
        <v>0</v>
      </c>
      <c r="N633" s="47">
        <v>0</v>
      </c>
      <c r="O633" s="58">
        <v>4317758</v>
      </c>
      <c r="P633" s="47">
        <f t="shared" si="181"/>
        <v>10060.013979496738</v>
      </c>
      <c r="Q633" s="53">
        <v>9673</v>
      </c>
      <c r="R633" s="79" t="s">
        <v>98</v>
      </c>
      <c r="S633" s="73"/>
      <c r="T633" s="17"/>
    </row>
    <row r="634" spans="1:207" ht="25.9" customHeight="1" x14ac:dyDescent="0.25">
      <c r="A634" s="118" t="s">
        <v>1683</v>
      </c>
      <c r="B634" s="137" t="s">
        <v>448</v>
      </c>
      <c r="C634" s="84">
        <v>1964</v>
      </c>
      <c r="D634" s="84" t="s">
        <v>240</v>
      </c>
      <c r="E634" s="82" t="s">
        <v>20</v>
      </c>
      <c r="F634" s="81">
        <v>4</v>
      </c>
      <c r="G634" s="81">
        <v>3</v>
      </c>
      <c r="H634" s="58">
        <v>3441</v>
      </c>
      <c r="I634" s="58">
        <v>0</v>
      </c>
      <c r="J634" s="58">
        <f t="shared" si="180"/>
        <v>3441</v>
      </c>
      <c r="K634" s="37">
        <f t="shared" si="182"/>
        <v>17535120</v>
      </c>
      <c r="L634" s="47">
        <v>0</v>
      </c>
      <c r="M634" s="47">
        <v>0</v>
      </c>
      <c r="N634" s="47">
        <v>0</v>
      </c>
      <c r="O634" s="58">
        <v>17535120</v>
      </c>
      <c r="P634" s="47">
        <f t="shared" si="181"/>
        <v>5095.937227550131</v>
      </c>
      <c r="Q634" s="53">
        <v>9673</v>
      </c>
      <c r="R634" s="80" t="s">
        <v>96</v>
      </c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/>
      <c r="AK634" s="14"/>
      <c r="AL634" s="14"/>
      <c r="AM634" s="14"/>
      <c r="AN634" s="14"/>
      <c r="AO634" s="14"/>
      <c r="AP634" s="14"/>
      <c r="AQ634" s="14"/>
      <c r="AR634" s="14"/>
      <c r="AS634" s="14"/>
      <c r="AT634" s="14"/>
      <c r="AU634" s="14"/>
      <c r="AV634" s="14"/>
      <c r="AW634" s="14"/>
      <c r="AX634" s="14"/>
      <c r="AY634" s="14"/>
      <c r="AZ634" s="14"/>
      <c r="BA634" s="14"/>
      <c r="BB634" s="14"/>
      <c r="BC634" s="14"/>
      <c r="BD634" s="14"/>
      <c r="BE634" s="14"/>
      <c r="BF634" s="14"/>
      <c r="BG634" s="14"/>
      <c r="BH634" s="14"/>
      <c r="BI634" s="14"/>
      <c r="BJ634" s="14"/>
      <c r="BK634" s="14"/>
      <c r="BL634" s="14"/>
      <c r="BM634" s="14"/>
      <c r="BN634" s="14"/>
      <c r="BO634" s="14"/>
      <c r="BP634" s="14"/>
      <c r="BQ634" s="14"/>
      <c r="BR634" s="14"/>
      <c r="BS634" s="14"/>
      <c r="BT634" s="14"/>
      <c r="BU634" s="14"/>
      <c r="BV634" s="14"/>
      <c r="BW634" s="14"/>
      <c r="BX634" s="14"/>
      <c r="BY634" s="14"/>
      <c r="BZ634" s="14"/>
      <c r="CA634" s="14"/>
      <c r="CB634" s="14"/>
      <c r="CC634" s="14"/>
      <c r="CD634" s="14"/>
      <c r="CE634" s="14"/>
      <c r="CF634" s="14"/>
      <c r="CG634" s="14"/>
      <c r="CH634" s="14"/>
      <c r="CI634" s="14"/>
      <c r="CJ634" s="14"/>
      <c r="CK634" s="14"/>
      <c r="CL634" s="14"/>
      <c r="CM634" s="14"/>
      <c r="CN634" s="14"/>
      <c r="CO634" s="14"/>
      <c r="CP634" s="14"/>
      <c r="CQ634" s="14"/>
      <c r="CR634" s="14"/>
      <c r="CS634" s="14"/>
      <c r="CT634" s="14"/>
      <c r="CU634" s="14"/>
      <c r="CV634" s="14"/>
      <c r="CW634" s="14"/>
      <c r="CX634" s="14"/>
      <c r="CY634" s="14"/>
      <c r="CZ634" s="14"/>
      <c r="DA634" s="14"/>
      <c r="DB634" s="14"/>
      <c r="DC634" s="14"/>
      <c r="DD634" s="14"/>
      <c r="DE634" s="14"/>
      <c r="DF634" s="14"/>
      <c r="DG634" s="14"/>
      <c r="DH634" s="14"/>
      <c r="DI634" s="14"/>
      <c r="DJ634" s="14"/>
      <c r="DK634" s="14"/>
      <c r="DL634" s="14"/>
      <c r="DM634" s="14"/>
      <c r="DN634" s="14"/>
      <c r="DO634" s="14"/>
      <c r="DP634" s="14"/>
      <c r="DQ634" s="14"/>
      <c r="DR634" s="14"/>
      <c r="DS634" s="14"/>
      <c r="DT634" s="14"/>
      <c r="DU634" s="14"/>
      <c r="DV634" s="14"/>
      <c r="DW634" s="14"/>
      <c r="DX634" s="14"/>
      <c r="DY634" s="14"/>
      <c r="DZ634" s="14"/>
      <c r="EA634" s="14"/>
      <c r="EB634" s="14"/>
      <c r="EC634" s="14"/>
      <c r="ED634" s="14"/>
      <c r="EE634" s="14"/>
      <c r="EF634" s="14"/>
      <c r="EG634" s="14"/>
      <c r="EH634" s="14"/>
      <c r="EI634" s="14"/>
      <c r="EJ634" s="14"/>
      <c r="EK634" s="14"/>
      <c r="EL634" s="14"/>
      <c r="EM634" s="14"/>
      <c r="EN634" s="14"/>
      <c r="EO634" s="14"/>
      <c r="EP634" s="14"/>
      <c r="EQ634" s="14"/>
      <c r="ER634" s="14"/>
      <c r="ES634" s="14"/>
      <c r="ET634" s="14"/>
      <c r="EU634" s="14"/>
      <c r="EV634" s="14"/>
      <c r="EW634" s="14"/>
      <c r="EX634" s="14"/>
      <c r="EY634" s="14"/>
      <c r="EZ634" s="14"/>
      <c r="FA634" s="14"/>
      <c r="FB634" s="14"/>
      <c r="FC634" s="14"/>
      <c r="FD634" s="14"/>
      <c r="FE634" s="14"/>
      <c r="FF634" s="14"/>
      <c r="FG634" s="14"/>
      <c r="FH634" s="14"/>
      <c r="FI634" s="14"/>
      <c r="FJ634" s="14"/>
      <c r="FK634" s="14"/>
      <c r="FL634" s="14"/>
      <c r="FM634" s="14"/>
      <c r="FN634" s="14"/>
      <c r="FO634" s="14"/>
      <c r="FP634" s="14"/>
      <c r="FQ634" s="14"/>
      <c r="FR634" s="14"/>
      <c r="FS634" s="14"/>
      <c r="FT634" s="14"/>
      <c r="FU634" s="14"/>
      <c r="FV634" s="14"/>
      <c r="FW634" s="14"/>
      <c r="FX634" s="14"/>
      <c r="FY634" s="14"/>
      <c r="FZ634" s="14"/>
      <c r="GA634" s="14"/>
      <c r="GB634" s="14"/>
      <c r="GC634" s="14"/>
      <c r="GD634" s="14"/>
      <c r="GE634" s="14"/>
      <c r="GF634" s="14"/>
      <c r="GG634" s="14"/>
      <c r="GH634" s="14"/>
      <c r="GI634" s="14"/>
      <c r="GJ634" s="14"/>
      <c r="GK634" s="14"/>
      <c r="GL634" s="14"/>
      <c r="GM634" s="14"/>
      <c r="GN634" s="14"/>
      <c r="GO634" s="14"/>
      <c r="GP634" s="14"/>
      <c r="GQ634" s="14"/>
      <c r="GR634" s="14"/>
      <c r="GS634" s="14"/>
      <c r="GT634" s="14"/>
      <c r="GU634" s="14"/>
      <c r="GV634" s="14"/>
      <c r="GW634" s="14"/>
      <c r="GX634" s="14"/>
      <c r="GY634" s="14"/>
    </row>
    <row r="635" spans="1:207" ht="25.9" customHeight="1" x14ac:dyDescent="0.25">
      <c r="A635" s="118" t="s">
        <v>1684</v>
      </c>
      <c r="B635" s="137" t="s">
        <v>449</v>
      </c>
      <c r="C635" s="84">
        <v>1965</v>
      </c>
      <c r="D635" s="84" t="s">
        <v>240</v>
      </c>
      <c r="E635" s="82" t="s">
        <v>20</v>
      </c>
      <c r="F635" s="81">
        <v>4</v>
      </c>
      <c r="G635" s="81">
        <v>4</v>
      </c>
      <c r="H635" s="58">
        <v>2691.5</v>
      </c>
      <c r="I635" s="58">
        <v>0</v>
      </c>
      <c r="J635" s="58">
        <f t="shared" si="180"/>
        <v>2691.5</v>
      </c>
      <c r="K635" s="37">
        <f t="shared" si="182"/>
        <v>21846016</v>
      </c>
      <c r="L635" s="47">
        <v>0</v>
      </c>
      <c r="M635" s="47">
        <v>0</v>
      </c>
      <c r="N635" s="47">
        <v>0</v>
      </c>
      <c r="O635" s="58">
        <v>21846016</v>
      </c>
      <c r="P635" s="47">
        <f t="shared" si="181"/>
        <v>8116.6695151402564</v>
      </c>
      <c r="Q635" s="53">
        <v>9673</v>
      </c>
      <c r="R635" s="79" t="s">
        <v>97</v>
      </c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  <c r="AL635" s="14"/>
      <c r="AM635" s="14"/>
      <c r="AN635" s="14"/>
      <c r="AO635" s="14"/>
      <c r="AP635" s="14"/>
      <c r="AQ635" s="14"/>
      <c r="AR635" s="14"/>
      <c r="AS635" s="14"/>
      <c r="AT635" s="14"/>
      <c r="AU635" s="14"/>
      <c r="AV635" s="14"/>
      <c r="AW635" s="14"/>
      <c r="AX635" s="14"/>
      <c r="AY635" s="14"/>
      <c r="AZ635" s="14"/>
      <c r="BA635" s="14"/>
      <c r="BB635" s="14"/>
      <c r="BC635" s="14"/>
      <c r="BD635" s="14"/>
      <c r="BE635" s="14"/>
      <c r="BF635" s="14"/>
      <c r="BG635" s="14"/>
      <c r="BH635" s="14"/>
      <c r="BI635" s="14"/>
      <c r="BJ635" s="14"/>
      <c r="BK635" s="14"/>
      <c r="BL635" s="14"/>
      <c r="BM635" s="14"/>
      <c r="BN635" s="14"/>
      <c r="BO635" s="14"/>
      <c r="BP635" s="14"/>
      <c r="BQ635" s="14"/>
      <c r="BR635" s="14"/>
      <c r="BS635" s="14"/>
      <c r="BT635" s="14"/>
      <c r="BU635" s="14"/>
      <c r="BV635" s="14"/>
      <c r="BW635" s="14"/>
      <c r="BX635" s="14"/>
      <c r="BY635" s="14"/>
      <c r="BZ635" s="14"/>
      <c r="CA635" s="14"/>
      <c r="CB635" s="14"/>
      <c r="CC635" s="14"/>
      <c r="CD635" s="14"/>
      <c r="CE635" s="14"/>
      <c r="CF635" s="14"/>
      <c r="CG635" s="14"/>
      <c r="CH635" s="14"/>
      <c r="CI635" s="14"/>
      <c r="CJ635" s="14"/>
      <c r="CK635" s="14"/>
      <c r="CL635" s="14"/>
      <c r="CM635" s="14"/>
      <c r="CN635" s="14"/>
      <c r="CO635" s="14"/>
      <c r="CP635" s="14"/>
      <c r="CQ635" s="14"/>
      <c r="CR635" s="14"/>
      <c r="CS635" s="14"/>
      <c r="CT635" s="14"/>
      <c r="CU635" s="14"/>
      <c r="CV635" s="14"/>
      <c r="CW635" s="14"/>
      <c r="CX635" s="14"/>
      <c r="CY635" s="14"/>
      <c r="CZ635" s="14"/>
      <c r="DA635" s="14"/>
      <c r="DB635" s="14"/>
      <c r="DC635" s="14"/>
      <c r="DD635" s="14"/>
      <c r="DE635" s="14"/>
      <c r="DF635" s="14"/>
      <c r="DG635" s="14"/>
      <c r="DH635" s="14"/>
      <c r="DI635" s="14"/>
      <c r="DJ635" s="14"/>
      <c r="DK635" s="14"/>
      <c r="DL635" s="14"/>
      <c r="DM635" s="14"/>
      <c r="DN635" s="14"/>
      <c r="DO635" s="14"/>
      <c r="DP635" s="14"/>
      <c r="DQ635" s="14"/>
      <c r="DR635" s="14"/>
      <c r="DS635" s="14"/>
      <c r="DT635" s="14"/>
      <c r="DU635" s="14"/>
      <c r="DV635" s="14"/>
      <c r="DW635" s="14"/>
      <c r="DX635" s="14"/>
      <c r="DY635" s="14"/>
      <c r="DZ635" s="14"/>
      <c r="EA635" s="14"/>
      <c r="EB635" s="14"/>
      <c r="EC635" s="14"/>
      <c r="ED635" s="14"/>
      <c r="EE635" s="14"/>
      <c r="EF635" s="14"/>
      <c r="EG635" s="14"/>
      <c r="EH635" s="14"/>
      <c r="EI635" s="14"/>
      <c r="EJ635" s="14"/>
      <c r="EK635" s="14"/>
      <c r="EL635" s="14"/>
      <c r="EM635" s="14"/>
      <c r="EN635" s="14"/>
      <c r="EO635" s="14"/>
      <c r="EP635" s="14"/>
      <c r="EQ635" s="14"/>
      <c r="ER635" s="14"/>
      <c r="ES635" s="14"/>
      <c r="ET635" s="14"/>
      <c r="EU635" s="14"/>
      <c r="EV635" s="14"/>
      <c r="EW635" s="14"/>
      <c r="EX635" s="14"/>
      <c r="EY635" s="14"/>
      <c r="EZ635" s="14"/>
      <c r="FA635" s="14"/>
      <c r="FB635" s="14"/>
      <c r="FC635" s="14"/>
      <c r="FD635" s="14"/>
      <c r="FE635" s="14"/>
      <c r="FF635" s="14"/>
      <c r="FG635" s="14"/>
      <c r="FH635" s="14"/>
      <c r="FI635" s="14"/>
      <c r="FJ635" s="14"/>
      <c r="FK635" s="14"/>
      <c r="FL635" s="14"/>
      <c r="FM635" s="14"/>
      <c r="FN635" s="14"/>
      <c r="FO635" s="14"/>
      <c r="FP635" s="14"/>
      <c r="FQ635" s="14"/>
      <c r="FR635" s="14"/>
      <c r="FS635" s="14"/>
      <c r="FT635" s="14"/>
      <c r="FU635" s="14"/>
      <c r="FV635" s="14"/>
      <c r="FW635" s="14"/>
      <c r="FX635" s="14"/>
      <c r="FY635" s="14"/>
      <c r="FZ635" s="14"/>
      <c r="GA635" s="14"/>
      <c r="GB635" s="14"/>
      <c r="GC635" s="14"/>
      <c r="GD635" s="14"/>
      <c r="GE635" s="14"/>
      <c r="GF635" s="14"/>
      <c r="GG635" s="14"/>
      <c r="GH635" s="14"/>
      <c r="GI635" s="14"/>
      <c r="GJ635" s="14"/>
      <c r="GK635" s="14"/>
      <c r="GL635" s="14"/>
      <c r="GM635" s="14"/>
      <c r="GN635" s="14"/>
      <c r="GO635" s="14"/>
      <c r="GP635" s="14"/>
      <c r="GQ635" s="14"/>
      <c r="GR635" s="14"/>
      <c r="GS635" s="14"/>
      <c r="GT635" s="14"/>
      <c r="GU635" s="14"/>
      <c r="GV635" s="14"/>
      <c r="GW635" s="14"/>
      <c r="GX635" s="14"/>
      <c r="GY635" s="14"/>
    </row>
    <row r="636" spans="1:207" s="16" customFormat="1" ht="25.9" customHeight="1" x14ac:dyDescent="0.25">
      <c r="A636" s="118" t="s">
        <v>1685</v>
      </c>
      <c r="B636" s="137" t="s">
        <v>506</v>
      </c>
      <c r="C636" s="84">
        <v>1957</v>
      </c>
      <c r="D636" s="84" t="s">
        <v>240</v>
      </c>
      <c r="E636" s="82" t="s">
        <v>966</v>
      </c>
      <c r="F636" s="81">
        <v>2</v>
      </c>
      <c r="G636" s="81">
        <v>2</v>
      </c>
      <c r="H636" s="58">
        <v>693.8</v>
      </c>
      <c r="I636" s="58">
        <v>0</v>
      </c>
      <c r="J636" s="58">
        <f t="shared" si="180"/>
        <v>693.8</v>
      </c>
      <c r="K636" s="37">
        <f t="shared" si="182"/>
        <v>3849120</v>
      </c>
      <c r="L636" s="47">
        <v>0</v>
      </c>
      <c r="M636" s="47">
        <v>0</v>
      </c>
      <c r="N636" s="47">
        <v>0</v>
      </c>
      <c r="O636" s="58">
        <v>3849120</v>
      </c>
      <c r="P636" s="47">
        <f t="shared" si="181"/>
        <v>5547.8812337849531</v>
      </c>
      <c r="Q636" s="53">
        <v>9673</v>
      </c>
      <c r="R636" s="79" t="s">
        <v>98</v>
      </c>
      <c r="S636" s="73"/>
      <c r="T636" s="17"/>
    </row>
    <row r="637" spans="1:207" s="15" customFormat="1" ht="34.9" customHeight="1" x14ac:dyDescent="0.25">
      <c r="A637" s="142" t="s">
        <v>2263</v>
      </c>
      <c r="B637" s="142"/>
      <c r="C637" s="142"/>
      <c r="D637" s="142"/>
      <c r="E637" s="142"/>
      <c r="F637" s="142"/>
      <c r="G637" s="142"/>
      <c r="H637" s="142"/>
      <c r="I637" s="142"/>
      <c r="J637" s="142"/>
      <c r="K637" s="142"/>
      <c r="L637" s="142"/>
      <c r="M637" s="142"/>
      <c r="N637" s="142"/>
      <c r="O637" s="142"/>
      <c r="P637" s="142"/>
      <c r="Q637" s="142"/>
      <c r="R637" s="142"/>
      <c r="S637" s="62"/>
      <c r="T637" s="16"/>
      <c r="U637" s="16"/>
    </row>
    <row r="638" spans="1:207" s="15" customFormat="1" ht="34.9" customHeight="1" x14ac:dyDescent="0.25">
      <c r="A638" s="141" t="s">
        <v>79</v>
      </c>
      <c r="B638" s="141"/>
      <c r="C638" s="120" t="s">
        <v>21</v>
      </c>
      <c r="D638" s="120" t="s">
        <v>21</v>
      </c>
      <c r="E638" s="120" t="s">
        <v>21</v>
      </c>
      <c r="F638" s="126" t="s">
        <v>21</v>
      </c>
      <c r="G638" s="126" t="s">
        <v>21</v>
      </c>
      <c r="H638" s="127">
        <f>SUM(H639:H644)</f>
        <v>2642.5</v>
      </c>
      <c r="I638" s="127">
        <f t="shared" ref="I638:O638" si="183">SUM(I639:I644)</f>
        <v>1083.8000000000002</v>
      </c>
      <c r="J638" s="127">
        <f t="shared" si="183"/>
        <v>0</v>
      </c>
      <c r="K638" s="127">
        <f t="shared" si="183"/>
        <v>19992518</v>
      </c>
      <c r="L638" s="127">
        <f t="shared" si="183"/>
        <v>0</v>
      </c>
      <c r="M638" s="127">
        <f t="shared" si="183"/>
        <v>0</v>
      </c>
      <c r="N638" s="127">
        <f t="shared" si="183"/>
        <v>0</v>
      </c>
      <c r="O638" s="127">
        <f t="shared" si="183"/>
        <v>19992518</v>
      </c>
      <c r="P638" s="34">
        <f>K638/H638</f>
        <v>7565.7589403973507</v>
      </c>
      <c r="Q638" s="128" t="s">
        <v>21</v>
      </c>
      <c r="R638" s="129" t="s">
        <v>21</v>
      </c>
      <c r="S638" s="62"/>
      <c r="T638" s="16"/>
      <c r="U638" s="16"/>
    </row>
    <row r="639" spans="1:207" s="14" customFormat="1" ht="25.9" customHeight="1" x14ac:dyDescent="0.25">
      <c r="A639" s="118" t="s">
        <v>1686</v>
      </c>
      <c r="B639" s="137" t="s">
        <v>450</v>
      </c>
      <c r="C639" s="82">
        <v>1967</v>
      </c>
      <c r="D639" s="84" t="s">
        <v>240</v>
      </c>
      <c r="E639" s="82" t="s">
        <v>20</v>
      </c>
      <c r="F639" s="81">
        <v>2</v>
      </c>
      <c r="G639" s="81">
        <v>2</v>
      </c>
      <c r="H639" s="37">
        <v>571.1</v>
      </c>
      <c r="I639" s="37">
        <v>279.40000000000003</v>
      </c>
      <c r="J639" s="37" t="s">
        <v>451</v>
      </c>
      <c r="K639" s="37">
        <f t="shared" ref="K639:K644" si="184">SUM(L639:O639)</f>
        <v>1950000</v>
      </c>
      <c r="L639" s="47">
        <v>0</v>
      </c>
      <c r="M639" s="47">
        <v>0</v>
      </c>
      <c r="N639" s="47">
        <v>0</v>
      </c>
      <c r="O639" s="58">
        <v>1950000</v>
      </c>
      <c r="P639" s="47">
        <f t="shared" ref="P639:P644" si="185">K639/H639</f>
        <v>3414.4633164069337</v>
      </c>
      <c r="Q639" s="53">
        <v>9673</v>
      </c>
      <c r="R639" s="79" t="s">
        <v>96</v>
      </c>
    </row>
    <row r="640" spans="1:207" s="14" customFormat="1" ht="25.9" customHeight="1" x14ac:dyDescent="0.25">
      <c r="A640" s="118" t="s">
        <v>1687</v>
      </c>
      <c r="B640" s="137" t="s">
        <v>452</v>
      </c>
      <c r="C640" s="82">
        <v>1964</v>
      </c>
      <c r="D640" s="84" t="s">
        <v>240</v>
      </c>
      <c r="E640" s="82" t="s">
        <v>20</v>
      </c>
      <c r="F640" s="81">
        <v>2</v>
      </c>
      <c r="G640" s="81">
        <v>2</v>
      </c>
      <c r="H640" s="37">
        <v>405.9</v>
      </c>
      <c r="I640" s="37">
        <v>160.19999999999999</v>
      </c>
      <c r="J640" s="37" t="s">
        <v>453</v>
      </c>
      <c r="K640" s="37">
        <f t="shared" si="184"/>
        <v>4591668</v>
      </c>
      <c r="L640" s="47">
        <v>0</v>
      </c>
      <c r="M640" s="47">
        <v>0</v>
      </c>
      <c r="N640" s="47">
        <v>0</v>
      </c>
      <c r="O640" s="58">
        <v>4591668</v>
      </c>
      <c r="P640" s="47">
        <f t="shared" si="185"/>
        <v>11312.313377679233</v>
      </c>
      <c r="Q640" s="53">
        <v>9673</v>
      </c>
      <c r="R640" s="79" t="s">
        <v>96</v>
      </c>
    </row>
    <row r="641" spans="1:207" s="14" customFormat="1" ht="25.9" customHeight="1" x14ac:dyDescent="0.25">
      <c r="A641" s="118" t="s">
        <v>1688</v>
      </c>
      <c r="B641" s="137" t="s">
        <v>454</v>
      </c>
      <c r="C641" s="82">
        <v>1963</v>
      </c>
      <c r="D641" s="84" t="s">
        <v>240</v>
      </c>
      <c r="E641" s="82" t="s">
        <v>20</v>
      </c>
      <c r="F641" s="81">
        <v>2</v>
      </c>
      <c r="G641" s="81">
        <v>2</v>
      </c>
      <c r="H641" s="37">
        <v>421.4</v>
      </c>
      <c r="I641" s="37">
        <v>167.89999999999998</v>
      </c>
      <c r="J641" s="37" t="s">
        <v>455</v>
      </c>
      <c r="K641" s="37">
        <f t="shared" si="184"/>
        <v>4766100</v>
      </c>
      <c r="L641" s="47">
        <v>0</v>
      </c>
      <c r="M641" s="47">
        <v>0</v>
      </c>
      <c r="N641" s="47">
        <v>0</v>
      </c>
      <c r="O641" s="58">
        <v>4766100</v>
      </c>
      <c r="P641" s="47">
        <f t="shared" si="185"/>
        <v>11310.156620787851</v>
      </c>
      <c r="Q641" s="53">
        <v>9673</v>
      </c>
      <c r="R641" s="79" t="s">
        <v>97</v>
      </c>
    </row>
    <row r="642" spans="1:207" s="14" customFormat="1" ht="25.9" customHeight="1" x14ac:dyDescent="0.25">
      <c r="A642" s="118" t="s">
        <v>1689</v>
      </c>
      <c r="B642" s="137" t="s">
        <v>456</v>
      </c>
      <c r="C642" s="82">
        <v>1963</v>
      </c>
      <c r="D642" s="84" t="s">
        <v>240</v>
      </c>
      <c r="E642" s="82" t="s">
        <v>20</v>
      </c>
      <c r="F642" s="81">
        <v>2</v>
      </c>
      <c r="G642" s="81">
        <v>2</v>
      </c>
      <c r="H642" s="37">
        <v>417.3</v>
      </c>
      <c r="I642" s="37">
        <v>162.60000000000002</v>
      </c>
      <c r="J642" s="37" t="s">
        <v>457</v>
      </c>
      <c r="K642" s="37">
        <f t="shared" si="184"/>
        <v>4722810</v>
      </c>
      <c r="L642" s="47">
        <v>0</v>
      </c>
      <c r="M642" s="47">
        <v>0</v>
      </c>
      <c r="N642" s="47">
        <v>0</v>
      </c>
      <c r="O642" s="58">
        <v>4722810</v>
      </c>
      <c r="P642" s="47">
        <f t="shared" si="185"/>
        <v>11317.541337167506</v>
      </c>
      <c r="Q642" s="53">
        <v>9673</v>
      </c>
      <c r="R642" s="79" t="s">
        <v>97</v>
      </c>
    </row>
    <row r="643" spans="1:207" s="14" customFormat="1" ht="25.9" customHeight="1" x14ac:dyDescent="0.25">
      <c r="A643" s="118" t="s">
        <v>1690</v>
      </c>
      <c r="B643" s="137" t="s">
        <v>458</v>
      </c>
      <c r="C643" s="82">
        <v>1963</v>
      </c>
      <c r="D643" s="84" t="s">
        <v>240</v>
      </c>
      <c r="E643" s="82" t="s">
        <v>20</v>
      </c>
      <c r="F643" s="81">
        <v>2</v>
      </c>
      <c r="G643" s="81">
        <v>2</v>
      </c>
      <c r="H643" s="37">
        <v>410.2</v>
      </c>
      <c r="I643" s="37">
        <v>154.6</v>
      </c>
      <c r="J643" s="37" t="s">
        <v>459</v>
      </c>
      <c r="K643" s="37">
        <f t="shared" si="184"/>
        <v>1966410</v>
      </c>
      <c r="L643" s="47">
        <v>0</v>
      </c>
      <c r="M643" s="47">
        <v>0</v>
      </c>
      <c r="N643" s="47">
        <v>0</v>
      </c>
      <c r="O643" s="58">
        <v>1966410</v>
      </c>
      <c r="P643" s="47">
        <f t="shared" si="185"/>
        <v>4793.783520234032</v>
      </c>
      <c r="Q643" s="53">
        <v>9673</v>
      </c>
      <c r="R643" s="79" t="s">
        <v>98</v>
      </c>
    </row>
    <row r="644" spans="1:207" s="14" customFormat="1" ht="25.9" customHeight="1" x14ac:dyDescent="0.25">
      <c r="A644" s="118" t="s">
        <v>1691</v>
      </c>
      <c r="B644" s="137" t="s">
        <v>460</v>
      </c>
      <c r="C644" s="82">
        <v>1963</v>
      </c>
      <c r="D644" s="84" t="s">
        <v>240</v>
      </c>
      <c r="E644" s="82" t="s">
        <v>20</v>
      </c>
      <c r="F644" s="81">
        <v>2</v>
      </c>
      <c r="G644" s="81">
        <v>2</v>
      </c>
      <c r="H644" s="37">
        <v>416.6</v>
      </c>
      <c r="I644" s="37">
        <v>159.10000000000002</v>
      </c>
      <c r="J644" s="37" t="s">
        <v>461</v>
      </c>
      <c r="K644" s="37">
        <f t="shared" si="184"/>
        <v>1995530</v>
      </c>
      <c r="L644" s="47">
        <v>0</v>
      </c>
      <c r="M644" s="47">
        <v>0</v>
      </c>
      <c r="N644" s="47">
        <v>0</v>
      </c>
      <c r="O644" s="53">
        <v>1995530</v>
      </c>
      <c r="P644" s="47">
        <f t="shared" si="185"/>
        <v>4790.0384061449831</v>
      </c>
      <c r="Q644" s="53">
        <v>9673</v>
      </c>
      <c r="R644" s="79" t="s">
        <v>98</v>
      </c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  <c r="FE644" s="2"/>
      <c r="FF644" s="2"/>
      <c r="FG644" s="2"/>
      <c r="FH644" s="2"/>
      <c r="FI644" s="2"/>
      <c r="FJ644" s="2"/>
      <c r="FK644" s="2"/>
      <c r="FL644" s="2"/>
      <c r="FM644" s="2"/>
      <c r="FN644" s="2"/>
      <c r="FO644" s="2"/>
      <c r="FP644" s="2"/>
      <c r="FQ644" s="2"/>
      <c r="FR644" s="2"/>
      <c r="FS644" s="2"/>
      <c r="FT644" s="2"/>
      <c r="FU644" s="2"/>
      <c r="FV644" s="2"/>
      <c r="FW644" s="2"/>
      <c r="FX644" s="2"/>
      <c r="FY644" s="2"/>
      <c r="FZ644" s="2"/>
      <c r="GA644" s="2"/>
      <c r="GB644" s="2"/>
      <c r="GC644" s="2"/>
      <c r="GD644" s="2"/>
      <c r="GE644" s="2"/>
      <c r="GF644" s="2"/>
      <c r="GG644" s="2"/>
      <c r="GH644" s="2"/>
      <c r="GI644" s="2"/>
      <c r="GJ644" s="2"/>
      <c r="GK644" s="2"/>
      <c r="GL644" s="2"/>
      <c r="GM644" s="2"/>
      <c r="GN644" s="2"/>
      <c r="GO644" s="2"/>
      <c r="GP644" s="2"/>
      <c r="GQ644" s="2"/>
      <c r="GR644" s="2"/>
      <c r="GS644" s="2"/>
      <c r="GT644" s="2"/>
      <c r="GU644" s="2"/>
      <c r="GV644" s="2"/>
      <c r="GW644" s="2"/>
      <c r="GX644" s="2"/>
      <c r="GY644" s="2"/>
    </row>
    <row r="645" spans="1:207" s="15" customFormat="1" ht="34.9" customHeight="1" x14ac:dyDescent="0.25">
      <c r="A645" s="142" t="s">
        <v>2264</v>
      </c>
      <c r="B645" s="142"/>
      <c r="C645" s="142"/>
      <c r="D645" s="142"/>
      <c r="E645" s="142"/>
      <c r="F645" s="142"/>
      <c r="G645" s="142"/>
      <c r="H645" s="142"/>
      <c r="I645" s="142"/>
      <c r="J645" s="142"/>
      <c r="K645" s="142"/>
      <c r="L645" s="142"/>
      <c r="M645" s="142"/>
      <c r="N645" s="142"/>
      <c r="O645" s="142"/>
      <c r="P645" s="142"/>
      <c r="Q645" s="142"/>
      <c r="R645" s="142"/>
      <c r="S645" s="62"/>
      <c r="T645" s="16"/>
      <c r="U645" s="16"/>
    </row>
    <row r="646" spans="1:207" s="15" customFormat="1" ht="34.9" customHeight="1" x14ac:dyDescent="0.25">
      <c r="A646" s="141" t="s">
        <v>51</v>
      </c>
      <c r="B646" s="141"/>
      <c r="C646" s="120" t="s">
        <v>21</v>
      </c>
      <c r="D646" s="120" t="s">
        <v>21</v>
      </c>
      <c r="E646" s="120" t="s">
        <v>21</v>
      </c>
      <c r="F646" s="126" t="s">
        <v>21</v>
      </c>
      <c r="G646" s="126" t="s">
        <v>21</v>
      </c>
      <c r="H646" s="127">
        <f>SUM(H647:H648)</f>
        <v>1012.9000000000001</v>
      </c>
      <c r="I646" s="127">
        <f t="shared" ref="I646:O646" si="186">SUM(I647:I648)</f>
        <v>549.79999999999995</v>
      </c>
      <c r="J646" s="127">
        <f t="shared" si="186"/>
        <v>463.09999999999997</v>
      </c>
      <c r="K646" s="127">
        <f t="shared" si="186"/>
        <v>8316940</v>
      </c>
      <c r="L646" s="127">
        <f t="shared" si="186"/>
        <v>0</v>
      </c>
      <c r="M646" s="127">
        <f t="shared" si="186"/>
        <v>0</v>
      </c>
      <c r="N646" s="127">
        <f t="shared" si="186"/>
        <v>0</v>
      </c>
      <c r="O646" s="127">
        <f t="shared" si="186"/>
        <v>8316940</v>
      </c>
      <c r="P646" s="34">
        <f>K646/H646</f>
        <v>8211.0178694836595</v>
      </c>
      <c r="Q646" s="128" t="s">
        <v>21</v>
      </c>
      <c r="R646" s="129" t="s">
        <v>21</v>
      </c>
      <c r="S646" s="62"/>
      <c r="T646" s="16"/>
      <c r="U646" s="16"/>
    </row>
    <row r="647" spans="1:207" s="14" customFormat="1" ht="25.9" customHeight="1" x14ac:dyDescent="0.25">
      <c r="A647" s="117" t="s">
        <v>1692</v>
      </c>
      <c r="B647" s="137" t="s">
        <v>467</v>
      </c>
      <c r="C647" s="82">
        <v>1963</v>
      </c>
      <c r="D647" s="84" t="s">
        <v>240</v>
      </c>
      <c r="E647" s="82" t="s">
        <v>20</v>
      </c>
      <c r="F647" s="81">
        <v>2</v>
      </c>
      <c r="G647" s="81">
        <v>2</v>
      </c>
      <c r="H647" s="37">
        <v>696.2</v>
      </c>
      <c r="I647" s="37">
        <v>429.3</v>
      </c>
      <c r="J647" s="37">
        <v>266.89999999999998</v>
      </c>
      <c r="K647" s="37">
        <f t="shared" ref="K647:K648" si="187">SUM(L647:O647)</f>
        <v>6510620</v>
      </c>
      <c r="L647" s="47">
        <v>0</v>
      </c>
      <c r="M647" s="47">
        <v>0</v>
      </c>
      <c r="N647" s="47">
        <v>0</v>
      </c>
      <c r="O647" s="53">
        <v>6510620</v>
      </c>
      <c r="P647" s="47">
        <f t="shared" ref="P647:P648" si="188">K647/H647</f>
        <v>9351.6518241884514</v>
      </c>
      <c r="Q647" s="53">
        <v>9673</v>
      </c>
      <c r="R647" s="79" t="s">
        <v>96</v>
      </c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  <c r="FE647" s="2"/>
      <c r="FF647" s="2"/>
      <c r="FG647" s="2"/>
      <c r="FH647" s="2"/>
      <c r="FI647" s="2"/>
      <c r="FJ647" s="2"/>
      <c r="FK647" s="2"/>
      <c r="FL647" s="2"/>
      <c r="FM647" s="2"/>
      <c r="FN647" s="2"/>
      <c r="FO647" s="2"/>
      <c r="FP647" s="2"/>
      <c r="FQ647" s="2"/>
      <c r="FR647" s="2"/>
      <c r="FS647" s="2"/>
      <c r="FT647" s="2"/>
      <c r="FU647" s="2"/>
      <c r="FV647" s="2"/>
      <c r="FW647" s="2"/>
      <c r="FX647" s="2"/>
      <c r="FY647" s="2"/>
      <c r="FZ647" s="2"/>
      <c r="GA647" s="2"/>
      <c r="GB647" s="2"/>
      <c r="GC647" s="2"/>
      <c r="GD647" s="2"/>
      <c r="GE647" s="2"/>
      <c r="GF647" s="2"/>
      <c r="GG647" s="2"/>
      <c r="GH647" s="2"/>
      <c r="GI647" s="2"/>
      <c r="GJ647" s="2"/>
      <c r="GK647" s="2"/>
      <c r="GL647" s="2"/>
      <c r="GM647" s="2"/>
      <c r="GN647" s="2"/>
      <c r="GO647" s="2"/>
      <c r="GP647" s="2"/>
      <c r="GQ647" s="2"/>
      <c r="GR647" s="2"/>
      <c r="GS647" s="2"/>
      <c r="GT647" s="2"/>
      <c r="GU647" s="2"/>
      <c r="GV647" s="2"/>
      <c r="GW647" s="2"/>
      <c r="GX647" s="2"/>
      <c r="GY647" s="2"/>
    </row>
    <row r="648" spans="1:207" s="14" customFormat="1" ht="25.9" customHeight="1" x14ac:dyDescent="0.25">
      <c r="A648" s="118" t="s">
        <v>1693</v>
      </c>
      <c r="B648" s="137" t="s">
        <v>496</v>
      </c>
      <c r="C648" s="82">
        <v>1963</v>
      </c>
      <c r="D648" s="84" t="s">
        <v>240</v>
      </c>
      <c r="E648" s="82" t="s">
        <v>20</v>
      </c>
      <c r="F648" s="81">
        <v>2</v>
      </c>
      <c r="G648" s="81">
        <v>1</v>
      </c>
      <c r="H648" s="37">
        <v>316.7</v>
      </c>
      <c r="I648" s="37">
        <v>120.5</v>
      </c>
      <c r="J648" s="37">
        <v>196.2</v>
      </c>
      <c r="K648" s="37">
        <f t="shared" si="187"/>
        <v>1806320</v>
      </c>
      <c r="L648" s="47">
        <v>0</v>
      </c>
      <c r="M648" s="47">
        <v>0</v>
      </c>
      <c r="N648" s="47">
        <v>0</v>
      </c>
      <c r="O648" s="53">
        <v>1806320</v>
      </c>
      <c r="P648" s="47">
        <f t="shared" si="188"/>
        <v>5703.5680454688982</v>
      </c>
      <c r="Q648" s="53">
        <v>9673</v>
      </c>
      <c r="R648" s="79" t="s">
        <v>97</v>
      </c>
      <c r="S648" s="18"/>
      <c r="T648" s="18"/>
    </row>
    <row r="649" spans="1:207" s="15" customFormat="1" ht="34.9" customHeight="1" x14ac:dyDescent="0.25">
      <c r="A649" s="142" t="s">
        <v>2265</v>
      </c>
      <c r="B649" s="142"/>
      <c r="C649" s="142"/>
      <c r="D649" s="142"/>
      <c r="E649" s="142"/>
      <c r="F649" s="142"/>
      <c r="G649" s="142"/>
      <c r="H649" s="142"/>
      <c r="I649" s="142"/>
      <c r="J649" s="142"/>
      <c r="K649" s="142"/>
      <c r="L649" s="142"/>
      <c r="M649" s="142"/>
      <c r="N649" s="142"/>
      <c r="O649" s="142"/>
      <c r="P649" s="142"/>
      <c r="Q649" s="142"/>
      <c r="R649" s="142"/>
      <c r="S649" s="62"/>
      <c r="T649" s="16"/>
      <c r="U649" s="16"/>
    </row>
    <row r="650" spans="1:207" s="15" customFormat="1" ht="34.9" customHeight="1" x14ac:dyDescent="0.25">
      <c r="A650" s="141" t="s">
        <v>53</v>
      </c>
      <c r="B650" s="141"/>
      <c r="C650" s="120" t="s">
        <v>21</v>
      </c>
      <c r="D650" s="120" t="s">
        <v>21</v>
      </c>
      <c r="E650" s="120" t="s">
        <v>21</v>
      </c>
      <c r="F650" s="126" t="s">
        <v>21</v>
      </c>
      <c r="G650" s="126" t="s">
        <v>21</v>
      </c>
      <c r="H650" s="127">
        <f>SUM(H651:H656)</f>
        <v>3207.57</v>
      </c>
      <c r="I650" s="127">
        <f t="shared" ref="I650:O650" si="189">SUM(I651:I656)</f>
        <v>260.97000000000003</v>
      </c>
      <c r="J650" s="127">
        <f t="shared" si="189"/>
        <v>2946.6</v>
      </c>
      <c r="K650" s="127">
        <f t="shared" si="189"/>
        <v>27363705</v>
      </c>
      <c r="L650" s="127">
        <f t="shared" si="189"/>
        <v>0</v>
      </c>
      <c r="M650" s="127">
        <f t="shared" si="189"/>
        <v>0</v>
      </c>
      <c r="N650" s="127">
        <f t="shared" si="189"/>
        <v>0</v>
      </c>
      <c r="O650" s="127">
        <f t="shared" si="189"/>
        <v>27363705</v>
      </c>
      <c r="P650" s="34">
        <f>K650/H650</f>
        <v>8530.9767206951055</v>
      </c>
      <c r="Q650" s="128" t="s">
        <v>21</v>
      </c>
      <c r="R650" s="129" t="s">
        <v>21</v>
      </c>
      <c r="S650" s="62"/>
      <c r="T650" s="16"/>
      <c r="U650" s="16"/>
    </row>
    <row r="651" spans="1:207" s="14" customFormat="1" ht="25.15" customHeight="1" x14ac:dyDescent="0.25">
      <c r="A651" s="118" t="s">
        <v>1694</v>
      </c>
      <c r="B651" s="137" t="s">
        <v>475</v>
      </c>
      <c r="C651" s="82">
        <v>1961</v>
      </c>
      <c r="D651" s="84" t="s">
        <v>240</v>
      </c>
      <c r="E651" s="82" t="s">
        <v>20</v>
      </c>
      <c r="F651" s="81">
        <v>2</v>
      </c>
      <c r="G651" s="81">
        <v>2</v>
      </c>
      <c r="H651" s="37">
        <v>682.97</v>
      </c>
      <c r="I651" s="37">
        <v>54.37</v>
      </c>
      <c r="J651" s="37">
        <v>628.6</v>
      </c>
      <c r="K651" s="37">
        <f t="shared" ref="K651:K656" si="190">SUM(L651:O651)</f>
        <v>987861</v>
      </c>
      <c r="L651" s="47">
        <v>0</v>
      </c>
      <c r="M651" s="47">
        <v>0</v>
      </c>
      <c r="N651" s="47">
        <v>0</v>
      </c>
      <c r="O651" s="53">
        <v>987861</v>
      </c>
      <c r="P651" s="47">
        <f t="shared" ref="P651:P656" si="191">K651/H651</f>
        <v>1446.4193156361187</v>
      </c>
      <c r="Q651" s="53">
        <v>9673</v>
      </c>
      <c r="R651" s="79" t="s">
        <v>96</v>
      </c>
      <c r="T651" s="18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  <c r="FE651" s="2"/>
      <c r="FF651" s="2"/>
      <c r="FG651" s="2"/>
      <c r="FH651" s="2"/>
      <c r="FI651" s="2"/>
      <c r="FJ651" s="2"/>
      <c r="FK651" s="2"/>
      <c r="FL651" s="2"/>
      <c r="FM651" s="2"/>
      <c r="FN651" s="2"/>
      <c r="FO651" s="2"/>
      <c r="FP651" s="2"/>
      <c r="FQ651" s="2"/>
      <c r="FR651" s="2"/>
      <c r="FS651" s="2"/>
      <c r="FT651" s="2"/>
      <c r="FU651" s="2"/>
      <c r="FV651" s="2"/>
      <c r="FW651" s="2"/>
      <c r="FX651" s="2"/>
      <c r="FY651" s="2"/>
      <c r="FZ651" s="2"/>
      <c r="GA651" s="2"/>
      <c r="GB651" s="2"/>
      <c r="GC651" s="2"/>
      <c r="GD651" s="2"/>
      <c r="GE651" s="2"/>
      <c r="GF651" s="2"/>
      <c r="GG651" s="2"/>
      <c r="GH651" s="2"/>
      <c r="GI651" s="2"/>
      <c r="GJ651" s="2"/>
      <c r="GK651" s="2"/>
      <c r="GL651" s="2"/>
      <c r="GM651" s="2"/>
      <c r="GN651" s="2"/>
      <c r="GO651" s="2"/>
      <c r="GP651" s="2"/>
      <c r="GQ651" s="2"/>
      <c r="GR651" s="2"/>
      <c r="GS651" s="2"/>
      <c r="GT651" s="2"/>
      <c r="GU651" s="2"/>
      <c r="GV651" s="2"/>
      <c r="GW651" s="2"/>
      <c r="GX651" s="2"/>
      <c r="GY651" s="2"/>
    </row>
    <row r="652" spans="1:207" s="14" customFormat="1" ht="25.15" customHeight="1" x14ac:dyDescent="0.25">
      <c r="A652" s="118" t="s">
        <v>1695</v>
      </c>
      <c r="B652" s="137" t="s">
        <v>476</v>
      </c>
      <c r="C652" s="82">
        <v>1965</v>
      </c>
      <c r="D652" s="84" t="s">
        <v>240</v>
      </c>
      <c r="E652" s="82" t="s">
        <v>20</v>
      </c>
      <c r="F652" s="81">
        <v>2</v>
      </c>
      <c r="G652" s="81">
        <v>2</v>
      </c>
      <c r="H652" s="37">
        <v>673</v>
      </c>
      <c r="I652" s="37">
        <v>59.1</v>
      </c>
      <c r="J652" s="37">
        <v>613.9</v>
      </c>
      <c r="K652" s="37">
        <f t="shared" si="190"/>
        <v>6436130</v>
      </c>
      <c r="L652" s="47">
        <v>0</v>
      </c>
      <c r="M652" s="47">
        <v>0</v>
      </c>
      <c r="N652" s="47">
        <v>0</v>
      </c>
      <c r="O652" s="53">
        <v>6436130</v>
      </c>
      <c r="P652" s="47">
        <f t="shared" si="191"/>
        <v>9563.3432392273407</v>
      </c>
      <c r="Q652" s="53">
        <v>9673</v>
      </c>
      <c r="R652" s="79" t="s">
        <v>96</v>
      </c>
      <c r="T652" s="18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  <c r="FE652" s="2"/>
      <c r="FF652" s="2"/>
      <c r="FG652" s="2"/>
      <c r="FH652" s="2"/>
      <c r="FI652" s="2"/>
      <c r="FJ652" s="2"/>
      <c r="FK652" s="2"/>
      <c r="FL652" s="2"/>
      <c r="FM652" s="2"/>
      <c r="FN652" s="2"/>
      <c r="FO652" s="2"/>
      <c r="FP652" s="2"/>
      <c r="FQ652" s="2"/>
      <c r="FR652" s="2"/>
      <c r="FS652" s="2"/>
      <c r="FT652" s="2"/>
      <c r="FU652" s="2"/>
      <c r="FV652" s="2"/>
      <c r="FW652" s="2"/>
      <c r="FX652" s="2"/>
      <c r="FY652" s="2"/>
      <c r="FZ652" s="2"/>
      <c r="GA652" s="2"/>
      <c r="GB652" s="2"/>
      <c r="GC652" s="2"/>
      <c r="GD652" s="2"/>
      <c r="GE652" s="2"/>
      <c r="GF652" s="2"/>
      <c r="GG652" s="2"/>
      <c r="GH652" s="2"/>
      <c r="GI652" s="2"/>
      <c r="GJ652" s="2"/>
      <c r="GK652" s="2"/>
      <c r="GL652" s="2"/>
      <c r="GM652" s="2"/>
      <c r="GN652" s="2"/>
      <c r="GO652" s="2"/>
      <c r="GP652" s="2"/>
      <c r="GQ652" s="2"/>
      <c r="GR652" s="2"/>
      <c r="GS652" s="2"/>
      <c r="GT652" s="2"/>
      <c r="GU652" s="2"/>
      <c r="GV652" s="2"/>
      <c r="GW652" s="2"/>
      <c r="GX652" s="2"/>
      <c r="GY652" s="2"/>
    </row>
    <row r="653" spans="1:207" s="14" customFormat="1" ht="25.15" customHeight="1" x14ac:dyDescent="0.25">
      <c r="A653" s="118" t="s">
        <v>1696</v>
      </c>
      <c r="B653" s="137" t="s">
        <v>497</v>
      </c>
      <c r="C653" s="82">
        <v>1966</v>
      </c>
      <c r="D653" s="84" t="s">
        <v>240</v>
      </c>
      <c r="E653" s="82" t="s">
        <v>20</v>
      </c>
      <c r="F653" s="81">
        <v>2</v>
      </c>
      <c r="G653" s="81">
        <v>2</v>
      </c>
      <c r="H653" s="37">
        <v>675.9</v>
      </c>
      <c r="I653" s="37">
        <v>48.9</v>
      </c>
      <c r="J653" s="37">
        <v>627</v>
      </c>
      <c r="K653" s="37">
        <f t="shared" si="190"/>
        <v>6687130</v>
      </c>
      <c r="L653" s="47">
        <v>0</v>
      </c>
      <c r="M653" s="47">
        <v>0</v>
      </c>
      <c r="N653" s="47">
        <v>0</v>
      </c>
      <c r="O653" s="53">
        <v>6687130</v>
      </c>
      <c r="P653" s="47">
        <f t="shared" si="191"/>
        <v>9893.6677023228294</v>
      </c>
      <c r="Q653" s="53">
        <v>9673</v>
      </c>
      <c r="R653" s="79" t="s">
        <v>97</v>
      </c>
      <c r="S653" s="18"/>
      <c r="T653" s="18"/>
    </row>
    <row r="654" spans="1:207" ht="25.15" customHeight="1" x14ac:dyDescent="0.25">
      <c r="A654" s="118" t="s">
        <v>1697</v>
      </c>
      <c r="B654" s="137" t="s">
        <v>498</v>
      </c>
      <c r="C654" s="82">
        <v>1961</v>
      </c>
      <c r="D654" s="84" t="s">
        <v>240</v>
      </c>
      <c r="E654" s="82" t="s">
        <v>20</v>
      </c>
      <c r="F654" s="81">
        <v>2</v>
      </c>
      <c r="G654" s="81">
        <v>2</v>
      </c>
      <c r="H654" s="37">
        <v>423.8</v>
      </c>
      <c r="I654" s="37">
        <v>41.6</v>
      </c>
      <c r="J654" s="37">
        <v>382.2</v>
      </c>
      <c r="K654" s="37">
        <f t="shared" si="190"/>
        <v>4538802</v>
      </c>
      <c r="L654" s="47">
        <v>0</v>
      </c>
      <c r="M654" s="47">
        <v>0</v>
      </c>
      <c r="N654" s="47">
        <v>0</v>
      </c>
      <c r="O654" s="53">
        <v>4538802</v>
      </c>
      <c r="P654" s="47">
        <f t="shared" si="191"/>
        <v>10709.773478055686</v>
      </c>
      <c r="Q654" s="53">
        <v>9673</v>
      </c>
      <c r="R654" s="79" t="s">
        <v>97</v>
      </c>
      <c r="S654" s="18"/>
      <c r="T654" s="18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4"/>
      <c r="AN654" s="14"/>
      <c r="AO654" s="14"/>
      <c r="AP654" s="14"/>
      <c r="AQ654" s="14"/>
      <c r="AR654" s="14"/>
      <c r="AS654" s="14"/>
      <c r="AT654" s="14"/>
      <c r="AU654" s="14"/>
      <c r="AV654" s="14"/>
      <c r="AW654" s="14"/>
      <c r="AX654" s="14"/>
      <c r="AY654" s="14"/>
      <c r="AZ654" s="14"/>
      <c r="BA654" s="14"/>
      <c r="BB654" s="14"/>
      <c r="BC654" s="14"/>
      <c r="BD654" s="14"/>
      <c r="BE654" s="14"/>
      <c r="BF654" s="14"/>
      <c r="BG654" s="14"/>
      <c r="BH654" s="14"/>
      <c r="BI654" s="14"/>
      <c r="BJ654" s="14"/>
      <c r="BK654" s="14"/>
      <c r="BL654" s="14"/>
      <c r="BM654" s="14"/>
      <c r="BN654" s="14"/>
      <c r="BO654" s="14"/>
      <c r="BP654" s="14"/>
      <c r="BQ654" s="14"/>
      <c r="BR654" s="14"/>
      <c r="BS654" s="14"/>
      <c r="BT654" s="14"/>
      <c r="BU654" s="14"/>
      <c r="BV654" s="14"/>
      <c r="BW654" s="14"/>
      <c r="BX654" s="14"/>
      <c r="BY654" s="14"/>
      <c r="BZ654" s="14"/>
      <c r="CA654" s="14"/>
      <c r="CB654" s="14"/>
      <c r="CC654" s="14"/>
      <c r="CD654" s="14"/>
      <c r="CE654" s="14"/>
      <c r="CF654" s="14"/>
      <c r="CG654" s="14"/>
      <c r="CH654" s="14"/>
      <c r="CI654" s="14"/>
      <c r="CJ654" s="14"/>
      <c r="CK654" s="14"/>
      <c r="CL654" s="14"/>
      <c r="CM654" s="14"/>
      <c r="CN654" s="14"/>
      <c r="CO654" s="14"/>
      <c r="CP654" s="14"/>
      <c r="CQ654" s="14"/>
      <c r="CR654" s="14"/>
      <c r="CS654" s="14"/>
      <c r="CT654" s="14"/>
      <c r="CU654" s="14"/>
      <c r="CV654" s="14"/>
      <c r="CW654" s="14"/>
      <c r="CX654" s="14"/>
      <c r="CY654" s="14"/>
      <c r="CZ654" s="14"/>
      <c r="DA654" s="14"/>
      <c r="DB654" s="14"/>
      <c r="DC654" s="14"/>
      <c r="DD654" s="14"/>
      <c r="DE654" s="14"/>
      <c r="DF654" s="14"/>
      <c r="DG654" s="14"/>
      <c r="DH654" s="14"/>
      <c r="DI654" s="14"/>
      <c r="DJ654" s="14"/>
      <c r="DK654" s="14"/>
      <c r="DL654" s="14"/>
      <c r="DM654" s="14"/>
      <c r="DN654" s="14"/>
      <c r="DO654" s="14"/>
      <c r="DP654" s="14"/>
      <c r="DQ654" s="14"/>
      <c r="DR654" s="14"/>
      <c r="DS654" s="14"/>
      <c r="DT654" s="14"/>
      <c r="DU654" s="14"/>
      <c r="DV654" s="14"/>
      <c r="DW654" s="14"/>
      <c r="DX654" s="14"/>
      <c r="DY654" s="14"/>
      <c r="DZ654" s="14"/>
      <c r="EA654" s="14"/>
      <c r="EB654" s="14"/>
      <c r="EC654" s="14"/>
      <c r="ED654" s="14"/>
      <c r="EE654" s="14"/>
      <c r="EF654" s="14"/>
      <c r="EG654" s="14"/>
      <c r="EH654" s="14"/>
      <c r="EI654" s="14"/>
      <c r="EJ654" s="14"/>
      <c r="EK654" s="14"/>
      <c r="EL654" s="14"/>
      <c r="EM654" s="14"/>
      <c r="EN654" s="14"/>
      <c r="EO654" s="14"/>
      <c r="EP654" s="14"/>
      <c r="EQ654" s="14"/>
      <c r="ER654" s="14"/>
      <c r="ES654" s="14"/>
      <c r="ET654" s="14"/>
      <c r="EU654" s="14"/>
      <c r="EV654" s="14"/>
      <c r="EW654" s="14"/>
      <c r="EX654" s="14"/>
      <c r="EY654" s="14"/>
      <c r="EZ654" s="14"/>
      <c r="FA654" s="14"/>
      <c r="FB654" s="14"/>
      <c r="FC654" s="14"/>
      <c r="FD654" s="14"/>
      <c r="FE654" s="14"/>
      <c r="FF654" s="14"/>
      <c r="FG654" s="14"/>
      <c r="FH654" s="14"/>
      <c r="FI654" s="14"/>
      <c r="FJ654" s="14"/>
      <c r="FK654" s="14"/>
      <c r="FL654" s="14"/>
      <c r="FM654" s="14"/>
      <c r="FN654" s="14"/>
      <c r="FO654" s="14"/>
      <c r="FP654" s="14"/>
      <c r="FQ654" s="14"/>
      <c r="FR654" s="14"/>
      <c r="FS654" s="14"/>
      <c r="FT654" s="14"/>
      <c r="FU654" s="14"/>
      <c r="FV654" s="14"/>
      <c r="FW654" s="14"/>
      <c r="FX654" s="14"/>
      <c r="FY654" s="14"/>
      <c r="FZ654" s="14"/>
      <c r="GA654" s="14"/>
      <c r="GB654" s="14"/>
      <c r="GC654" s="14"/>
      <c r="GD654" s="14"/>
      <c r="GE654" s="14"/>
      <c r="GF654" s="14"/>
      <c r="GG654" s="14"/>
      <c r="GH654" s="14"/>
      <c r="GI654" s="14"/>
      <c r="GJ654" s="14"/>
      <c r="GK654" s="14"/>
      <c r="GL654" s="14"/>
      <c r="GM654" s="14"/>
      <c r="GN654" s="14"/>
      <c r="GO654" s="14"/>
      <c r="GP654" s="14"/>
      <c r="GQ654" s="14"/>
      <c r="GR654" s="14"/>
      <c r="GS654" s="14"/>
      <c r="GT654" s="14"/>
      <c r="GU654" s="14"/>
      <c r="GV654" s="14"/>
      <c r="GW654" s="14"/>
      <c r="GX654" s="14"/>
      <c r="GY654" s="14"/>
    </row>
    <row r="655" spans="1:207" s="16" customFormat="1" ht="25.15" customHeight="1" x14ac:dyDescent="0.25">
      <c r="A655" s="118" t="s">
        <v>1698</v>
      </c>
      <c r="B655" s="137" t="s">
        <v>515</v>
      </c>
      <c r="C655" s="82">
        <v>1964</v>
      </c>
      <c r="D655" s="84" t="s">
        <v>240</v>
      </c>
      <c r="E655" s="82" t="s">
        <v>20</v>
      </c>
      <c r="F655" s="81">
        <v>2</v>
      </c>
      <c r="G655" s="81">
        <v>2</v>
      </c>
      <c r="H655" s="37">
        <v>378</v>
      </c>
      <c r="I655" s="37">
        <v>57</v>
      </c>
      <c r="J655" s="37">
        <v>321</v>
      </c>
      <c r="K655" s="37">
        <f t="shared" si="190"/>
        <v>4358326</v>
      </c>
      <c r="L655" s="47">
        <v>0</v>
      </c>
      <c r="M655" s="47">
        <v>0</v>
      </c>
      <c r="N655" s="47">
        <v>0</v>
      </c>
      <c r="O655" s="53">
        <v>4358326</v>
      </c>
      <c r="P655" s="47">
        <f t="shared" si="191"/>
        <v>11529.962962962964</v>
      </c>
      <c r="Q655" s="53">
        <v>9673</v>
      </c>
      <c r="R655" s="79" t="s">
        <v>98</v>
      </c>
      <c r="S655" s="62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  <c r="AL655" s="15"/>
      <c r="AM655" s="15"/>
      <c r="AN655" s="15"/>
      <c r="AO655" s="15"/>
      <c r="AP655" s="15"/>
      <c r="AQ655" s="15"/>
      <c r="AR655" s="15"/>
      <c r="AS655" s="15"/>
      <c r="AT655" s="15"/>
      <c r="AU655" s="15"/>
      <c r="AV655" s="15"/>
      <c r="AW655" s="15"/>
      <c r="AX655" s="15"/>
      <c r="AY655" s="15"/>
      <c r="AZ655" s="15"/>
      <c r="BA655" s="15"/>
      <c r="BB655" s="15"/>
      <c r="BC655" s="15"/>
      <c r="BD655" s="15"/>
      <c r="BE655" s="15"/>
      <c r="BF655" s="15"/>
      <c r="BG655" s="15"/>
      <c r="BH655" s="15"/>
      <c r="BI655" s="15"/>
      <c r="BJ655" s="15"/>
      <c r="BK655" s="15"/>
      <c r="BL655" s="15"/>
      <c r="BM655" s="15"/>
      <c r="BN655" s="15"/>
      <c r="BO655" s="15"/>
      <c r="BP655" s="15"/>
      <c r="BQ655" s="15"/>
      <c r="BR655" s="15"/>
      <c r="BS655" s="15"/>
      <c r="BT655" s="15"/>
      <c r="BU655" s="15"/>
      <c r="BV655" s="15"/>
      <c r="BW655" s="15"/>
      <c r="BX655" s="15"/>
      <c r="BY655" s="15"/>
      <c r="BZ655" s="15"/>
      <c r="CA655" s="15"/>
      <c r="CB655" s="15"/>
      <c r="CC655" s="15"/>
      <c r="CD655" s="15"/>
      <c r="CE655" s="15"/>
      <c r="CF655" s="15"/>
      <c r="CG655" s="15"/>
      <c r="CH655" s="15"/>
      <c r="CI655" s="15"/>
      <c r="CJ655" s="15"/>
      <c r="CK655" s="15"/>
      <c r="CL655" s="15"/>
      <c r="CM655" s="15"/>
      <c r="CN655" s="15"/>
      <c r="CO655" s="15"/>
      <c r="CP655" s="15"/>
      <c r="CQ655" s="15"/>
      <c r="CR655" s="15"/>
      <c r="CS655" s="15"/>
      <c r="CT655" s="15"/>
      <c r="CU655" s="15"/>
      <c r="CV655" s="15"/>
      <c r="CW655" s="15"/>
      <c r="CX655" s="15"/>
      <c r="CY655" s="15"/>
      <c r="CZ655" s="15"/>
      <c r="DA655" s="15"/>
      <c r="DB655" s="15"/>
      <c r="DC655" s="15"/>
      <c r="DD655" s="15"/>
      <c r="DE655" s="15"/>
      <c r="DF655" s="15"/>
      <c r="DG655" s="15"/>
      <c r="DH655" s="15"/>
      <c r="DI655" s="15"/>
      <c r="DJ655" s="15"/>
      <c r="DK655" s="15"/>
      <c r="DL655" s="15"/>
      <c r="DM655" s="15"/>
      <c r="DN655" s="15"/>
      <c r="DO655" s="15"/>
      <c r="DP655" s="15"/>
      <c r="DQ655" s="15"/>
      <c r="DR655" s="15"/>
      <c r="DS655" s="15"/>
      <c r="DT655" s="15"/>
      <c r="DU655" s="15"/>
      <c r="DV655" s="15"/>
      <c r="DW655" s="15"/>
      <c r="DX655" s="15"/>
      <c r="DY655" s="15"/>
      <c r="DZ655" s="15"/>
      <c r="EA655" s="15"/>
      <c r="EB655" s="15"/>
      <c r="EC655" s="15"/>
      <c r="ED655" s="15"/>
      <c r="EE655" s="15"/>
      <c r="EF655" s="15"/>
      <c r="EG655" s="15"/>
      <c r="EH655" s="15"/>
      <c r="EI655" s="15"/>
      <c r="EJ655" s="15"/>
      <c r="EK655" s="15"/>
      <c r="EL655" s="15"/>
      <c r="EM655" s="15"/>
      <c r="EN655" s="15"/>
      <c r="EO655" s="15"/>
      <c r="EP655" s="15"/>
      <c r="EQ655" s="15"/>
      <c r="ER655" s="15"/>
      <c r="ES655" s="15"/>
      <c r="ET655" s="15"/>
      <c r="EU655" s="15"/>
      <c r="EV655" s="15"/>
      <c r="EW655" s="15"/>
      <c r="EX655" s="15"/>
      <c r="EY655" s="15"/>
      <c r="EZ655" s="15"/>
      <c r="FA655" s="15"/>
      <c r="FB655" s="15"/>
      <c r="FC655" s="15"/>
      <c r="FD655" s="15"/>
      <c r="FE655" s="15"/>
      <c r="FF655" s="15"/>
      <c r="FG655" s="15"/>
      <c r="FH655" s="15"/>
      <c r="FI655" s="15"/>
      <c r="FJ655" s="15"/>
      <c r="FK655" s="15"/>
      <c r="FL655" s="15"/>
      <c r="FM655" s="15"/>
      <c r="FN655" s="15"/>
      <c r="FO655" s="15"/>
      <c r="FP655" s="15"/>
      <c r="FQ655" s="15"/>
      <c r="FR655" s="15"/>
      <c r="FS655" s="15"/>
      <c r="FT655" s="15"/>
      <c r="FU655" s="15"/>
      <c r="FV655" s="15"/>
      <c r="FW655" s="15"/>
      <c r="FX655" s="15"/>
      <c r="FY655" s="15"/>
      <c r="FZ655" s="15"/>
      <c r="GA655" s="15"/>
      <c r="GB655" s="15"/>
      <c r="GC655" s="15"/>
      <c r="GD655" s="15"/>
      <c r="GE655" s="15"/>
      <c r="GF655" s="15"/>
      <c r="GG655" s="15"/>
      <c r="GH655" s="15"/>
      <c r="GI655" s="15"/>
      <c r="GJ655" s="15"/>
      <c r="GK655" s="15"/>
      <c r="GL655" s="15"/>
      <c r="GM655" s="15"/>
      <c r="GN655" s="15"/>
      <c r="GO655" s="15"/>
      <c r="GP655" s="15"/>
      <c r="GQ655" s="15"/>
      <c r="GR655" s="15"/>
      <c r="GS655" s="15"/>
      <c r="GT655" s="15"/>
      <c r="GU655" s="15"/>
      <c r="GV655" s="15"/>
      <c r="GW655" s="15"/>
      <c r="GX655" s="15"/>
      <c r="GY655" s="15"/>
    </row>
    <row r="656" spans="1:207" s="16" customFormat="1" ht="25.15" customHeight="1" x14ac:dyDescent="0.25">
      <c r="A656" s="118" t="s">
        <v>1699</v>
      </c>
      <c r="B656" s="137" t="s">
        <v>965</v>
      </c>
      <c r="C656" s="82">
        <v>1956</v>
      </c>
      <c r="D656" s="84" t="s">
        <v>240</v>
      </c>
      <c r="E656" s="82" t="s">
        <v>20</v>
      </c>
      <c r="F656" s="81">
        <v>2</v>
      </c>
      <c r="G656" s="81">
        <v>2</v>
      </c>
      <c r="H656" s="37">
        <v>373.9</v>
      </c>
      <c r="I656" s="37">
        <v>0</v>
      </c>
      <c r="J656" s="37">
        <v>373.9</v>
      </c>
      <c r="K656" s="37">
        <f t="shared" si="190"/>
        <v>4355456</v>
      </c>
      <c r="L656" s="47">
        <v>0</v>
      </c>
      <c r="M656" s="47">
        <v>0</v>
      </c>
      <c r="N656" s="47">
        <v>0</v>
      </c>
      <c r="O656" s="53">
        <v>4355456</v>
      </c>
      <c r="P656" s="47">
        <f t="shared" si="191"/>
        <v>11648.718908799145</v>
      </c>
      <c r="Q656" s="53">
        <v>9673</v>
      </c>
      <c r="R656" s="79" t="s">
        <v>98</v>
      </c>
      <c r="S656" s="62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  <c r="AL656" s="15"/>
      <c r="AM656" s="15"/>
      <c r="AN656" s="15"/>
      <c r="AO656" s="15"/>
      <c r="AP656" s="15"/>
      <c r="AQ656" s="15"/>
      <c r="AR656" s="15"/>
      <c r="AS656" s="15"/>
      <c r="AT656" s="15"/>
      <c r="AU656" s="15"/>
      <c r="AV656" s="15"/>
      <c r="AW656" s="15"/>
      <c r="AX656" s="15"/>
      <c r="AY656" s="15"/>
      <c r="AZ656" s="15"/>
      <c r="BA656" s="15"/>
      <c r="BB656" s="15"/>
      <c r="BC656" s="15"/>
      <c r="BD656" s="15"/>
      <c r="BE656" s="15"/>
      <c r="BF656" s="15"/>
      <c r="BG656" s="15"/>
      <c r="BH656" s="15"/>
      <c r="BI656" s="15"/>
      <c r="BJ656" s="15"/>
      <c r="BK656" s="15"/>
      <c r="BL656" s="15"/>
      <c r="BM656" s="15"/>
      <c r="BN656" s="15"/>
      <c r="BO656" s="15"/>
      <c r="BP656" s="15"/>
      <c r="BQ656" s="15"/>
      <c r="BR656" s="15"/>
      <c r="BS656" s="15"/>
      <c r="BT656" s="15"/>
      <c r="BU656" s="15"/>
      <c r="BV656" s="15"/>
      <c r="BW656" s="15"/>
      <c r="BX656" s="15"/>
      <c r="BY656" s="15"/>
      <c r="BZ656" s="15"/>
      <c r="CA656" s="15"/>
      <c r="CB656" s="15"/>
      <c r="CC656" s="15"/>
      <c r="CD656" s="15"/>
      <c r="CE656" s="15"/>
      <c r="CF656" s="15"/>
      <c r="CG656" s="15"/>
      <c r="CH656" s="15"/>
      <c r="CI656" s="15"/>
      <c r="CJ656" s="15"/>
      <c r="CK656" s="15"/>
      <c r="CL656" s="15"/>
      <c r="CM656" s="15"/>
      <c r="CN656" s="15"/>
      <c r="CO656" s="15"/>
      <c r="CP656" s="15"/>
      <c r="CQ656" s="15"/>
      <c r="CR656" s="15"/>
      <c r="CS656" s="15"/>
      <c r="CT656" s="15"/>
      <c r="CU656" s="15"/>
      <c r="CV656" s="15"/>
      <c r="CW656" s="15"/>
      <c r="CX656" s="15"/>
      <c r="CY656" s="15"/>
      <c r="CZ656" s="15"/>
      <c r="DA656" s="15"/>
      <c r="DB656" s="15"/>
      <c r="DC656" s="15"/>
      <c r="DD656" s="15"/>
      <c r="DE656" s="15"/>
      <c r="DF656" s="15"/>
      <c r="DG656" s="15"/>
      <c r="DH656" s="15"/>
      <c r="DI656" s="15"/>
      <c r="DJ656" s="15"/>
      <c r="DK656" s="15"/>
      <c r="DL656" s="15"/>
      <c r="DM656" s="15"/>
      <c r="DN656" s="15"/>
      <c r="DO656" s="15"/>
      <c r="DP656" s="15"/>
      <c r="DQ656" s="15"/>
      <c r="DR656" s="15"/>
      <c r="DS656" s="15"/>
      <c r="DT656" s="15"/>
      <c r="DU656" s="15"/>
      <c r="DV656" s="15"/>
      <c r="DW656" s="15"/>
      <c r="DX656" s="15"/>
      <c r="DY656" s="15"/>
      <c r="DZ656" s="15"/>
      <c r="EA656" s="15"/>
      <c r="EB656" s="15"/>
      <c r="EC656" s="15"/>
      <c r="ED656" s="15"/>
      <c r="EE656" s="15"/>
      <c r="EF656" s="15"/>
      <c r="EG656" s="15"/>
      <c r="EH656" s="15"/>
      <c r="EI656" s="15"/>
      <c r="EJ656" s="15"/>
      <c r="EK656" s="15"/>
      <c r="EL656" s="15"/>
      <c r="EM656" s="15"/>
      <c r="EN656" s="15"/>
      <c r="EO656" s="15"/>
      <c r="EP656" s="15"/>
      <c r="EQ656" s="15"/>
      <c r="ER656" s="15"/>
      <c r="ES656" s="15"/>
      <c r="ET656" s="15"/>
      <c r="EU656" s="15"/>
      <c r="EV656" s="15"/>
      <c r="EW656" s="15"/>
      <c r="EX656" s="15"/>
      <c r="EY656" s="15"/>
      <c r="EZ656" s="15"/>
      <c r="FA656" s="15"/>
      <c r="FB656" s="15"/>
      <c r="FC656" s="15"/>
      <c r="FD656" s="15"/>
      <c r="FE656" s="15"/>
      <c r="FF656" s="15"/>
      <c r="FG656" s="15"/>
      <c r="FH656" s="15"/>
      <c r="FI656" s="15"/>
      <c r="FJ656" s="15"/>
      <c r="FK656" s="15"/>
      <c r="FL656" s="15"/>
      <c r="FM656" s="15"/>
      <c r="FN656" s="15"/>
      <c r="FO656" s="15"/>
      <c r="FP656" s="15"/>
      <c r="FQ656" s="15"/>
      <c r="FR656" s="15"/>
      <c r="FS656" s="15"/>
      <c r="FT656" s="15"/>
      <c r="FU656" s="15"/>
      <c r="FV656" s="15"/>
      <c r="FW656" s="15"/>
      <c r="FX656" s="15"/>
      <c r="FY656" s="15"/>
      <c r="FZ656" s="15"/>
      <c r="GA656" s="15"/>
      <c r="GB656" s="15"/>
      <c r="GC656" s="15"/>
      <c r="GD656" s="15"/>
      <c r="GE656" s="15"/>
      <c r="GF656" s="15"/>
      <c r="GG656" s="15"/>
      <c r="GH656" s="15"/>
      <c r="GI656" s="15"/>
      <c r="GJ656" s="15"/>
      <c r="GK656" s="15"/>
      <c r="GL656" s="15"/>
      <c r="GM656" s="15"/>
      <c r="GN656" s="15"/>
      <c r="GO656" s="15"/>
      <c r="GP656" s="15"/>
      <c r="GQ656" s="15"/>
      <c r="GR656" s="15"/>
      <c r="GS656" s="15"/>
      <c r="GT656" s="15"/>
      <c r="GU656" s="15"/>
      <c r="GV656" s="15"/>
      <c r="GW656" s="15"/>
      <c r="GX656" s="15"/>
      <c r="GY656" s="15"/>
    </row>
    <row r="657" spans="1:207" s="15" customFormat="1" ht="34.9" customHeight="1" x14ac:dyDescent="0.25">
      <c r="A657" s="142" t="s">
        <v>2266</v>
      </c>
      <c r="B657" s="142"/>
      <c r="C657" s="142"/>
      <c r="D657" s="142"/>
      <c r="E657" s="142"/>
      <c r="F657" s="142"/>
      <c r="G657" s="142"/>
      <c r="H657" s="142"/>
      <c r="I657" s="142"/>
      <c r="J657" s="142"/>
      <c r="K657" s="142"/>
      <c r="L657" s="142"/>
      <c r="M657" s="142"/>
      <c r="N657" s="142"/>
      <c r="O657" s="142"/>
      <c r="P657" s="142"/>
      <c r="Q657" s="142"/>
      <c r="R657" s="142"/>
      <c r="S657" s="62"/>
      <c r="T657" s="16"/>
      <c r="U657" s="16"/>
    </row>
    <row r="658" spans="1:207" s="15" customFormat="1" ht="34.9" customHeight="1" x14ac:dyDescent="0.25">
      <c r="A658" s="141" t="s">
        <v>52</v>
      </c>
      <c r="B658" s="141"/>
      <c r="C658" s="120" t="s">
        <v>21</v>
      </c>
      <c r="D658" s="120" t="s">
        <v>21</v>
      </c>
      <c r="E658" s="120" t="s">
        <v>21</v>
      </c>
      <c r="F658" s="126" t="s">
        <v>21</v>
      </c>
      <c r="G658" s="126" t="s">
        <v>21</v>
      </c>
      <c r="H658" s="127">
        <f>SUM(H659:H661)</f>
        <v>1269</v>
      </c>
      <c r="I658" s="127">
        <f t="shared" ref="I658:O658" si="192">SUM(I659:I661)</f>
        <v>127.80000000000001</v>
      </c>
      <c r="J658" s="127">
        <f t="shared" si="192"/>
        <v>1141.2</v>
      </c>
      <c r="K658" s="127">
        <f t="shared" si="192"/>
        <v>14174140</v>
      </c>
      <c r="L658" s="127">
        <f t="shared" si="192"/>
        <v>0</v>
      </c>
      <c r="M658" s="127">
        <f t="shared" si="192"/>
        <v>0</v>
      </c>
      <c r="N658" s="127">
        <f t="shared" si="192"/>
        <v>0</v>
      </c>
      <c r="O658" s="127">
        <f t="shared" si="192"/>
        <v>14174140</v>
      </c>
      <c r="P658" s="34">
        <f>K658/H658</f>
        <v>11169.535066981876</v>
      </c>
      <c r="Q658" s="128" t="s">
        <v>21</v>
      </c>
      <c r="R658" s="129" t="s">
        <v>21</v>
      </c>
      <c r="S658" s="62"/>
      <c r="T658" s="16"/>
      <c r="U658" s="16"/>
    </row>
    <row r="659" spans="1:207" s="14" customFormat="1" ht="25.15" customHeight="1" x14ac:dyDescent="0.25">
      <c r="A659" s="118" t="s">
        <v>1700</v>
      </c>
      <c r="B659" s="137" t="s">
        <v>464</v>
      </c>
      <c r="C659" s="82">
        <v>1962</v>
      </c>
      <c r="D659" s="82">
        <v>1997</v>
      </c>
      <c r="E659" s="82" t="s">
        <v>20</v>
      </c>
      <c r="F659" s="81">
        <v>2</v>
      </c>
      <c r="G659" s="81">
        <v>2</v>
      </c>
      <c r="H659" s="37">
        <v>432.5</v>
      </c>
      <c r="I659" s="37">
        <v>46.300000000000011</v>
      </c>
      <c r="J659" s="37">
        <v>386.2</v>
      </c>
      <c r="K659" s="37">
        <f t="shared" ref="K659:K661" si="193">SUM(L659:O659)</f>
        <v>4812250</v>
      </c>
      <c r="L659" s="47">
        <v>0</v>
      </c>
      <c r="M659" s="47">
        <v>0</v>
      </c>
      <c r="N659" s="47">
        <v>0</v>
      </c>
      <c r="O659" s="53">
        <v>4812250</v>
      </c>
      <c r="P659" s="47">
        <f t="shared" ref="P659:P661" si="194">K659/H659</f>
        <v>11126.589595375723</v>
      </c>
      <c r="Q659" s="53">
        <v>9673</v>
      </c>
      <c r="R659" s="79" t="s">
        <v>96</v>
      </c>
      <c r="S659" s="18"/>
      <c r="T659" s="18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  <c r="FE659" s="2"/>
      <c r="FF659" s="2"/>
      <c r="FG659" s="2"/>
      <c r="FH659" s="2"/>
      <c r="FI659" s="2"/>
      <c r="FJ659" s="2"/>
      <c r="FK659" s="2"/>
      <c r="FL659" s="2"/>
      <c r="FM659" s="2"/>
      <c r="FN659" s="2"/>
      <c r="FO659" s="2"/>
      <c r="FP659" s="2"/>
      <c r="FQ659" s="2"/>
      <c r="FR659" s="2"/>
      <c r="FS659" s="2"/>
      <c r="FT659" s="2"/>
      <c r="FU659" s="2"/>
      <c r="FV659" s="2"/>
      <c r="FW659" s="2"/>
      <c r="FX659" s="2"/>
      <c r="FY659" s="2"/>
      <c r="FZ659" s="2"/>
      <c r="GA659" s="2"/>
      <c r="GB659" s="2"/>
      <c r="GC659" s="2"/>
      <c r="GD659" s="2"/>
      <c r="GE659" s="2"/>
      <c r="GF659" s="2"/>
      <c r="GG659" s="2"/>
      <c r="GH659" s="2"/>
      <c r="GI659" s="2"/>
      <c r="GJ659" s="2"/>
      <c r="GK659" s="2"/>
      <c r="GL659" s="2"/>
      <c r="GM659" s="2"/>
      <c r="GN659" s="2"/>
      <c r="GO659" s="2"/>
      <c r="GP659" s="2"/>
      <c r="GQ659" s="2"/>
      <c r="GR659" s="2"/>
      <c r="GS659" s="2"/>
      <c r="GT659" s="2"/>
      <c r="GU659" s="2"/>
      <c r="GV659" s="2"/>
      <c r="GW659" s="2"/>
      <c r="GX659" s="2"/>
      <c r="GY659" s="2"/>
    </row>
    <row r="660" spans="1:207" s="14" customFormat="1" ht="25.15" customHeight="1" x14ac:dyDescent="0.25">
      <c r="A660" s="118" t="s">
        <v>1701</v>
      </c>
      <c r="B660" s="137" t="s">
        <v>493</v>
      </c>
      <c r="C660" s="82">
        <v>1963</v>
      </c>
      <c r="D660" s="84" t="s">
        <v>240</v>
      </c>
      <c r="E660" s="82" t="s">
        <v>20</v>
      </c>
      <c r="F660" s="81">
        <v>2</v>
      </c>
      <c r="G660" s="81">
        <v>2</v>
      </c>
      <c r="H660" s="37">
        <v>418.5</v>
      </c>
      <c r="I660" s="37">
        <v>38.5</v>
      </c>
      <c r="J660" s="37">
        <v>380</v>
      </c>
      <c r="K660" s="37">
        <f t="shared" si="193"/>
        <v>4608500</v>
      </c>
      <c r="L660" s="47">
        <v>0</v>
      </c>
      <c r="M660" s="47">
        <v>0</v>
      </c>
      <c r="N660" s="47">
        <v>0</v>
      </c>
      <c r="O660" s="53">
        <v>4608500</v>
      </c>
      <c r="P660" s="47">
        <f t="shared" si="194"/>
        <v>11011.947431302269</v>
      </c>
      <c r="Q660" s="53">
        <v>9673</v>
      </c>
      <c r="R660" s="79" t="s">
        <v>97</v>
      </c>
      <c r="S660" s="18"/>
      <c r="T660" s="18"/>
    </row>
    <row r="661" spans="1:207" s="14" customFormat="1" ht="25.15" customHeight="1" x14ac:dyDescent="0.25">
      <c r="A661" s="118" t="s">
        <v>1702</v>
      </c>
      <c r="B661" s="137" t="s">
        <v>514</v>
      </c>
      <c r="C661" s="82">
        <v>1965</v>
      </c>
      <c r="D661" s="84" t="s">
        <v>240</v>
      </c>
      <c r="E661" s="82" t="s">
        <v>20</v>
      </c>
      <c r="F661" s="81">
        <v>2</v>
      </c>
      <c r="G661" s="81">
        <v>2</v>
      </c>
      <c r="H661" s="37">
        <v>418</v>
      </c>
      <c r="I661" s="37">
        <v>43</v>
      </c>
      <c r="J661" s="37">
        <v>375</v>
      </c>
      <c r="K661" s="37">
        <f t="shared" si="193"/>
        <v>4753390</v>
      </c>
      <c r="L661" s="47">
        <v>0</v>
      </c>
      <c r="M661" s="47">
        <v>0</v>
      </c>
      <c r="N661" s="47">
        <v>0</v>
      </c>
      <c r="O661" s="53">
        <v>4753390</v>
      </c>
      <c r="P661" s="47">
        <f t="shared" si="194"/>
        <v>11371.746411483253</v>
      </c>
      <c r="Q661" s="53">
        <v>9673</v>
      </c>
      <c r="R661" s="79" t="s">
        <v>98</v>
      </c>
      <c r="S661" s="18"/>
      <c r="T661" s="18"/>
    </row>
    <row r="662" spans="1:207" s="15" customFormat="1" ht="34.9" customHeight="1" x14ac:dyDescent="0.25">
      <c r="A662" s="142" t="s">
        <v>2267</v>
      </c>
      <c r="B662" s="142"/>
      <c r="C662" s="142"/>
      <c r="D662" s="142"/>
      <c r="E662" s="142"/>
      <c r="F662" s="142"/>
      <c r="G662" s="142"/>
      <c r="H662" s="142"/>
      <c r="I662" s="142"/>
      <c r="J662" s="142"/>
      <c r="K662" s="142"/>
      <c r="L662" s="142"/>
      <c r="M662" s="142"/>
      <c r="N662" s="142"/>
      <c r="O662" s="142"/>
      <c r="P662" s="142"/>
      <c r="Q662" s="142"/>
      <c r="R662" s="142"/>
      <c r="S662" s="62"/>
      <c r="T662" s="16"/>
      <c r="U662" s="16"/>
    </row>
    <row r="663" spans="1:207" s="15" customFormat="1" ht="34.9" customHeight="1" x14ac:dyDescent="0.25">
      <c r="A663" s="141" t="s">
        <v>969</v>
      </c>
      <c r="B663" s="141"/>
      <c r="C663" s="120" t="s">
        <v>21</v>
      </c>
      <c r="D663" s="120" t="s">
        <v>21</v>
      </c>
      <c r="E663" s="120" t="s">
        <v>21</v>
      </c>
      <c r="F663" s="126" t="s">
        <v>21</v>
      </c>
      <c r="G663" s="126" t="s">
        <v>21</v>
      </c>
      <c r="H663" s="127">
        <f>SUM(H664:H668)</f>
        <v>1960.8</v>
      </c>
      <c r="I663" s="127">
        <f t="shared" ref="I663:O663" si="195">SUM(I664:I668)</f>
        <v>150.6</v>
      </c>
      <c r="J663" s="127">
        <f t="shared" si="195"/>
        <v>1810.1999999999998</v>
      </c>
      <c r="K663" s="127">
        <f t="shared" si="195"/>
        <v>16407123</v>
      </c>
      <c r="L663" s="127">
        <f t="shared" si="195"/>
        <v>0</v>
      </c>
      <c r="M663" s="127">
        <f t="shared" si="195"/>
        <v>0</v>
      </c>
      <c r="N663" s="127">
        <f t="shared" si="195"/>
        <v>0</v>
      </c>
      <c r="O663" s="127">
        <f t="shared" si="195"/>
        <v>16407123</v>
      </c>
      <c r="P663" s="34">
        <f>K663/H663</f>
        <v>8367.5657894736851</v>
      </c>
      <c r="Q663" s="128" t="s">
        <v>21</v>
      </c>
      <c r="R663" s="129" t="s">
        <v>21</v>
      </c>
      <c r="S663" s="62"/>
      <c r="T663" s="16"/>
      <c r="U663" s="16"/>
    </row>
    <row r="664" spans="1:207" ht="25.15" customHeight="1" x14ac:dyDescent="0.25">
      <c r="A664" s="118" t="s">
        <v>1703</v>
      </c>
      <c r="B664" s="137" t="s">
        <v>499</v>
      </c>
      <c r="C664" s="82">
        <v>1951</v>
      </c>
      <c r="D664" s="82">
        <v>2011</v>
      </c>
      <c r="E664" s="82" t="s">
        <v>20</v>
      </c>
      <c r="F664" s="81">
        <v>2</v>
      </c>
      <c r="G664" s="81">
        <v>1</v>
      </c>
      <c r="H664" s="37">
        <v>494.8</v>
      </c>
      <c r="I664" s="37">
        <v>37.200000000000003</v>
      </c>
      <c r="J664" s="37">
        <v>457.6</v>
      </c>
      <c r="K664" s="37">
        <f t="shared" ref="K664:K668" si="196">SUM(L664:O664)</f>
        <v>1789360</v>
      </c>
      <c r="L664" s="47">
        <v>0</v>
      </c>
      <c r="M664" s="47">
        <v>0</v>
      </c>
      <c r="N664" s="47">
        <v>0</v>
      </c>
      <c r="O664" s="53">
        <v>1789360</v>
      </c>
      <c r="P664" s="47">
        <f t="shared" ref="P664:P668" si="197">K664/H664</f>
        <v>3616.3298302344378</v>
      </c>
      <c r="Q664" s="53">
        <v>9673</v>
      </c>
      <c r="R664" s="79" t="s">
        <v>97</v>
      </c>
      <c r="S664" s="18"/>
      <c r="T664" s="18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  <c r="AL664" s="14"/>
      <c r="AM664" s="14"/>
      <c r="AN664" s="14"/>
      <c r="AO664" s="14"/>
      <c r="AP664" s="14"/>
      <c r="AQ664" s="14"/>
      <c r="AR664" s="14"/>
      <c r="AS664" s="14"/>
      <c r="AT664" s="14"/>
      <c r="AU664" s="14"/>
      <c r="AV664" s="14"/>
      <c r="AW664" s="14"/>
      <c r="AX664" s="14"/>
      <c r="AY664" s="14"/>
      <c r="AZ664" s="14"/>
      <c r="BA664" s="14"/>
      <c r="BB664" s="14"/>
      <c r="BC664" s="14"/>
      <c r="BD664" s="14"/>
      <c r="BE664" s="14"/>
      <c r="BF664" s="14"/>
      <c r="BG664" s="14"/>
      <c r="BH664" s="14"/>
      <c r="BI664" s="14"/>
      <c r="BJ664" s="14"/>
      <c r="BK664" s="14"/>
      <c r="BL664" s="14"/>
      <c r="BM664" s="14"/>
      <c r="BN664" s="14"/>
      <c r="BO664" s="14"/>
      <c r="BP664" s="14"/>
      <c r="BQ664" s="14"/>
      <c r="BR664" s="14"/>
      <c r="BS664" s="14"/>
      <c r="BT664" s="14"/>
      <c r="BU664" s="14"/>
      <c r="BV664" s="14"/>
      <c r="BW664" s="14"/>
      <c r="BX664" s="14"/>
      <c r="BY664" s="14"/>
      <c r="BZ664" s="14"/>
      <c r="CA664" s="14"/>
      <c r="CB664" s="14"/>
      <c r="CC664" s="14"/>
      <c r="CD664" s="14"/>
      <c r="CE664" s="14"/>
      <c r="CF664" s="14"/>
      <c r="CG664" s="14"/>
      <c r="CH664" s="14"/>
      <c r="CI664" s="14"/>
      <c r="CJ664" s="14"/>
      <c r="CK664" s="14"/>
      <c r="CL664" s="14"/>
      <c r="CM664" s="14"/>
      <c r="CN664" s="14"/>
      <c r="CO664" s="14"/>
      <c r="CP664" s="14"/>
      <c r="CQ664" s="14"/>
      <c r="CR664" s="14"/>
      <c r="CS664" s="14"/>
      <c r="CT664" s="14"/>
      <c r="CU664" s="14"/>
      <c r="CV664" s="14"/>
      <c r="CW664" s="14"/>
      <c r="CX664" s="14"/>
      <c r="CY664" s="14"/>
      <c r="CZ664" s="14"/>
      <c r="DA664" s="14"/>
      <c r="DB664" s="14"/>
      <c r="DC664" s="14"/>
      <c r="DD664" s="14"/>
      <c r="DE664" s="14"/>
      <c r="DF664" s="14"/>
      <c r="DG664" s="14"/>
      <c r="DH664" s="14"/>
      <c r="DI664" s="14"/>
      <c r="DJ664" s="14"/>
      <c r="DK664" s="14"/>
      <c r="DL664" s="14"/>
      <c r="DM664" s="14"/>
      <c r="DN664" s="14"/>
      <c r="DO664" s="14"/>
      <c r="DP664" s="14"/>
      <c r="DQ664" s="14"/>
      <c r="DR664" s="14"/>
      <c r="DS664" s="14"/>
      <c r="DT664" s="14"/>
      <c r="DU664" s="14"/>
      <c r="DV664" s="14"/>
      <c r="DW664" s="14"/>
      <c r="DX664" s="14"/>
      <c r="DY664" s="14"/>
      <c r="DZ664" s="14"/>
      <c r="EA664" s="14"/>
      <c r="EB664" s="14"/>
      <c r="EC664" s="14"/>
      <c r="ED664" s="14"/>
      <c r="EE664" s="14"/>
      <c r="EF664" s="14"/>
      <c r="EG664" s="14"/>
      <c r="EH664" s="14"/>
      <c r="EI664" s="14"/>
      <c r="EJ664" s="14"/>
      <c r="EK664" s="14"/>
      <c r="EL664" s="14"/>
      <c r="EM664" s="14"/>
      <c r="EN664" s="14"/>
      <c r="EO664" s="14"/>
      <c r="EP664" s="14"/>
      <c r="EQ664" s="14"/>
      <c r="ER664" s="14"/>
      <c r="ES664" s="14"/>
      <c r="ET664" s="14"/>
      <c r="EU664" s="14"/>
      <c r="EV664" s="14"/>
      <c r="EW664" s="14"/>
      <c r="EX664" s="14"/>
      <c r="EY664" s="14"/>
      <c r="EZ664" s="14"/>
      <c r="FA664" s="14"/>
      <c r="FB664" s="14"/>
      <c r="FC664" s="14"/>
      <c r="FD664" s="14"/>
      <c r="FE664" s="14"/>
      <c r="FF664" s="14"/>
      <c r="FG664" s="14"/>
      <c r="FH664" s="14"/>
      <c r="FI664" s="14"/>
      <c r="FJ664" s="14"/>
      <c r="FK664" s="14"/>
      <c r="FL664" s="14"/>
      <c r="FM664" s="14"/>
      <c r="FN664" s="14"/>
      <c r="FO664" s="14"/>
      <c r="FP664" s="14"/>
      <c r="FQ664" s="14"/>
      <c r="FR664" s="14"/>
      <c r="FS664" s="14"/>
      <c r="FT664" s="14"/>
      <c r="FU664" s="14"/>
      <c r="FV664" s="14"/>
      <c r="FW664" s="14"/>
      <c r="FX664" s="14"/>
      <c r="FY664" s="14"/>
      <c r="FZ664" s="14"/>
      <c r="GA664" s="14"/>
      <c r="GB664" s="14"/>
      <c r="GC664" s="14"/>
      <c r="GD664" s="14"/>
      <c r="GE664" s="14"/>
      <c r="GF664" s="14"/>
      <c r="GG664" s="14"/>
      <c r="GH664" s="14"/>
      <c r="GI664" s="14"/>
      <c r="GJ664" s="14"/>
      <c r="GK664" s="14"/>
      <c r="GL664" s="14"/>
      <c r="GM664" s="14"/>
      <c r="GN664" s="14"/>
      <c r="GO664" s="14"/>
      <c r="GP664" s="14"/>
      <c r="GQ664" s="14"/>
      <c r="GR664" s="14"/>
      <c r="GS664" s="14"/>
      <c r="GT664" s="14"/>
      <c r="GU664" s="14"/>
      <c r="GV664" s="14"/>
      <c r="GW664" s="14"/>
      <c r="GX664" s="14"/>
      <c r="GY664" s="14"/>
    </row>
    <row r="665" spans="1:207" s="16" customFormat="1" ht="25.15" customHeight="1" x14ac:dyDescent="0.25">
      <c r="A665" s="118" t="s">
        <v>1704</v>
      </c>
      <c r="B665" s="137" t="s">
        <v>477</v>
      </c>
      <c r="C665" s="82">
        <v>1964</v>
      </c>
      <c r="D665" s="84" t="s">
        <v>240</v>
      </c>
      <c r="E665" s="82" t="s">
        <v>20</v>
      </c>
      <c r="F665" s="81">
        <v>2</v>
      </c>
      <c r="G665" s="81">
        <v>2</v>
      </c>
      <c r="H665" s="37">
        <v>583.6</v>
      </c>
      <c r="I665" s="37">
        <v>42.4</v>
      </c>
      <c r="J665" s="37">
        <v>541.20000000000005</v>
      </c>
      <c r="K665" s="37">
        <f t="shared" si="196"/>
        <v>5899160</v>
      </c>
      <c r="L665" s="47">
        <v>0</v>
      </c>
      <c r="M665" s="47">
        <v>0</v>
      </c>
      <c r="N665" s="47">
        <v>0</v>
      </c>
      <c r="O665" s="53">
        <v>5899160</v>
      </c>
      <c r="P665" s="47">
        <f t="shared" si="197"/>
        <v>10108.224811514736</v>
      </c>
      <c r="Q665" s="53">
        <v>9673</v>
      </c>
      <c r="R665" s="79" t="s">
        <v>96</v>
      </c>
      <c r="S665" s="62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  <c r="AL665" s="15"/>
      <c r="AM665" s="15"/>
      <c r="AN665" s="15"/>
      <c r="AO665" s="15"/>
      <c r="AP665" s="15"/>
      <c r="AQ665" s="15"/>
      <c r="AR665" s="15"/>
      <c r="AS665" s="15"/>
      <c r="AT665" s="15"/>
      <c r="AU665" s="15"/>
      <c r="AV665" s="15"/>
      <c r="AW665" s="15"/>
      <c r="AX665" s="15"/>
      <c r="AY665" s="15"/>
      <c r="AZ665" s="15"/>
      <c r="BA665" s="15"/>
      <c r="BB665" s="15"/>
      <c r="BC665" s="15"/>
      <c r="BD665" s="15"/>
      <c r="BE665" s="15"/>
      <c r="BF665" s="15"/>
      <c r="BG665" s="15"/>
      <c r="BH665" s="15"/>
      <c r="BI665" s="15"/>
      <c r="BJ665" s="15"/>
      <c r="BK665" s="15"/>
      <c r="BL665" s="15"/>
      <c r="BM665" s="15"/>
      <c r="BN665" s="15"/>
      <c r="BO665" s="15"/>
      <c r="BP665" s="15"/>
      <c r="BQ665" s="15"/>
      <c r="BR665" s="15"/>
      <c r="BS665" s="15"/>
      <c r="BT665" s="15"/>
      <c r="BU665" s="15"/>
      <c r="BV665" s="15"/>
      <c r="BW665" s="15"/>
      <c r="BX665" s="15"/>
      <c r="BY665" s="15"/>
      <c r="BZ665" s="15"/>
      <c r="CA665" s="15"/>
      <c r="CB665" s="15"/>
      <c r="CC665" s="15"/>
      <c r="CD665" s="15"/>
      <c r="CE665" s="15"/>
      <c r="CF665" s="15"/>
      <c r="CG665" s="15"/>
      <c r="CH665" s="15"/>
      <c r="CI665" s="15"/>
      <c r="CJ665" s="15"/>
      <c r="CK665" s="15"/>
      <c r="CL665" s="15"/>
      <c r="CM665" s="15"/>
      <c r="CN665" s="15"/>
      <c r="CO665" s="15"/>
      <c r="CP665" s="15"/>
      <c r="CQ665" s="15"/>
      <c r="CR665" s="15"/>
      <c r="CS665" s="15"/>
      <c r="CT665" s="15"/>
      <c r="CU665" s="15"/>
      <c r="CV665" s="15"/>
      <c r="CW665" s="15"/>
      <c r="CX665" s="15"/>
      <c r="CY665" s="15"/>
      <c r="CZ665" s="15"/>
      <c r="DA665" s="15"/>
      <c r="DB665" s="15"/>
      <c r="DC665" s="15"/>
      <c r="DD665" s="15"/>
      <c r="DE665" s="15"/>
      <c r="DF665" s="15"/>
      <c r="DG665" s="15"/>
      <c r="DH665" s="15"/>
      <c r="DI665" s="15"/>
      <c r="DJ665" s="15"/>
      <c r="DK665" s="15"/>
      <c r="DL665" s="15"/>
      <c r="DM665" s="15"/>
      <c r="DN665" s="15"/>
      <c r="DO665" s="15"/>
      <c r="DP665" s="15"/>
      <c r="DQ665" s="15"/>
      <c r="DR665" s="15"/>
      <c r="DS665" s="15"/>
      <c r="DT665" s="15"/>
      <c r="DU665" s="15"/>
      <c r="DV665" s="15"/>
      <c r="DW665" s="15"/>
      <c r="DX665" s="15"/>
      <c r="DY665" s="15"/>
      <c r="DZ665" s="15"/>
      <c r="EA665" s="15"/>
      <c r="EB665" s="15"/>
      <c r="EC665" s="15"/>
      <c r="ED665" s="15"/>
      <c r="EE665" s="15"/>
      <c r="EF665" s="15"/>
      <c r="EG665" s="15"/>
      <c r="EH665" s="15"/>
      <c r="EI665" s="15"/>
      <c r="EJ665" s="15"/>
      <c r="EK665" s="15"/>
      <c r="EL665" s="15"/>
      <c r="EM665" s="15"/>
      <c r="EN665" s="15"/>
      <c r="EO665" s="15"/>
      <c r="EP665" s="15"/>
      <c r="EQ665" s="15"/>
      <c r="ER665" s="15"/>
      <c r="ES665" s="15"/>
      <c r="ET665" s="15"/>
      <c r="EU665" s="15"/>
      <c r="EV665" s="15"/>
      <c r="EW665" s="15"/>
      <c r="EX665" s="15"/>
      <c r="EY665" s="15"/>
      <c r="EZ665" s="15"/>
      <c r="FA665" s="15"/>
      <c r="FB665" s="15"/>
      <c r="FC665" s="15"/>
      <c r="FD665" s="15"/>
      <c r="FE665" s="15"/>
      <c r="FF665" s="15"/>
      <c r="FG665" s="15"/>
      <c r="FH665" s="15"/>
      <c r="FI665" s="15"/>
      <c r="FJ665" s="15"/>
      <c r="FK665" s="15"/>
      <c r="FL665" s="15"/>
      <c r="FM665" s="15"/>
      <c r="FN665" s="15"/>
      <c r="FO665" s="15"/>
      <c r="FP665" s="15"/>
      <c r="FQ665" s="15"/>
      <c r="FR665" s="15"/>
      <c r="FS665" s="15"/>
      <c r="FT665" s="15"/>
      <c r="FU665" s="15"/>
      <c r="FV665" s="15"/>
      <c r="FW665" s="15"/>
      <c r="FX665" s="15"/>
      <c r="FY665" s="15"/>
      <c r="FZ665" s="15"/>
      <c r="GA665" s="15"/>
      <c r="GB665" s="15"/>
      <c r="GC665" s="15"/>
      <c r="GD665" s="15"/>
      <c r="GE665" s="15"/>
      <c r="GF665" s="15"/>
      <c r="GG665" s="15"/>
      <c r="GH665" s="15"/>
      <c r="GI665" s="15"/>
      <c r="GJ665" s="15"/>
      <c r="GK665" s="15"/>
      <c r="GL665" s="15"/>
      <c r="GM665" s="15"/>
      <c r="GN665" s="15"/>
      <c r="GO665" s="15"/>
      <c r="GP665" s="15"/>
      <c r="GQ665" s="15"/>
      <c r="GR665" s="15"/>
      <c r="GS665" s="15"/>
      <c r="GT665" s="15"/>
      <c r="GU665" s="15"/>
      <c r="GV665" s="15"/>
      <c r="GW665" s="15"/>
      <c r="GX665" s="15"/>
      <c r="GY665" s="15"/>
    </row>
    <row r="666" spans="1:207" s="14" customFormat="1" ht="25.15" customHeight="1" x14ac:dyDescent="0.25">
      <c r="A666" s="118" t="s">
        <v>1705</v>
      </c>
      <c r="B666" s="137" t="s">
        <v>478</v>
      </c>
      <c r="C666" s="82">
        <v>1962</v>
      </c>
      <c r="D666" s="82">
        <v>2009</v>
      </c>
      <c r="E666" s="82" t="s">
        <v>20</v>
      </c>
      <c r="F666" s="81">
        <v>2</v>
      </c>
      <c r="G666" s="81">
        <v>1</v>
      </c>
      <c r="H666" s="37">
        <v>293.7</v>
      </c>
      <c r="I666" s="37">
        <v>23.5</v>
      </c>
      <c r="J666" s="37">
        <v>270.2</v>
      </c>
      <c r="K666" s="37">
        <f t="shared" si="196"/>
        <v>1739990</v>
      </c>
      <c r="L666" s="47">
        <v>0</v>
      </c>
      <c r="M666" s="47">
        <v>0</v>
      </c>
      <c r="N666" s="47">
        <v>0</v>
      </c>
      <c r="O666" s="53">
        <v>1739990</v>
      </c>
      <c r="P666" s="47">
        <f t="shared" si="197"/>
        <v>5924.378617637045</v>
      </c>
      <c r="Q666" s="53">
        <v>9673</v>
      </c>
      <c r="R666" s="79" t="s">
        <v>96</v>
      </c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  <c r="FE666" s="2"/>
      <c r="FF666" s="2"/>
      <c r="FG666" s="2"/>
      <c r="FH666" s="2"/>
      <c r="FI666" s="2"/>
      <c r="FJ666" s="2"/>
      <c r="FK666" s="2"/>
      <c r="FL666" s="2"/>
      <c r="FM666" s="2"/>
      <c r="FN666" s="2"/>
      <c r="FO666" s="2"/>
      <c r="FP666" s="2"/>
      <c r="FQ666" s="2"/>
      <c r="FR666" s="2"/>
      <c r="FS666" s="2"/>
      <c r="FT666" s="2"/>
      <c r="FU666" s="2"/>
      <c r="FV666" s="2"/>
      <c r="FW666" s="2"/>
      <c r="FX666" s="2"/>
      <c r="FY666" s="2"/>
      <c r="FZ666" s="2"/>
      <c r="GA666" s="2"/>
      <c r="GB666" s="2"/>
      <c r="GC666" s="2"/>
      <c r="GD666" s="2"/>
      <c r="GE666" s="2"/>
      <c r="GF666" s="2"/>
      <c r="GG666" s="2"/>
      <c r="GH666" s="2"/>
      <c r="GI666" s="2"/>
      <c r="GJ666" s="2"/>
      <c r="GK666" s="2"/>
      <c r="GL666" s="2"/>
      <c r="GM666" s="2"/>
      <c r="GN666" s="2"/>
      <c r="GO666" s="2"/>
      <c r="GP666" s="2"/>
      <c r="GQ666" s="2"/>
      <c r="GR666" s="2"/>
      <c r="GS666" s="2"/>
      <c r="GT666" s="2"/>
      <c r="GU666" s="2"/>
      <c r="GV666" s="2"/>
      <c r="GW666" s="2"/>
      <c r="GX666" s="2"/>
      <c r="GY666" s="2"/>
    </row>
    <row r="667" spans="1:207" ht="25.15" customHeight="1" x14ac:dyDescent="0.25">
      <c r="A667" s="118" t="s">
        <v>1706</v>
      </c>
      <c r="B667" s="137" t="s">
        <v>516</v>
      </c>
      <c r="C667" s="82">
        <v>1962</v>
      </c>
      <c r="D667" s="82">
        <v>2012</v>
      </c>
      <c r="E667" s="82" t="s">
        <v>20</v>
      </c>
      <c r="F667" s="81">
        <v>2</v>
      </c>
      <c r="G667" s="81">
        <v>1</v>
      </c>
      <c r="H667" s="37">
        <v>294.39999999999998</v>
      </c>
      <c r="I667" s="37">
        <v>23.8</v>
      </c>
      <c r="J667" s="37">
        <v>270.60000000000002</v>
      </c>
      <c r="K667" s="37">
        <f t="shared" si="196"/>
        <v>3451620</v>
      </c>
      <c r="L667" s="47">
        <v>0</v>
      </c>
      <c r="M667" s="47">
        <v>0</v>
      </c>
      <c r="N667" s="47">
        <v>0</v>
      </c>
      <c r="O667" s="53">
        <v>3451620</v>
      </c>
      <c r="P667" s="47">
        <f t="shared" si="197"/>
        <v>11724.252717391306</v>
      </c>
      <c r="Q667" s="53">
        <v>9673</v>
      </c>
      <c r="R667" s="79" t="s">
        <v>98</v>
      </c>
    </row>
    <row r="668" spans="1:207" ht="25.15" customHeight="1" x14ac:dyDescent="0.25">
      <c r="A668" s="118" t="s">
        <v>1707</v>
      </c>
      <c r="B668" s="137" t="s">
        <v>517</v>
      </c>
      <c r="C668" s="82">
        <v>1962</v>
      </c>
      <c r="D668" s="82">
        <v>2011</v>
      </c>
      <c r="E668" s="82" t="s">
        <v>20</v>
      </c>
      <c r="F668" s="81">
        <v>2</v>
      </c>
      <c r="G668" s="81">
        <v>1</v>
      </c>
      <c r="H668" s="37">
        <v>294.3</v>
      </c>
      <c r="I668" s="37">
        <v>23.7</v>
      </c>
      <c r="J668" s="37">
        <v>270.60000000000002</v>
      </c>
      <c r="K668" s="37">
        <f t="shared" si="196"/>
        <v>3526993</v>
      </c>
      <c r="L668" s="47">
        <v>0</v>
      </c>
      <c r="M668" s="47">
        <v>0</v>
      </c>
      <c r="N668" s="47">
        <v>0</v>
      </c>
      <c r="O668" s="53">
        <v>3526993</v>
      </c>
      <c r="P668" s="47">
        <f t="shared" si="197"/>
        <v>11984.345905538567</v>
      </c>
      <c r="Q668" s="53">
        <v>9673</v>
      </c>
      <c r="R668" s="79" t="s">
        <v>98</v>
      </c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  <c r="AJ668" s="14"/>
      <c r="AK668" s="14"/>
      <c r="AL668" s="14"/>
      <c r="AM668" s="14"/>
      <c r="AN668" s="14"/>
      <c r="AO668" s="14"/>
      <c r="AP668" s="14"/>
      <c r="AQ668" s="14"/>
      <c r="AR668" s="14"/>
      <c r="AS668" s="14"/>
      <c r="AT668" s="14"/>
      <c r="AU668" s="14"/>
      <c r="AV668" s="14"/>
      <c r="AW668" s="14"/>
      <c r="AX668" s="14"/>
      <c r="AY668" s="14"/>
      <c r="AZ668" s="14"/>
      <c r="BA668" s="14"/>
      <c r="BB668" s="14"/>
      <c r="BC668" s="14"/>
      <c r="BD668" s="14"/>
      <c r="BE668" s="14"/>
      <c r="BF668" s="14"/>
      <c r="BG668" s="14"/>
      <c r="BH668" s="14"/>
      <c r="BI668" s="14"/>
      <c r="BJ668" s="14"/>
      <c r="BK668" s="14"/>
      <c r="BL668" s="14"/>
      <c r="BM668" s="14"/>
      <c r="BN668" s="14"/>
      <c r="BO668" s="14"/>
      <c r="BP668" s="14"/>
      <c r="BQ668" s="14"/>
      <c r="BR668" s="14"/>
      <c r="BS668" s="14"/>
      <c r="BT668" s="14"/>
      <c r="BU668" s="14"/>
      <c r="BV668" s="14"/>
      <c r="BW668" s="14"/>
      <c r="BX668" s="14"/>
      <c r="BY668" s="14"/>
      <c r="BZ668" s="14"/>
      <c r="CA668" s="14"/>
      <c r="CB668" s="14"/>
      <c r="CC668" s="14"/>
      <c r="CD668" s="14"/>
      <c r="CE668" s="14"/>
      <c r="CF668" s="14"/>
      <c r="CG668" s="14"/>
      <c r="CH668" s="14"/>
      <c r="CI668" s="14"/>
      <c r="CJ668" s="14"/>
      <c r="CK668" s="14"/>
      <c r="CL668" s="14"/>
      <c r="CM668" s="14"/>
      <c r="CN668" s="14"/>
      <c r="CO668" s="14"/>
      <c r="CP668" s="14"/>
      <c r="CQ668" s="14"/>
      <c r="CR668" s="14"/>
      <c r="CS668" s="14"/>
      <c r="CT668" s="14"/>
      <c r="CU668" s="14"/>
      <c r="CV668" s="14"/>
      <c r="CW668" s="14"/>
      <c r="CX668" s="14"/>
      <c r="CY668" s="14"/>
      <c r="CZ668" s="14"/>
      <c r="DA668" s="14"/>
      <c r="DB668" s="14"/>
      <c r="DC668" s="14"/>
      <c r="DD668" s="14"/>
      <c r="DE668" s="14"/>
      <c r="DF668" s="14"/>
      <c r="DG668" s="14"/>
      <c r="DH668" s="14"/>
      <c r="DI668" s="14"/>
      <c r="DJ668" s="14"/>
      <c r="DK668" s="14"/>
      <c r="DL668" s="14"/>
      <c r="DM668" s="14"/>
      <c r="DN668" s="14"/>
      <c r="DO668" s="14"/>
      <c r="DP668" s="14"/>
      <c r="DQ668" s="14"/>
      <c r="DR668" s="14"/>
      <c r="DS668" s="14"/>
      <c r="DT668" s="14"/>
      <c r="DU668" s="14"/>
      <c r="DV668" s="14"/>
      <c r="DW668" s="14"/>
      <c r="DX668" s="14"/>
      <c r="DY668" s="14"/>
      <c r="DZ668" s="14"/>
      <c r="EA668" s="14"/>
      <c r="EB668" s="14"/>
      <c r="EC668" s="14"/>
      <c r="ED668" s="14"/>
      <c r="EE668" s="14"/>
      <c r="EF668" s="14"/>
      <c r="EG668" s="14"/>
      <c r="EH668" s="14"/>
      <c r="EI668" s="14"/>
      <c r="EJ668" s="14"/>
      <c r="EK668" s="14"/>
      <c r="EL668" s="14"/>
      <c r="EM668" s="14"/>
      <c r="EN668" s="14"/>
      <c r="EO668" s="14"/>
      <c r="EP668" s="14"/>
      <c r="EQ668" s="14"/>
      <c r="ER668" s="14"/>
      <c r="ES668" s="14"/>
      <c r="ET668" s="14"/>
      <c r="EU668" s="14"/>
      <c r="EV668" s="14"/>
      <c r="EW668" s="14"/>
      <c r="EX668" s="14"/>
      <c r="EY668" s="14"/>
      <c r="EZ668" s="14"/>
      <c r="FA668" s="14"/>
      <c r="FB668" s="14"/>
      <c r="FC668" s="14"/>
      <c r="FD668" s="14"/>
      <c r="FE668" s="14"/>
      <c r="FF668" s="14"/>
      <c r="FG668" s="14"/>
      <c r="FH668" s="14"/>
      <c r="FI668" s="14"/>
      <c r="FJ668" s="14"/>
      <c r="FK668" s="14"/>
      <c r="FL668" s="14"/>
      <c r="FM668" s="14"/>
      <c r="FN668" s="14"/>
      <c r="FO668" s="14"/>
      <c r="FP668" s="14"/>
      <c r="FQ668" s="14"/>
      <c r="FR668" s="14"/>
      <c r="FS668" s="14"/>
      <c r="FT668" s="14"/>
      <c r="FU668" s="14"/>
      <c r="FV668" s="14"/>
      <c r="FW668" s="14"/>
      <c r="FX668" s="14"/>
      <c r="FY668" s="14"/>
      <c r="FZ668" s="14"/>
      <c r="GA668" s="14"/>
      <c r="GB668" s="14"/>
      <c r="GC668" s="14"/>
      <c r="GD668" s="14"/>
      <c r="GE668" s="14"/>
      <c r="GF668" s="14"/>
      <c r="GG668" s="14"/>
      <c r="GH668" s="14"/>
      <c r="GI668" s="14"/>
      <c r="GJ668" s="14"/>
      <c r="GK668" s="14"/>
      <c r="GL668" s="14"/>
      <c r="GM668" s="14"/>
      <c r="GN668" s="14"/>
      <c r="GO668" s="14"/>
      <c r="GP668" s="14"/>
      <c r="GQ668" s="14"/>
      <c r="GR668" s="14"/>
      <c r="GS668" s="14"/>
      <c r="GT668" s="14"/>
      <c r="GU668" s="14"/>
      <c r="GV668" s="14"/>
      <c r="GW668" s="14"/>
      <c r="GX668" s="14"/>
      <c r="GY668" s="14"/>
    </row>
    <row r="669" spans="1:207" s="15" customFormat="1" ht="34.9" customHeight="1" x14ac:dyDescent="0.25">
      <c r="A669" s="142" t="s">
        <v>2268</v>
      </c>
      <c r="B669" s="142"/>
      <c r="C669" s="142"/>
      <c r="D669" s="142"/>
      <c r="E669" s="142"/>
      <c r="F669" s="142"/>
      <c r="G669" s="142"/>
      <c r="H669" s="142"/>
      <c r="I669" s="142"/>
      <c r="J669" s="142"/>
      <c r="K669" s="142"/>
      <c r="L669" s="142"/>
      <c r="M669" s="142"/>
      <c r="N669" s="142"/>
      <c r="O669" s="142"/>
      <c r="P669" s="142"/>
      <c r="Q669" s="142"/>
      <c r="R669" s="142"/>
      <c r="S669" s="62"/>
      <c r="T669" s="16"/>
      <c r="U669" s="16"/>
    </row>
    <row r="670" spans="1:207" s="15" customFormat="1" ht="34.9" customHeight="1" x14ac:dyDescent="0.25">
      <c r="A670" s="141" t="s">
        <v>968</v>
      </c>
      <c r="B670" s="141"/>
      <c r="C670" s="120" t="s">
        <v>21</v>
      </c>
      <c r="D670" s="120" t="s">
        <v>21</v>
      </c>
      <c r="E670" s="120" t="s">
        <v>21</v>
      </c>
      <c r="F670" s="126" t="s">
        <v>21</v>
      </c>
      <c r="G670" s="126" t="s">
        <v>21</v>
      </c>
      <c r="H670" s="127">
        <f t="shared" ref="H670:O670" si="198">SUM(H672:H736)</f>
        <v>681360.42000000027</v>
      </c>
      <c r="I670" s="127">
        <f t="shared" si="198"/>
        <v>59922.12</v>
      </c>
      <c r="J670" s="127">
        <f t="shared" si="198"/>
        <v>598522.73000000021</v>
      </c>
      <c r="K670" s="127">
        <f t="shared" si="198"/>
        <v>1982716919.5800002</v>
      </c>
      <c r="L670" s="127">
        <f t="shared" si="198"/>
        <v>0</v>
      </c>
      <c r="M670" s="127">
        <f t="shared" si="198"/>
        <v>0</v>
      </c>
      <c r="N670" s="127">
        <f t="shared" si="198"/>
        <v>0</v>
      </c>
      <c r="O670" s="127">
        <f t="shared" si="198"/>
        <v>1982716919.5800002</v>
      </c>
      <c r="P670" s="34">
        <f>K670/H670</f>
        <v>2909.9385015349135</v>
      </c>
      <c r="Q670" s="128" t="s">
        <v>21</v>
      </c>
      <c r="R670" s="129" t="s">
        <v>21</v>
      </c>
      <c r="S670" s="62"/>
      <c r="T670" s="16"/>
      <c r="U670" s="16"/>
    </row>
    <row r="671" spans="1:207" s="14" customFormat="1" ht="25.15" customHeight="1" x14ac:dyDescent="0.25">
      <c r="A671" s="118" t="s">
        <v>1708</v>
      </c>
      <c r="B671" s="137" t="s">
        <v>465</v>
      </c>
      <c r="C671" s="82">
        <v>1966</v>
      </c>
      <c r="D671" s="84" t="s">
        <v>240</v>
      </c>
      <c r="E671" s="82" t="s">
        <v>20</v>
      </c>
      <c r="F671" s="81">
        <v>2</v>
      </c>
      <c r="G671" s="81">
        <v>2</v>
      </c>
      <c r="H671" s="37">
        <v>589.29999999999995</v>
      </c>
      <c r="I671" s="37">
        <v>156.19999999999999</v>
      </c>
      <c r="J671" s="37">
        <v>433.09999999999997</v>
      </c>
      <c r="K671" s="37">
        <f t="shared" ref="K671:K674" si="199">SUM(L671:O671)</f>
        <v>5785310</v>
      </c>
      <c r="L671" s="47">
        <v>0</v>
      </c>
      <c r="M671" s="47">
        <v>0</v>
      </c>
      <c r="N671" s="47">
        <v>0</v>
      </c>
      <c r="O671" s="53">
        <v>5785310</v>
      </c>
      <c r="P671" s="47">
        <f t="shared" ref="P671:P674" si="200">K671/H671</f>
        <v>9817.2577634481604</v>
      </c>
      <c r="Q671" s="53">
        <v>9673</v>
      </c>
      <c r="R671" s="79" t="s">
        <v>96</v>
      </c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  <c r="FE671" s="2"/>
      <c r="FF671" s="2"/>
      <c r="FG671" s="2"/>
      <c r="FH671" s="2"/>
      <c r="FI671" s="2"/>
      <c r="FJ671" s="2"/>
      <c r="FK671" s="2"/>
      <c r="FL671" s="2"/>
      <c r="FM671" s="2"/>
      <c r="FN671" s="2"/>
      <c r="FO671" s="2"/>
      <c r="FP671" s="2"/>
      <c r="FQ671" s="2"/>
      <c r="FR671" s="2"/>
      <c r="FS671" s="2"/>
      <c r="FT671" s="2"/>
      <c r="FU671" s="2"/>
      <c r="FV671" s="2"/>
      <c r="FW671" s="2"/>
      <c r="FX671" s="2"/>
      <c r="FY671" s="2"/>
      <c r="FZ671" s="2"/>
      <c r="GA671" s="2"/>
      <c r="GB671" s="2"/>
      <c r="GC671" s="2"/>
      <c r="GD671" s="2"/>
      <c r="GE671" s="2"/>
      <c r="GF671" s="2"/>
      <c r="GG671" s="2"/>
      <c r="GH671" s="2"/>
      <c r="GI671" s="2"/>
      <c r="GJ671" s="2"/>
      <c r="GK671" s="2"/>
      <c r="GL671" s="2"/>
      <c r="GM671" s="2"/>
      <c r="GN671" s="2"/>
      <c r="GO671" s="2"/>
      <c r="GP671" s="2"/>
      <c r="GQ671" s="2"/>
      <c r="GR671" s="2"/>
      <c r="GS671" s="2"/>
      <c r="GT671" s="2"/>
      <c r="GU671" s="2"/>
      <c r="GV671" s="2"/>
      <c r="GW671" s="2"/>
      <c r="GX671" s="2"/>
      <c r="GY671" s="2"/>
    </row>
    <row r="672" spans="1:207" s="14" customFormat="1" ht="25.15" customHeight="1" x14ac:dyDescent="0.25">
      <c r="A672" s="118" t="s">
        <v>1709</v>
      </c>
      <c r="B672" s="137" t="s">
        <v>466</v>
      </c>
      <c r="C672" s="82">
        <v>1966</v>
      </c>
      <c r="D672" s="84" t="s">
        <v>240</v>
      </c>
      <c r="E672" s="82" t="s">
        <v>20</v>
      </c>
      <c r="F672" s="81">
        <v>2</v>
      </c>
      <c r="G672" s="81">
        <v>2</v>
      </c>
      <c r="H672" s="37">
        <v>401.9</v>
      </c>
      <c r="I672" s="37">
        <v>160.30000000000001</v>
      </c>
      <c r="J672" s="37">
        <v>241.59999999999997</v>
      </c>
      <c r="K672" s="37">
        <f t="shared" si="199"/>
        <v>4016930</v>
      </c>
      <c r="L672" s="47">
        <v>0</v>
      </c>
      <c r="M672" s="47">
        <v>0</v>
      </c>
      <c r="N672" s="47">
        <v>0</v>
      </c>
      <c r="O672" s="53">
        <v>4016930</v>
      </c>
      <c r="P672" s="47">
        <f t="shared" si="200"/>
        <v>9994.8494650410557</v>
      </c>
      <c r="Q672" s="53">
        <v>9673</v>
      </c>
      <c r="R672" s="79" t="s">
        <v>96</v>
      </c>
      <c r="S672" s="18"/>
      <c r="T672" s="18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  <c r="FE672" s="2"/>
      <c r="FF672" s="2"/>
      <c r="FG672" s="2"/>
      <c r="FH672" s="2"/>
      <c r="FI672" s="2"/>
      <c r="FJ672" s="2"/>
      <c r="FK672" s="2"/>
      <c r="FL672" s="2"/>
      <c r="FM672" s="2"/>
      <c r="FN672" s="2"/>
      <c r="FO672" s="2"/>
      <c r="FP672" s="2"/>
      <c r="FQ672" s="2"/>
      <c r="FR672" s="2"/>
      <c r="FS672" s="2"/>
      <c r="FT672" s="2"/>
      <c r="FU672" s="2"/>
      <c r="FV672" s="2"/>
      <c r="FW672" s="2"/>
      <c r="FX672" s="2"/>
      <c r="FY672" s="2"/>
      <c r="FZ672" s="2"/>
      <c r="GA672" s="2"/>
      <c r="GB672" s="2"/>
      <c r="GC672" s="2"/>
      <c r="GD672" s="2"/>
      <c r="GE672" s="2"/>
      <c r="GF672" s="2"/>
      <c r="GG672" s="2"/>
      <c r="GH672" s="2"/>
      <c r="GI672" s="2"/>
      <c r="GJ672" s="2"/>
      <c r="GK672" s="2"/>
      <c r="GL672" s="2"/>
      <c r="GM672" s="2"/>
      <c r="GN672" s="2"/>
      <c r="GO672" s="2"/>
      <c r="GP672" s="2"/>
      <c r="GQ672" s="2"/>
      <c r="GR672" s="2"/>
      <c r="GS672" s="2"/>
      <c r="GT672" s="2"/>
      <c r="GU672" s="2"/>
      <c r="GV672" s="2"/>
      <c r="GW672" s="2"/>
      <c r="GX672" s="2"/>
      <c r="GY672" s="2"/>
    </row>
    <row r="673" spans="1:207" s="14" customFormat="1" ht="25.15" customHeight="1" x14ac:dyDescent="0.25">
      <c r="A673" s="118" t="s">
        <v>1710</v>
      </c>
      <c r="B673" s="137" t="s">
        <v>494</v>
      </c>
      <c r="C673" s="82">
        <v>1964</v>
      </c>
      <c r="D673" s="84" t="s">
        <v>240</v>
      </c>
      <c r="E673" s="82" t="s">
        <v>20</v>
      </c>
      <c r="F673" s="81">
        <v>2</v>
      </c>
      <c r="G673" s="81">
        <v>2</v>
      </c>
      <c r="H673" s="37">
        <v>401.9</v>
      </c>
      <c r="I673" s="37">
        <v>160.30000000000001</v>
      </c>
      <c r="J673" s="37">
        <v>241.59999999999997</v>
      </c>
      <c r="K673" s="37">
        <f t="shared" si="199"/>
        <v>4017000</v>
      </c>
      <c r="L673" s="47">
        <v>0</v>
      </c>
      <c r="M673" s="47">
        <v>0</v>
      </c>
      <c r="N673" s="47">
        <v>0</v>
      </c>
      <c r="O673" s="53">
        <v>4017000</v>
      </c>
      <c r="P673" s="47">
        <f t="shared" si="200"/>
        <v>9995.0236377208275</v>
      </c>
      <c r="Q673" s="53">
        <v>9673</v>
      </c>
      <c r="R673" s="79" t="s">
        <v>97</v>
      </c>
      <c r="S673" s="18"/>
      <c r="T673" s="18"/>
    </row>
    <row r="674" spans="1:207" s="14" customFormat="1" ht="25.15" customHeight="1" x14ac:dyDescent="0.25">
      <c r="A674" s="118" t="s">
        <v>1711</v>
      </c>
      <c r="B674" s="137" t="s">
        <v>495</v>
      </c>
      <c r="C674" s="82">
        <v>1964</v>
      </c>
      <c r="D674" s="84" t="s">
        <v>240</v>
      </c>
      <c r="E674" s="82" t="s">
        <v>20</v>
      </c>
      <c r="F674" s="81">
        <v>2</v>
      </c>
      <c r="G674" s="81">
        <v>2</v>
      </c>
      <c r="H674" s="37">
        <v>554.79999999999995</v>
      </c>
      <c r="I674" s="37">
        <v>204.7</v>
      </c>
      <c r="J674" s="37">
        <v>350.09999999999997</v>
      </c>
      <c r="K674" s="37">
        <f t="shared" si="199"/>
        <v>5334100</v>
      </c>
      <c r="L674" s="47">
        <v>0</v>
      </c>
      <c r="M674" s="47">
        <v>0</v>
      </c>
      <c r="N674" s="47">
        <v>0</v>
      </c>
      <c r="O674" s="53">
        <v>5334100</v>
      </c>
      <c r="P674" s="47">
        <f t="shared" si="200"/>
        <v>9614.4556596971888</v>
      </c>
      <c r="Q674" s="53">
        <v>9673</v>
      </c>
      <c r="R674" s="79" t="s">
        <v>97</v>
      </c>
      <c r="S674" s="18"/>
      <c r="T674" s="18"/>
    </row>
    <row r="675" spans="1:207" s="15" customFormat="1" ht="34.9" customHeight="1" x14ac:dyDescent="0.25">
      <c r="A675" s="142" t="s">
        <v>2269</v>
      </c>
      <c r="B675" s="142"/>
      <c r="C675" s="142"/>
      <c r="D675" s="142"/>
      <c r="E675" s="142"/>
      <c r="F675" s="142"/>
      <c r="G675" s="142"/>
      <c r="H675" s="142"/>
      <c r="I675" s="142"/>
      <c r="J675" s="142"/>
      <c r="K675" s="142"/>
      <c r="L675" s="142"/>
      <c r="M675" s="142"/>
      <c r="N675" s="142"/>
      <c r="O675" s="142"/>
      <c r="P675" s="142"/>
      <c r="Q675" s="142"/>
      <c r="R675" s="142"/>
      <c r="S675" s="62"/>
      <c r="T675" s="16"/>
      <c r="U675" s="16"/>
    </row>
    <row r="676" spans="1:207" s="15" customFormat="1" ht="34.9" customHeight="1" x14ac:dyDescent="0.25">
      <c r="A676" s="141" t="s">
        <v>54</v>
      </c>
      <c r="B676" s="141"/>
      <c r="C676" s="120" t="s">
        <v>21</v>
      </c>
      <c r="D676" s="120" t="s">
        <v>21</v>
      </c>
      <c r="E676" s="120" t="s">
        <v>21</v>
      </c>
      <c r="F676" s="126" t="s">
        <v>21</v>
      </c>
      <c r="G676" s="126" t="s">
        <v>21</v>
      </c>
      <c r="H676" s="127">
        <f>SUM(H677:H683)</f>
        <v>3544</v>
      </c>
      <c r="I676" s="127">
        <f t="shared" ref="I676:O676" si="201">SUM(I677:I683)</f>
        <v>1069</v>
      </c>
      <c r="J676" s="127">
        <f t="shared" si="201"/>
        <v>2475</v>
      </c>
      <c r="K676" s="127">
        <f t="shared" si="201"/>
        <v>38853420</v>
      </c>
      <c r="L676" s="127">
        <f t="shared" si="201"/>
        <v>0</v>
      </c>
      <c r="M676" s="127">
        <f t="shared" si="201"/>
        <v>0</v>
      </c>
      <c r="N676" s="127">
        <f t="shared" si="201"/>
        <v>0</v>
      </c>
      <c r="O676" s="127">
        <f t="shared" si="201"/>
        <v>38853420</v>
      </c>
      <c r="P676" s="34">
        <f>K676/H676</f>
        <v>10963.154627539503</v>
      </c>
      <c r="Q676" s="128" t="s">
        <v>21</v>
      </c>
      <c r="R676" s="129" t="s">
        <v>21</v>
      </c>
      <c r="S676" s="62"/>
      <c r="T676" s="16"/>
      <c r="U676" s="16"/>
    </row>
    <row r="677" spans="1:207" s="14" customFormat="1" ht="25.15" customHeight="1" x14ac:dyDescent="0.25">
      <c r="A677" s="117" t="s">
        <v>1712</v>
      </c>
      <c r="B677" s="137" t="s">
        <v>468</v>
      </c>
      <c r="C677" s="82">
        <v>1965</v>
      </c>
      <c r="D677" s="84" t="s">
        <v>240</v>
      </c>
      <c r="E677" s="82" t="s">
        <v>20</v>
      </c>
      <c r="F677" s="81">
        <v>2</v>
      </c>
      <c r="G677" s="81">
        <v>2</v>
      </c>
      <c r="H677" s="88">
        <v>522</v>
      </c>
      <c r="I677" s="88">
        <v>326</v>
      </c>
      <c r="J677" s="88">
        <v>196</v>
      </c>
      <c r="K677" s="88">
        <f t="shared" ref="K677:K683" si="202">SUM(L677:O677)</f>
        <v>4853800</v>
      </c>
      <c r="L677" s="71">
        <v>0</v>
      </c>
      <c r="M677" s="71">
        <v>0</v>
      </c>
      <c r="N677" s="71">
        <v>0</v>
      </c>
      <c r="O677" s="58">
        <v>4853800</v>
      </c>
      <c r="P677" s="71">
        <f t="shared" ref="P677:P683" si="203">K677/H677</f>
        <v>9298.4674329501922</v>
      </c>
      <c r="Q677" s="58">
        <v>9673</v>
      </c>
      <c r="R677" s="79" t="s">
        <v>96</v>
      </c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  <c r="FE677" s="2"/>
      <c r="FF677" s="2"/>
      <c r="FG677" s="2"/>
      <c r="FH677" s="2"/>
      <c r="FI677" s="2"/>
      <c r="FJ677" s="2"/>
      <c r="FK677" s="2"/>
      <c r="FL677" s="2"/>
      <c r="FM677" s="2"/>
      <c r="FN677" s="2"/>
      <c r="FO677" s="2"/>
      <c r="FP677" s="2"/>
      <c r="FQ677" s="2"/>
      <c r="FR677" s="2"/>
      <c r="FS677" s="2"/>
      <c r="FT677" s="2"/>
      <c r="FU677" s="2"/>
      <c r="FV677" s="2"/>
      <c r="FW677" s="2"/>
      <c r="FX677" s="2"/>
      <c r="FY677" s="2"/>
      <c r="FZ677" s="2"/>
      <c r="GA677" s="2"/>
      <c r="GB677" s="2"/>
      <c r="GC677" s="2"/>
      <c r="GD677" s="2"/>
      <c r="GE677" s="2"/>
      <c r="GF677" s="2"/>
      <c r="GG677" s="2"/>
      <c r="GH677" s="2"/>
      <c r="GI677" s="2"/>
      <c r="GJ677" s="2"/>
      <c r="GK677" s="2"/>
      <c r="GL677" s="2"/>
      <c r="GM677" s="2"/>
      <c r="GN677" s="2"/>
      <c r="GO677" s="2"/>
      <c r="GP677" s="2"/>
      <c r="GQ677" s="2"/>
      <c r="GR677" s="2"/>
      <c r="GS677" s="2"/>
      <c r="GT677" s="2"/>
      <c r="GU677" s="2"/>
      <c r="GV677" s="2"/>
      <c r="GW677" s="2"/>
      <c r="GX677" s="2"/>
      <c r="GY677" s="2"/>
    </row>
    <row r="678" spans="1:207" s="14" customFormat="1" ht="25.15" customHeight="1" x14ac:dyDescent="0.25">
      <c r="A678" s="117" t="s">
        <v>1713</v>
      </c>
      <c r="B678" s="137" t="s">
        <v>469</v>
      </c>
      <c r="C678" s="82">
        <v>1966</v>
      </c>
      <c r="D678" s="84" t="s">
        <v>240</v>
      </c>
      <c r="E678" s="82" t="s">
        <v>20</v>
      </c>
      <c r="F678" s="81">
        <v>2</v>
      </c>
      <c r="G678" s="81">
        <v>2</v>
      </c>
      <c r="H678" s="88">
        <v>660</v>
      </c>
      <c r="I678" s="88">
        <v>212</v>
      </c>
      <c r="J678" s="88">
        <v>448</v>
      </c>
      <c r="K678" s="88">
        <f t="shared" si="202"/>
        <v>6864400</v>
      </c>
      <c r="L678" s="71">
        <v>0</v>
      </c>
      <c r="M678" s="71">
        <v>0</v>
      </c>
      <c r="N678" s="71">
        <v>0</v>
      </c>
      <c r="O678" s="58">
        <v>6864400</v>
      </c>
      <c r="P678" s="71">
        <f t="shared" si="203"/>
        <v>10400.60606060606</v>
      </c>
      <c r="Q678" s="58">
        <v>9673</v>
      </c>
      <c r="R678" s="79" t="s">
        <v>96</v>
      </c>
      <c r="S678" s="18"/>
      <c r="T678" s="18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  <c r="FE678" s="2"/>
      <c r="FF678" s="2"/>
      <c r="FG678" s="2"/>
      <c r="FH678" s="2"/>
      <c r="FI678" s="2"/>
      <c r="FJ678" s="2"/>
      <c r="FK678" s="2"/>
      <c r="FL678" s="2"/>
      <c r="FM678" s="2"/>
      <c r="FN678" s="2"/>
      <c r="FO678" s="2"/>
      <c r="FP678" s="2"/>
      <c r="FQ678" s="2"/>
      <c r="FR678" s="2"/>
      <c r="FS678" s="2"/>
      <c r="FT678" s="2"/>
      <c r="FU678" s="2"/>
      <c r="FV678" s="2"/>
      <c r="FW678" s="2"/>
      <c r="FX678" s="2"/>
      <c r="FY678" s="2"/>
      <c r="FZ678" s="2"/>
      <c r="GA678" s="2"/>
      <c r="GB678" s="2"/>
      <c r="GC678" s="2"/>
      <c r="GD678" s="2"/>
      <c r="GE678" s="2"/>
      <c r="GF678" s="2"/>
      <c r="GG678" s="2"/>
      <c r="GH678" s="2"/>
      <c r="GI678" s="2"/>
      <c r="GJ678" s="2"/>
      <c r="GK678" s="2"/>
      <c r="GL678" s="2"/>
      <c r="GM678" s="2"/>
      <c r="GN678" s="2"/>
      <c r="GO678" s="2"/>
      <c r="GP678" s="2"/>
      <c r="GQ678" s="2"/>
      <c r="GR678" s="2"/>
      <c r="GS678" s="2"/>
      <c r="GT678" s="2"/>
      <c r="GU678" s="2"/>
      <c r="GV678" s="2"/>
      <c r="GW678" s="2"/>
      <c r="GX678" s="2"/>
      <c r="GY678" s="2"/>
    </row>
    <row r="679" spans="1:207" s="14" customFormat="1" ht="25.15" customHeight="1" x14ac:dyDescent="0.25">
      <c r="A679" s="118" t="s">
        <v>1714</v>
      </c>
      <c r="B679" s="137" t="s">
        <v>470</v>
      </c>
      <c r="C679" s="82">
        <v>1962</v>
      </c>
      <c r="D679" s="84" t="s">
        <v>240</v>
      </c>
      <c r="E679" s="82" t="s">
        <v>20</v>
      </c>
      <c r="F679" s="81">
        <v>2</v>
      </c>
      <c r="G679" s="81">
        <v>2</v>
      </c>
      <c r="H679" s="88">
        <v>472</v>
      </c>
      <c r="I679" s="88">
        <v>100.19999999999999</v>
      </c>
      <c r="J679" s="88">
        <v>371.8</v>
      </c>
      <c r="K679" s="88">
        <f t="shared" si="202"/>
        <v>5467840</v>
      </c>
      <c r="L679" s="71">
        <v>0</v>
      </c>
      <c r="M679" s="71">
        <v>0</v>
      </c>
      <c r="N679" s="71">
        <v>0</v>
      </c>
      <c r="O679" s="58">
        <v>5467840</v>
      </c>
      <c r="P679" s="71">
        <f t="shared" si="203"/>
        <v>11584.406779661016</v>
      </c>
      <c r="Q679" s="58">
        <v>9673</v>
      </c>
      <c r="R679" s="79" t="s">
        <v>97</v>
      </c>
      <c r="S679" s="18"/>
      <c r="T679" s="18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  <c r="FE679" s="2"/>
      <c r="FF679" s="2"/>
      <c r="FG679" s="2"/>
      <c r="FH679" s="2"/>
      <c r="FI679" s="2"/>
      <c r="FJ679" s="2"/>
      <c r="FK679" s="2"/>
      <c r="FL679" s="2"/>
      <c r="FM679" s="2"/>
      <c r="FN679" s="2"/>
      <c r="FO679" s="2"/>
      <c r="FP679" s="2"/>
      <c r="FQ679" s="2"/>
      <c r="FR679" s="2"/>
      <c r="FS679" s="2"/>
      <c r="FT679" s="2"/>
      <c r="FU679" s="2"/>
      <c r="FV679" s="2"/>
      <c r="FW679" s="2"/>
      <c r="FX679" s="2"/>
      <c r="FY679" s="2"/>
      <c r="FZ679" s="2"/>
      <c r="GA679" s="2"/>
      <c r="GB679" s="2"/>
      <c r="GC679" s="2"/>
      <c r="GD679" s="2"/>
      <c r="GE679" s="2"/>
      <c r="GF679" s="2"/>
      <c r="GG679" s="2"/>
      <c r="GH679" s="2"/>
      <c r="GI679" s="2"/>
      <c r="GJ679" s="2"/>
      <c r="GK679" s="2"/>
      <c r="GL679" s="2"/>
      <c r="GM679" s="2"/>
      <c r="GN679" s="2"/>
      <c r="GO679" s="2"/>
      <c r="GP679" s="2"/>
      <c r="GQ679" s="2"/>
      <c r="GR679" s="2"/>
      <c r="GS679" s="2"/>
      <c r="GT679" s="2"/>
      <c r="GU679" s="2"/>
      <c r="GV679" s="2"/>
      <c r="GW679" s="2"/>
      <c r="GX679" s="2"/>
      <c r="GY679" s="2"/>
    </row>
    <row r="680" spans="1:207" s="14" customFormat="1" ht="25.15" customHeight="1" x14ac:dyDescent="0.25">
      <c r="A680" s="118" t="s">
        <v>1715</v>
      </c>
      <c r="B680" s="137" t="s">
        <v>471</v>
      </c>
      <c r="C680" s="82">
        <v>1965</v>
      </c>
      <c r="D680" s="84" t="s">
        <v>240</v>
      </c>
      <c r="E680" s="82" t="s">
        <v>20</v>
      </c>
      <c r="F680" s="81">
        <v>2</v>
      </c>
      <c r="G680" s="81">
        <v>2</v>
      </c>
      <c r="H680" s="88">
        <v>472</v>
      </c>
      <c r="I680" s="88">
        <v>88.600000000000023</v>
      </c>
      <c r="J680" s="88">
        <v>383.4</v>
      </c>
      <c r="K680" s="88">
        <f t="shared" si="202"/>
        <v>5436200</v>
      </c>
      <c r="L680" s="71">
        <v>0</v>
      </c>
      <c r="M680" s="71">
        <v>0</v>
      </c>
      <c r="N680" s="71">
        <v>0</v>
      </c>
      <c r="O680" s="58">
        <v>5436200</v>
      </c>
      <c r="P680" s="71">
        <f t="shared" si="203"/>
        <v>11517.372881355932</v>
      </c>
      <c r="Q680" s="58">
        <v>9673</v>
      </c>
      <c r="R680" s="79" t="s">
        <v>97</v>
      </c>
      <c r="S680" s="18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  <c r="FE680" s="2"/>
      <c r="FF680" s="2"/>
      <c r="FG680" s="2"/>
      <c r="FH680" s="2"/>
      <c r="FI680" s="2"/>
      <c r="FJ680" s="2"/>
      <c r="FK680" s="2"/>
      <c r="FL680" s="2"/>
      <c r="FM680" s="2"/>
      <c r="FN680" s="2"/>
      <c r="FO680" s="2"/>
      <c r="FP680" s="2"/>
      <c r="FQ680" s="2"/>
      <c r="FR680" s="2"/>
      <c r="FS680" s="2"/>
      <c r="FT680" s="2"/>
      <c r="FU680" s="2"/>
      <c r="FV680" s="2"/>
      <c r="FW680" s="2"/>
      <c r="FX680" s="2"/>
      <c r="FY680" s="2"/>
      <c r="FZ680" s="2"/>
      <c r="GA680" s="2"/>
      <c r="GB680" s="2"/>
      <c r="GC680" s="2"/>
      <c r="GD680" s="2"/>
      <c r="GE680" s="2"/>
      <c r="GF680" s="2"/>
      <c r="GG680" s="2"/>
      <c r="GH680" s="2"/>
      <c r="GI680" s="2"/>
      <c r="GJ680" s="2"/>
      <c r="GK680" s="2"/>
      <c r="GL680" s="2"/>
      <c r="GM680" s="2"/>
      <c r="GN680" s="2"/>
      <c r="GO680" s="2"/>
      <c r="GP680" s="2"/>
      <c r="GQ680" s="2"/>
      <c r="GR680" s="2"/>
      <c r="GS680" s="2"/>
      <c r="GT680" s="2"/>
      <c r="GU680" s="2"/>
      <c r="GV680" s="2"/>
      <c r="GW680" s="2"/>
      <c r="GX680" s="2"/>
      <c r="GY680" s="2"/>
    </row>
    <row r="681" spans="1:207" s="14" customFormat="1" ht="25.15" customHeight="1" x14ac:dyDescent="0.25">
      <c r="A681" s="118" t="s">
        <v>1716</v>
      </c>
      <c r="B681" s="137" t="s">
        <v>472</v>
      </c>
      <c r="C681" s="82">
        <v>1963</v>
      </c>
      <c r="D681" s="84" t="s">
        <v>240</v>
      </c>
      <c r="E681" s="82" t="s">
        <v>20</v>
      </c>
      <c r="F681" s="81">
        <v>2</v>
      </c>
      <c r="G681" s="81">
        <v>2</v>
      </c>
      <c r="H681" s="88">
        <v>474</v>
      </c>
      <c r="I681" s="88">
        <v>90.300000000000011</v>
      </c>
      <c r="J681" s="88">
        <v>383.7</v>
      </c>
      <c r="K681" s="88">
        <f t="shared" si="202"/>
        <v>5436340</v>
      </c>
      <c r="L681" s="71">
        <v>0</v>
      </c>
      <c r="M681" s="71">
        <v>0</v>
      </c>
      <c r="N681" s="71">
        <v>0</v>
      </c>
      <c r="O681" s="58">
        <v>5436340</v>
      </c>
      <c r="P681" s="71">
        <f t="shared" si="203"/>
        <v>11469.071729957806</v>
      </c>
      <c r="Q681" s="58">
        <v>9673</v>
      </c>
      <c r="R681" s="79" t="s">
        <v>98</v>
      </c>
      <c r="S681" s="18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  <c r="FE681" s="2"/>
      <c r="FF681" s="2"/>
      <c r="FG681" s="2"/>
      <c r="FH681" s="2"/>
      <c r="FI681" s="2"/>
      <c r="FJ681" s="2"/>
      <c r="FK681" s="2"/>
      <c r="FL681" s="2"/>
      <c r="FM681" s="2"/>
      <c r="FN681" s="2"/>
      <c r="FO681" s="2"/>
      <c r="FP681" s="2"/>
      <c r="FQ681" s="2"/>
      <c r="FR681" s="2"/>
      <c r="FS681" s="2"/>
      <c r="FT681" s="2"/>
      <c r="FU681" s="2"/>
      <c r="FV681" s="2"/>
      <c r="FW681" s="2"/>
      <c r="FX681" s="2"/>
      <c r="FY681" s="2"/>
      <c r="FZ681" s="2"/>
      <c r="GA681" s="2"/>
      <c r="GB681" s="2"/>
      <c r="GC681" s="2"/>
      <c r="GD681" s="2"/>
      <c r="GE681" s="2"/>
      <c r="GF681" s="2"/>
      <c r="GG681" s="2"/>
      <c r="GH681" s="2"/>
      <c r="GI681" s="2"/>
      <c r="GJ681" s="2"/>
      <c r="GK681" s="2"/>
      <c r="GL681" s="2"/>
      <c r="GM681" s="2"/>
      <c r="GN681" s="2"/>
      <c r="GO681" s="2"/>
      <c r="GP681" s="2"/>
      <c r="GQ681" s="2"/>
      <c r="GR681" s="2"/>
      <c r="GS681" s="2"/>
      <c r="GT681" s="2"/>
      <c r="GU681" s="2"/>
      <c r="GV681" s="2"/>
      <c r="GW681" s="2"/>
      <c r="GX681" s="2"/>
      <c r="GY681" s="2"/>
    </row>
    <row r="682" spans="1:207" s="14" customFormat="1" ht="25.15" customHeight="1" x14ac:dyDescent="0.25">
      <c r="A682" s="118" t="s">
        <v>1717</v>
      </c>
      <c r="B682" s="137" t="s">
        <v>473</v>
      </c>
      <c r="C682" s="82">
        <v>1964</v>
      </c>
      <c r="D682" s="84" t="s">
        <v>240</v>
      </c>
      <c r="E682" s="82" t="s">
        <v>20</v>
      </c>
      <c r="F682" s="81">
        <v>2</v>
      </c>
      <c r="G682" s="81">
        <v>2</v>
      </c>
      <c r="H682" s="88">
        <v>472</v>
      </c>
      <c r="I682" s="88">
        <v>97.300000000000011</v>
      </c>
      <c r="J682" s="88">
        <v>374.7</v>
      </c>
      <c r="K682" s="88">
        <f t="shared" si="202"/>
        <v>5398050</v>
      </c>
      <c r="L682" s="71">
        <v>0</v>
      </c>
      <c r="M682" s="71">
        <v>0</v>
      </c>
      <c r="N682" s="71">
        <v>0</v>
      </c>
      <c r="O682" s="58">
        <v>5398050</v>
      </c>
      <c r="P682" s="71">
        <f t="shared" si="203"/>
        <v>11436.546610169491</v>
      </c>
      <c r="Q682" s="58">
        <v>9673</v>
      </c>
      <c r="R682" s="79" t="s">
        <v>98</v>
      </c>
      <c r="S682" s="18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  <c r="FE682" s="2"/>
      <c r="FF682" s="2"/>
      <c r="FG682" s="2"/>
      <c r="FH682" s="2"/>
      <c r="FI682" s="2"/>
      <c r="FJ682" s="2"/>
      <c r="FK682" s="2"/>
      <c r="FL682" s="2"/>
      <c r="FM682" s="2"/>
      <c r="FN682" s="2"/>
      <c r="FO682" s="2"/>
      <c r="FP682" s="2"/>
      <c r="FQ682" s="2"/>
      <c r="FR682" s="2"/>
      <c r="FS682" s="2"/>
      <c r="FT682" s="2"/>
      <c r="FU682" s="2"/>
      <c r="FV682" s="2"/>
      <c r="FW682" s="2"/>
      <c r="FX682" s="2"/>
      <c r="FY682" s="2"/>
      <c r="FZ682" s="2"/>
      <c r="GA682" s="2"/>
      <c r="GB682" s="2"/>
      <c r="GC682" s="2"/>
      <c r="GD682" s="2"/>
      <c r="GE682" s="2"/>
      <c r="GF682" s="2"/>
      <c r="GG682" s="2"/>
      <c r="GH682" s="2"/>
      <c r="GI682" s="2"/>
      <c r="GJ682" s="2"/>
      <c r="GK682" s="2"/>
      <c r="GL682" s="2"/>
      <c r="GM682" s="2"/>
      <c r="GN682" s="2"/>
      <c r="GO682" s="2"/>
      <c r="GP682" s="2"/>
      <c r="GQ682" s="2"/>
      <c r="GR682" s="2"/>
      <c r="GS682" s="2"/>
      <c r="GT682" s="2"/>
      <c r="GU682" s="2"/>
      <c r="GV682" s="2"/>
      <c r="GW682" s="2"/>
      <c r="GX682" s="2"/>
      <c r="GY682" s="2"/>
    </row>
    <row r="683" spans="1:207" s="14" customFormat="1" ht="25.15" customHeight="1" x14ac:dyDescent="0.25">
      <c r="A683" s="118" t="s">
        <v>1718</v>
      </c>
      <c r="B683" s="137" t="s">
        <v>474</v>
      </c>
      <c r="C683" s="82">
        <v>1965</v>
      </c>
      <c r="D683" s="84" t="s">
        <v>240</v>
      </c>
      <c r="E683" s="82" t="s">
        <v>20</v>
      </c>
      <c r="F683" s="81">
        <v>2</v>
      </c>
      <c r="G683" s="81">
        <v>2</v>
      </c>
      <c r="H683" s="88">
        <v>472</v>
      </c>
      <c r="I683" s="88">
        <v>154.60000000000002</v>
      </c>
      <c r="J683" s="88">
        <v>317.39999999999998</v>
      </c>
      <c r="K683" s="88">
        <f t="shared" si="202"/>
        <v>5396790</v>
      </c>
      <c r="L683" s="71">
        <v>0</v>
      </c>
      <c r="M683" s="71">
        <v>0</v>
      </c>
      <c r="N683" s="71">
        <v>0</v>
      </c>
      <c r="O683" s="58">
        <v>5396790</v>
      </c>
      <c r="P683" s="71">
        <f t="shared" si="203"/>
        <v>11433.877118644068</v>
      </c>
      <c r="Q683" s="58">
        <v>9673</v>
      </c>
      <c r="R683" s="79" t="s">
        <v>98</v>
      </c>
      <c r="S683" s="18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  <c r="FE683" s="2"/>
      <c r="FF683" s="2"/>
      <c r="FG683" s="2"/>
      <c r="FH683" s="2"/>
      <c r="FI683" s="2"/>
      <c r="FJ683" s="2"/>
      <c r="FK683" s="2"/>
      <c r="FL683" s="2"/>
      <c r="FM683" s="2"/>
      <c r="FN683" s="2"/>
      <c r="FO683" s="2"/>
      <c r="FP683" s="2"/>
      <c r="FQ683" s="2"/>
      <c r="FR683" s="2"/>
      <c r="FS683" s="2"/>
      <c r="FT683" s="2"/>
      <c r="FU683" s="2"/>
      <c r="FV683" s="2"/>
      <c r="FW683" s="2"/>
      <c r="FX683" s="2"/>
      <c r="FY683" s="2"/>
      <c r="FZ683" s="2"/>
      <c r="GA683" s="2"/>
      <c r="GB683" s="2"/>
      <c r="GC683" s="2"/>
      <c r="GD683" s="2"/>
      <c r="GE683" s="2"/>
      <c r="GF683" s="2"/>
      <c r="GG683" s="2"/>
      <c r="GH683" s="2"/>
      <c r="GI683" s="2"/>
      <c r="GJ683" s="2"/>
      <c r="GK683" s="2"/>
      <c r="GL683" s="2"/>
      <c r="GM683" s="2"/>
      <c r="GN683" s="2"/>
      <c r="GO683" s="2"/>
      <c r="GP683" s="2"/>
      <c r="GQ683" s="2"/>
      <c r="GR683" s="2"/>
      <c r="GS683" s="2"/>
      <c r="GT683" s="2"/>
      <c r="GU683" s="2"/>
      <c r="GV683" s="2"/>
      <c r="GW683" s="2"/>
      <c r="GX683" s="2"/>
      <c r="GY683" s="2"/>
    </row>
    <row r="684" spans="1:207" s="15" customFormat="1" ht="34.9" customHeight="1" x14ac:dyDescent="0.25">
      <c r="A684" s="142" t="s">
        <v>2270</v>
      </c>
      <c r="B684" s="142"/>
      <c r="C684" s="142"/>
      <c r="D684" s="142"/>
      <c r="E684" s="142"/>
      <c r="F684" s="142"/>
      <c r="G684" s="142"/>
      <c r="H684" s="142"/>
      <c r="I684" s="142"/>
      <c r="J684" s="142"/>
      <c r="K684" s="142"/>
      <c r="L684" s="142"/>
      <c r="M684" s="142"/>
      <c r="N684" s="142"/>
      <c r="O684" s="142"/>
      <c r="P684" s="142"/>
      <c r="Q684" s="142"/>
      <c r="R684" s="142"/>
      <c r="S684" s="62"/>
      <c r="T684" s="16"/>
      <c r="U684" s="16"/>
    </row>
    <row r="685" spans="1:207" s="15" customFormat="1" ht="34.9" customHeight="1" x14ac:dyDescent="0.25">
      <c r="A685" s="141" t="s">
        <v>967</v>
      </c>
      <c r="B685" s="141"/>
      <c r="C685" s="120" t="s">
        <v>21</v>
      </c>
      <c r="D685" s="120" t="s">
        <v>21</v>
      </c>
      <c r="E685" s="120" t="s">
        <v>21</v>
      </c>
      <c r="F685" s="126" t="s">
        <v>21</v>
      </c>
      <c r="G685" s="126" t="s">
        <v>21</v>
      </c>
      <c r="H685" s="127">
        <f>SUM(H686:H687)</f>
        <v>865</v>
      </c>
      <c r="I685" s="127">
        <f t="shared" ref="I685:O685" si="204">SUM(I686:I687)</f>
        <v>341.6</v>
      </c>
      <c r="J685" s="127">
        <f t="shared" si="204"/>
        <v>523.4</v>
      </c>
      <c r="K685" s="127">
        <f t="shared" si="204"/>
        <v>8993540</v>
      </c>
      <c r="L685" s="127">
        <f t="shared" si="204"/>
        <v>0</v>
      </c>
      <c r="M685" s="127">
        <f t="shared" si="204"/>
        <v>0</v>
      </c>
      <c r="N685" s="127">
        <f t="shared" si="204"/>
        <v>0</v>
      </c>
      <c r="O685" s="127">
        <f t="shared" si="204"/>
        <v>8993540</v>
      </c>
      <c r="P685" s="34">
        <f>K685/H685</f>
        <v>10397.156069364162</v>
      </c>
      <c r="Q685" s="128" t="s">
        <v>21</v>
      </c>
      <c r="R685" s="129" t="s">
        <v>21</v>
      </c>
      <c r="S685" s="62"/>
      <c r="T685" s="16"/>
      <c r="U685" s="16"/>
    </row>
    <row r="686" spans="1:207" s="14" customFormat="1" ht="25.15" customHeight="1" x14ac:dyDescent="0.25">
      <c r="A686" s="118" t="s">
        <v>1719</v>
      </c>
      <c r="B686" s="137" t="s">
        <v>462</v>
      </c>
      <c r="C686" s="82">
        <v>1964</v>
      </c>
      <c r="D686" s="84" t="s">
        <v>240</v>
      </c>
      <c r="E686" s="82" t="s">
        <v>20</v>
      </c>
      <c r="F686" s="81">
        <v>2</v>
      </c>
      <c r="G686" s="81">
        <v>2</v>
      </c>
      <c r="H686" s="37">
        <v>432.5</v>
      </c>
      <c r="I686" s="37">
        <v>170.8</v>
      </c>
      <c r="J686" s="37">
        <v>261.7</v>
      </c>
      <c r="K686" s="37">
        <f>SUM(L686:O686)</f>
        <v>4496770</v>
      </c>
      <c r="L686" s="47">
        <v>0</v>
      </c>
      <c r="M686" s="47">
        <v>0</v>
      </c>
      <c r="N686" s="47">
        <v>0</v>
      </c>
      <c r="O686" s="51">
        <v>4496770</v>
      </c>
      <c r="P686" s="71">
        <f t="shared" ref="P686" si="205">K686/H686</f>
        <v>10397.156069364162</v>
      </c>
      <c r="Q686" s="53">
        <v>9673</v>
      </c>
      <c r="R686" s="79" t="s">
        <v>98</v>
      </c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  <c r="FE686" s="2"/>
      <c r="FF686" s="2"/>
      <c r="FG686" s="2"/>
      <c r="FH686" s="2"/>
      <c r="FI686" s="2"/>
      <c r="FJ686" s="2"/>
      <c r="FK686" s="2"/>
      <c r="FL686" s="2"/>
      <c r="FM686" s="2"/>
      <c r="FN686" s="2"/>
      <c r="FO686" s="2"/>
      <c r="FP686" s="2"/>
      <c r="FQ686" s="2"/>
      <c r="FR686" s="2"/>
      <c r="FS686" s="2"/>
      <c r="FT686" s="2"/>
      <c r="FU686" s="2"/>
      <c r="FV686" s="2"/>
      <c r="FW686" s="2"/>
      <c r="FX686" s="2"/>
      <c r="FY686" s="2"/>
      <c r="FZ686" s="2"/>
      <c r="GA686" s="2"/>
      <c r="GB686" s="2"/>
      <c r="GC686" s="2"/>
      <c r="GD686" s="2"/>
      <c r="GE686" s="2"/>
      <c r="GF686" s="2"/>
      <c r="GG686" s="2"/>
      <c r="GH686" s="2"/>
      <c r="GI686" s="2"/>
      <c r="GJ686" s="2"/>
      <c r="GK686" s="2"/>
      <c r="GL686" s="2"/>
      <c r="GM686" s="2"/>
      <c r="GN686" s="2"/>
      <c r="GO686" s="2"/>
      <c r="GP686" s="2"/>
      <c r="GQ686" s="2"/>
      <c r="GR686" s="2"/>
      <c r="GS686" s="2"/>
      <c r="GT686" s="2"/>
      <c r="GU686" s="2"/>
      <c r="GV686" s="2"/>
      <c r="GW686" s="2"/>
      <c r="GX686" s="2"/>
      <c r="GY686" s="2"/>
    </row>
    <row r="687" spans="1:207" s="14" customFormat="1" ht="25.15" customHeight="1" x14ac:dyDescent="0.25">
      <c r="A687" s="118" t="s">
        <v>1720</v>
      </c>
      <c r="B687" s="137" t="s">
        <v>463</v>
      </c>
      <c r="C687" s="82">
        <v>1964</v>
      </c>
      <c r="D687" s="84" t="s">
        <v>240</v>
      </c>
      <c r="E687" s="82" t="s">
        <v>20</v>
      </c>
      <c r="F687" s="81">
        <v>2</v>
      </c>
      <c r="G687" s="81">
        <v>2</v>
      </c>
      <c r="H687" s="37">
        <v>432.5</v>
      </c>
      <c r="I687" s="37">
        <v>170.8</v>
      </c>
      <c r="J687" s="37">
        <v>261.7</v>
      </c>
      <c r="K687" s="37">
        <f t="shared" ref="K687" si="206">SUM(L687:O687)</f>
        <v>4496770</v>
      </c>
      <c r="L687" s="47">
        <v>0</v>
      </c>
      <c r="M687" s="47">
        <v>0</v>
      </c>
      <c r="N687" s="47">
        <v>0</v>
      </c>
      <c r="O687" s="53">
        <v>4496770</v>
      </c>
      <c r="P687" s="47">
        <f t="shared" ref="P687" si="207">K687/H687</f>
        <v>10397.156069364162</v>
      </c>
      <c r="Q687" s="53">
        <v>9673</v>
      </c>
      <c r="R687" s="79" t="s">
        <v>98</v>
      </c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  <c r="FE687" s="2"/>
      <c r="FF687" s="2"/>
      <c r="FG687" s="2"/>
      <c r="FH687" s="2"/>
      <c r="FI687" s="2"/>
      <c r="FJ687" s="2"/>
      <c r="FK687" s="2"/>
      <c r="FL687" s="2"/>
      <c r="FM687" s="2"/>
      <c r="FN687" s="2"/>
      <c r="FO687" s="2"/>
      <c r="FP687" s="2"/>
      <c r="FQ687" s="2"/>
      <c r="FR687" s="2"/>
      <c r="FS687" s="2"/>
      <c r="FT687" s="2"/>
      <c r="FU687" s="2"/>
      <c r="FV687" s="2"/>
      <c r="FW687" s="2"/>
      <c r="FX687" s="2"/>
      <c r="FY687" s="2"/>
      <c r="FZ687" s="2"/>
      <c r="GA687" s="2"/>
      <c r="GB687" s="2"/>
      <c r="GC687" s="2"/>
      <c r="GD687" s="2"/>
      <c r="GE687" s="2"/>
      <c r="GF687" s="2"/>
      <c r="GG687" s="2"/>
      <c r="GH687" s="2"/>
      <c r="GI687" s="2"/>
      <c r="GJ687" s="2"/>
      <c r="GK687" s="2"/>
      <c r="GL687" s="2"/>
      <c r="GM687" s="2"/>
      <c r="GN687" s="2"/>
      <c r="GO687" s="2"/>
      <c r="GP687" s="2"/>
      <c r="GQ687" s="2"/>
      <c r="GR687" s="2"/>
      <c r="GS687" s="2"/>
      <c r="GT687" s="2"/>
      <c r="GU687" s="2"/>
      <c r="GV687" s="2"/>
      <c r="GW687" s="2"/>
      <c r="GX687" s="2"/>
      <c r="GY687" s="2"/>
    </row>
    <row r="688" spans="1:207" s="14" customFormat="1" ht="34.9" customHeight="1" x14ac:dyDescent="0.25">
      <c r="A688" s="142" t="s">
        <v>2271</v>
      </c>
      <c r="B688" s="142"/>
      <c r="C688" s="142"/>
      <c r="D688" s="142"/>
      <c r="E688" s="142"/>
      <c r="F688" s="142"/>
      <c r="G688" s="142"/>
      <c r="H688" s="142"/>
      <c r="I688" s="142"/>
      <c r="J688" s="142"/>
      <c r="K688" s="142"/>
      <c r="L688" s="142"/>
      <c r="M688" s="142"/>
      <c r="N688" s="142"/>
      <c r="O688" s="142"/>
      <c r="P688" s="142"/>
      <c r="Q688" s="142"/>
      <c r="R688" s="142"/>
    </row>
    <row r="689" spans="1:207" s="15" customFormat="1" ht="34.9" customHeight="1" x14ac:dyDescent="0.25">
      <c r="A689" s="141" t="s">
        <v>55</v>
      </c>
      <c r="B689" s="141"/>
      <c r="C689" s="120" t="s">
        <v>21</v>
      </c>
      <c r="D689" s="120" t="s">
        <v>21</v>
      </c>
      <c r="E689" s="120" t="s">
        <v>21</v>
      </c>
      <c r="F689" s="126" t="s">
        <v>21</v>
      </c>
      <c r="G689" s="126" t="s">
        <v>21</v>
      </c>
      <c r="H689" s="127">
        <f>SUM(H690:H999)</f>
        <v>625673.29000000015</v>
      </c>
      <c r="I689" s="127">
        <f t="shared" ref="I689:O689" si="208">SUM(I690:I999)</f>
        <v>50598.119999999995</v>
      </c>
      <c r="J689" s="127">
        <f t="shared" si="208"/>
        <v>552832.20000000019</v>
      </c>
      <c r="K689" s="127">
        <f t="shared" si="208"/>
        <v>1677481918.6700001</v>
      </c>
      <c r="L689" s="127">
        <f t="shared" si="208"/>
        <v>0</v>
      </c>
      <c r="M689" s="127">
        <f t="shared" si="208"/>
        <v>0</v>
      </c>
      <c r="N689" s="127">
        <f t="shared" si="208"/>
        <v>0</v>
      </c>
      <c r="O689" s="127">
        <f t="shared" si="208"/>
        <v>1677481918.6700001</v>
      </c>
      <c r="P689" s="34">
        <f t="shared" ref="P689" si="209">K689/H689</f>
        <v>2681.0828358519184</v>
      </c>
      <c r="Q689" s="128" t="s">
        <v>21</v>
      </c>
      <c r="R689" s="129" t="s">
        <v>21</v>
      </c>
      <c r="S689" s="62"/>
      <c r="T689" s="16"/>
      <c r="U689" s="16"/>
    </row>
    <row r="690" spans="1:207" s="16" customFormat="1" ht="25.15" customHeight="1" x14ac:dyDescent="0.25">
      <c r="A690" s="117" t="s">
        <v>1721</v>
      </c>
      <c r="B690" s="48" t="s">
        <v>519</v>
      </c>
      <c r="C690" s="84">
        <v>1962</v>
      </c>
      <c r="D690" s="84" t="s">
        <v>240</v>
      </c>
      <c r="E690" s="84" t="s">
        <v>20</v>
      </c>
      <c r="F690" s="82">
        <v>5</v>
      </c>
      <c r="G690" s="82">
        <v>4</v>
      </c>
      <c r="H690" s="50">
        <f t="shared" ref="H690:H702" si="210">I690+J690</f>
        <v>2556.96</v>
      </c>
      <c r="I690" s="50">
        <v>0</v>
      </c>
      <c r="J690" s="50">
        <v>2556.96</v>
      </c>
      <c r="K690" s="37">
        <f t="shared" ref="K690:K753" si="211">SUM(L690:O690)</f>
        <v>6454800</v>
      </c>
      <c r="L690" s="47">
        <v>0</v>
      </c>
      <c r="M690" s="47">
        <v>0</v>
      </c>
      <c r="N690" s="47">
        <v>0</v>
      </c>
      <c r="O690" s="50">
        <v>6454800</v>
      </c>
      <c r="P690" s="47">
        <f t="shared" ref="P690:P753" si="212">K690/H690</f>
        <v>2524.4039797259243</v>
      </c>
      <c r="Q690" s="53">
        <v>9673</v>
      </c>
      <c r="R690" s="79" t="s">
        <v>96</v>
      </c>
      <c r="S690" s="62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  <c r="AN690" s="15"/>
      <c r="AO690" s="15"/>
      <c r="AP690" s="15"/>
      <c r="AQ690" s="15"/>
      <c r="AR690" s="15"/>
      <c r="AS690" s="15"/>
      <c r="AT690" s="15"/>
      <c r="AU690" s="15"/>
      <c r="AV690" s="15"/>
      <c r="AW690" s="15"/>
      <c r="AX690" s="15"/>
      <c r="AY690" s="15"/>
      <c r="AZ690" s="15"/>
      <c r="BA690" s="15"/>
      <c r="BB690" s="15"/>
      <c r="BC690" s="15"/>
      <c r="BD690" s="15"/>
      <c r="BE690" s="15"/>
      <c r="BF690" s="15"/>
      <c r="BG690" s="15"/>
      <c r="BH690" s="15"/>
      <c r="BI690" s="15"/>
      <c r="BJ690" s="15"/>
      <c r="BK690" s="15"/>
      <c r="BL690" s="15"/>
      <c r="BM690" s="15"/>
      <c r="BN690" s="15"/>
      <c r="BO690" s="15"/>
      <c r="BP690" s="15"/>
      <c r="BQ690" s="15"/>
      <c r="BR690" s="15"/>
      <c r="BS690" s="15"/>
      <c r="BT690" s="15"/>
      <c r="BU690" s="15"/>
      <c r="BV690" s="15"/>
      <c r="BW690" s="15"/>
      <c r="BX690" s="15"/>
      <c r="BY690" s="15"/>
      <c r="BZ690" s="15"/>
      <c r="CA690" s="15"/>
      <c r="CB690" s="15"/>
      <c r="CC690" s="15"/>
      <c r="CD690" s="15"/>
      <c r="CE690" s="15"/>
      <c r="CF690" s="15"/>
      <c r="CG690" s="15"/>
      <c r="CH690" s="15"/>
      <c r="CI690" s="15"/>
      <c r="CJ690" s="15"/>
      <c r="CK690" s="15"/>
      <c r="CL690" s="15"/>
      <c r="CM690" s="15"/>
      <c r="CN690" s="15"/>
      <c r="CO690" s="15"/>
      <c r="CP690" s="15"/>
      <c r="CQ690" s="15"/>
      <c r="CR690" s="15"/>
      <c r="CS690" s="15"/>
      <c r="CT690" s="15"/>
      <c r="CU690" s="15"/>
      <c r="CV690" s="15"/>
      <c r="CW690" s="15"/>
      <c r="CX690" s="15"/>
      <c r="CY690" s="15"/>
      <c r="CZ690" s="15"/>
      <c r="DA690" s="15"/>
      <c r="DB690" s="15"/>
      <c r="DC690" s="15"/>
      <c r="DD690" s="15"/>
      <c r="DE690" s="15"/>
      <c r="DF690" s="15"/>
      <c r="DG690" s="15"/>
      <c r="DH690" s="15"/>
      <c r="DI690" s="15"/>
      <c r="DJ690" s="15"/>
      <c r="DK690" s="15"/>
      <c r="DL690" s="15"/>
      <c r="DM690" s="15"/>
      <c r="DN690" s="15"/>
      <c r="DO690" s="15"/>
      <c r="DP690" s="15"/>
      <c r="DQ690" s="15"/>
      <c r="DR690" s="15"/>
      <c r="DS690" s="15"/>
      <c r="DT690" s="15"/>
      <c r="DU690" s="15"/>
      <c r="DV690" s="15"/>
      <c r="DW690" s="15"/>
      <c r="DX690" s="15"/>
      <c r="DY690" s="15"/>
      <c r="DZ690" s="15"/>
      <c r="EA690" s="15"/>
      <c r="EB690" s="15"/>
      <c r="EC690" s="15"/>
      <c r="ED690" s="15"/>
      <c r="EE690" s="15"/>
      <c r="EF690" s="15"/>
      <c r="EG690" s="15"/>
      <c r="EH690" s="15"/>
      <c r="EI690" s="15"/>
      <c r="EJ690" s="15"/>
      <c r="EK690" s="15"/>
      <c r="EL690" s="15"/>
      <c r="EM690" s="15"/>
      <c r="EN690" s="15"/>
      <c r="EO690" s="15"/>
      <c r="EP690" s="15"/>
      <c r="EQ690" s="15"/>
      <c r="ER690" s="15"/>
      <c r="ES690" s="15"/>
      <c r="ET690" s="15"/>
      <c r="EU690" s="15"/>
      <c r="EV690" s="15"/>
      <c r="EW690" s="15"/>
      <c r="EX690" s="15"/>
      <c r="EY690" s="15"/>
      <c r="EZ690" s="15"/>
      <c r="FA690" s="15"/>
      <c r="FB690" s="15"/>
      <c r="FC690" s="15"/>
      <c r="FD690" s="15"/>
      <c r="FE690" s="15"/>
      <c r="FF690" s="15"/>
      <c r="FG690" s="15"/>
      <c r="FH690" s="15"/>
      <c r="FI690" s="15"/>
      <c r="FJ690" s="15"/>
      <c r="FK690" s="15"/>
      <c r="FL690" s="15"/>
      <c r="FM690" s="15"/>
      <c r="FN690" s="15"/>
      <c r="FO690" s="15"/>
      <c r="FP690" s="15"/>
      <c r="FQ690" s="15"/>
      <c r="FR690" s="15"/>
      <c r="FS690" s="15"/>
      <c r="FT690" s="15"/>
      <c r="FU690" s="15"/>
      <c r="FV690" s="15"/>
      <c r="FW690" s="15"/>
      <c r="FX690" s="15"/>
      <c r="FY690" s="15"/>
      <c r="FZ690" s="15"/>
      <c r="GA690" s="15"/>
      <c r="GB690" s="15"/>
      <c r="GC690" s="15"/>
      <c r="GD690" s="15"/>
      <c r="GE690" s="15"/>
      <c r="GF690" s="15"/>
      <c r="GG690" s="15"/>
      <c r="GH690" s="15"/>
      <c r="GI690" s="15"/>
      <c r="GJ690" s="15"/>
      <c r="GK690" s="15"/>
      <c r="GL690" s="15"/>
      <c r="GM690" s="15"/>
      <c r="GN690" s="15"/>
      <c r="GO690" s="15"/>
      <c r="GP690" s="15"/>
      <c r="GQ690" s="15"/>
      <c r="GR690" s="15"/>
      <c r="GS690" s="15"/>
      <c r="GT690" s="15"/>
      <c r="GU690" s="15"/>
      <c r="GV690" s="15"/>
      <c r="GW690" s="15"/>
      <c r="GX690" s="15"/>
      <c r="GY690" s="15"/>
    </row>
    <row r="691" spans="1:207" s="16" customFormat="1" ht="25.15" customHeight="1" x14ac:dyDescent="0.25">
      <c r="A691" s="117" t="s">
        <v>1722</v>
      </c>
      <c r="B691" s="48" t="s">
        <v>520</v>
      </c>
      <c r="C691" s="84">
        <v>1962</v>
      </c>
      <c r="D691" s="84" t="s">
        <v>240</v>
      </c>
      <c r="E691" s="84" t="s">
        <v>20</v>
      </c>
      <c r="F691" s="82">
        <v>4</v>
      </c>
      <c r="G691" s="82">
        <v>2</v>
      </c>
      <c r="H691" s="50">
        <f t="shared" si="210"/>
        <v>1202.8800000000001</v>
      </c>
      <c r="I691" s="50">
        <v>86.2</v>
      </c>
      <c r="J691" s="50">
        <v>1116.68</v>
      </c>
      <c r="K691" s="37">
        <f t="shared" si="211"/>
        <v>3214200</v>
      </c>
      <c r="L691" s="47">
        <v>0</v>
      </c>
      <c r="M691" s="47">
        <v>0</v>
      </c>
      <c r="N691" s="47">
        <v>0</v>
      </c>
      <c r="O691" s="50">
        <v>3214200</v>
      </c>
      <c r="P691" s="47">
        <f t="shared" si="212"/>
        <v>2672.0869912210692</v>
      </c>
      <c r="Q691" s="53">
        <v>9673</v>
      </c>
      <c r="R691" s="79" t="s">
        <v>96</v>
      </c>
      <c r="S691" s="62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  <c r="AL691" s="15"/>
      <c r="AM691" s="15"/>
      <c r="AN691" s="15"/>
      <c r="AO691" s="15"/>
      <c r="AP691" s="15"/>
      <c r="AQ691" s="15"/>
      <c r="AR691" s="15"/>
      <c r="AS691" s="15"/>
      <c r="AT691" s="15"/>
      <c r="AU691" s="15"/>
      <c r="AV691" s="15"/>
      <c r="AW691" s="15"/>
      <c r="AX691" s="15"/>
      <c r="AY691" s="15"/>
      <c r="AZ691" s="15"/>
      <c r="BA691" s="15"/>
      <c r="BB691" s="15"/>
      <c r="BC691" s="15"/>
      <c r="BD691" s="15"/>
      <c r="BE691" s="15"/>
      <c r="BF691" s="15"/>
      <c r="BG691" s="15"/>
      <c r="BH691" s="15"/>
      <c r="BI691" s="15"/>
      <c r="BJ691" s="15"/>
      <c r="BK691" s="15"/>
      <c r="BL691" s="15"/>
      <c r="BM691" s="15"/>
      <c r="BN691" s="15"/>
      <c r="BO691" s="15"/>
      <c r="BP691" s="15"/>
      <c r="BQ691" s="15"/>
      <c r="BR691" s="15"/>
      <c r="BS691" s="15"/>
      <c r="BT691" s="15"/>
      <c r="BU691" s="15"/>
      <c r="BV691" s="15"/>
      <c r="BW691" s="15"/>
      <c r="BX691" s="15"/>
      <c r="BY691" s="15"/>
      <c r="BZ691" s="15"/>
      <c r="CA691" s="15"/>
      <c r="CB691" s="15"/>
      <c r="CC691" s="15"/>
      <c r="CD691" s="15"/>
      <c r="CE691" s="15"/>
      <c r="CF691" s="15"/>
      <c r="CG691" s="15"/>
      <c r="CH691" s="15"/>
      <c r="CI691" s="15"/>
      <c r="CJ691" s="15"/>
      <c r="CK691" s="15"/>
      <c r="CL691" s="15"/>
      <c r="CM691" s="15"/>
      <c r="CN691" s="15"/>
      <c r="CO691" s="15"/>
      <c r="CP691" s="15"/>
      <c r="CQ691" s="15"/>
      <c r="CR691" s="15"/>
      <c r="CS691" s="15"/>
      <c r="CT691" s="15"/>
      <c r="CU691" s="15"/>
      <c r="CV691" s="15"/>
      <c r="CW691" s="15"/>
      <c r="CX691" s="15"/>
      <c r="CY691" s="15"/>
      <c r="CZ691" s="15"/>
      <c r="DA691" s="15"/>
      <c r="DB691" s="15"/>
      <c r="DC691" s="15"/>
      <c r="DD691" s="15"/>
      <c r="DE691" s="15"/>
      <c r="DF691" s="15"/>
      <c r="DG691" s="15"/>
      <c r="DH691" s="15"/>
      <c r="DI691" s="15"/>
      <c r="DJ691" s="15"/>
      <c r="DK691" s="15"/>
      <c r="DL691" s="15"/>
      <c r="DM691" s="15"/>
      <c r="DN691" s="15"/>
      <c r="DO691" s="15"/>
      <c r="DP691" s="15"/>
      <c r="DQ691" s="15"/>
      <c r="DR691" s="15"/>
      <c r="DS691" s="15"/>
      <c r="DT691" s="15"/>
      <c r="DU691" s="15"/>
      <c r="DV691" s="15"/>
      <c r="DW691" s="15"/>
      <c r="DX691" s="15"/>
      <c r="DY691" s="15"/>
      <c r="DZ691" s="15"/>
      <c r="EA691" s="15"/>
      <c r="EB691" s="15"/>
      <c r="EC691" s="15"/>
      <c r="ED691" s="15"/>
      <c r="EE691" s="15"/>
      <c r="EF691" s="15"/>
      <c r="EG691" s="15"/>
      <c r="EH691" s="15"/>
      <c r="EI691" s="15"/>
      <c r="EJ691" s="15"/>
      <c r="EK691" s="15"/>
      <c r="EL691" s="15"/>
      <c r="EM691" s="15"/>
      <c r="EN691" s="15"/>
      <c r="EO691" s="15"/>
      <c r="EP691" s="15"/>
      <c r="EQ691" s="15"/>
      <c r="ER691" s="15"/>
      <c r="ES691" s="15"/>
      <c r="ET691" s="15"/>
      <c r="EU691" s="15"/>
      <c r="EV691" s="15"/>
      <c r="EW691" s="15"/>
      <c r="EX691" s="15"/>
      <c r="EY691" s="15"/>
      <c r="EZ691" s="15"/>
      <c r="FA691" s="15"/>
      <c r="FB691" s="15"/>
      <c r="FC691" s="15"/>
      <c r="FD691" s="15"/>
      <c r="FE691" s="15"/>
      <c r="FF691" s="15"/>
      <c r="FG691" s="15"/>
      <c r="FH691" s="15"/>
      <c r="FI691" s="15"/>
      <c r="FJ691" s="15"/>
      <c r="FK691" s="15"/>
      <c r="FL691" s="15"/>
      <c r="FM691" s="15"/>
      <c r="FN691" s="15"/>
      <c r="FO691" s="15"/>
      <c r="FP691" s="15"/>
      <c r="FQ691" s="15"/>
      <c r="FR691" s="15"/>
      <c r="FS691" s="15"/>
      <c r="FT691" s="15"/>
      <c r="FU691" s="15"/>
      <c r="FV691" s="15"/>
      <c r="FW691" s="15"/>
      <c r="FX691" s="15"/>
      <c r="FY691" s="15"/>
      <c r="FZ691" s="15"/>
      <c r="GA691" s="15"/>
      <c r="GB691" s="15"/>
      <c r="GC691" s="15"/>
      <c r="GD691" s="15"/>
      <c r="GE691" s="15"/>
      <c r="GF691" s="15"/>
      <c r="GG691" s="15"/>
      <c r="GH691" s="15"/>
      <c r="GI691" s="15"/>
      <c r="GJ691" s="15"/>
      <c r="GK691" s="15"/>
      <c r="GL691" s="15"/>
      <c r="GM691" s="15"/>
      <c r="GN691" s="15"/>
      <c r="GO691" s="15"/>
      <c r="GP691" s="15"/>
      <c r="GQ691" s="15"/>
      <c r="GR691" s="15"/>
      <c r="GS691" s="15"/>
      <c r="GT691" s="15"/>
      <c r="GU691" s="15"/>
      <c r="GV691" s="15"/>
      <c r="GW691" s="15"/>
      <c r="GX691" s="15"/>
      <c r="GY691" s="15"/>
    </row>
    <row r="692" spans="1:207" s="15" customFormat="1" ht="25.15" customHeight="1" x14ac:dyDescent="0.25">
      <c r="A692" s="117" t="s">
        <v>1723</v>
      </c>
      <c r="B692" s="48" t="s">
        <v>523</v>
      </c>
      <c r="C692" s="84">
        <v>1958</v>
      </c>
      <c r="D692" s="84" t="s">
        <v>240</v>
      </c>
      <c r="E692" s="84" t="s">
        <v>419</v>
      </c>
      <c r="F692" s="82">
        <v>3</v>
      </c>
      <c r="G692" s="82">
        <v>3</v>
      </c>
      <c r="H692" s="50">
        <f t="shared" si="210"/>
        <v>1512.72</v>
      </c>
      <c r="I692" s="50">
        <v>712.5</v>
      </c>
      <c r="J692" s="50">
        <v>800.22</v>
      </c>
      <c r="K692" s="37">
        <f t="shared" si="211"/>
        <v>11819960</v>
      </c>
      <c r="L692" s="47">
        <v>0</v>
      </c>
      <c r="M692" s="47">
        <v>0</v>
      </c>
      <c r="N692" s="47">
        <v>0</v>
      </c>
      <c r="O692" s="50">
        <v>11819960</v>
      </c>
      <c r="P692" s="47">
        <f t="shared" si="212"/>
        <v>7813.7130466973395</v>
      </c>
      <c r="Q692" s="53">
        <v>9673</v>
      </c>
      <c r="R692" s="79" t="s">
        <v>96</v>
      </c>
      <c r="S692" s="62"/>
      <c r="T692" s="16"/>
      <c r="U692" s="16"/>
    </row>
    <row r="693" spans="1:207" s="15" customFormat="1" ht="25.15" customHeight="1" x14ac:dyDescent="0.25">
      <c r="A693" s="117" t="s">
        <v>1724</v>
      </c>
      <c r="B693" s="138" t="s">
        <v>524</v>
      </c>
      <c r="C693" s="65">
        <v>1917</v>
      </c>
      <c r="D693" s="84" t="s">
        <v>240</v>
      </c>
      <c r="E693" s="65" t="s">
        <v>20</v>
      </c>
      <c r="F693" s="82">
        <v>2</v>
      </c>
      <c r="G693" s="82">
        <v>2</v>
      </c>
      <c r="H693" s="50">
        <f t="shared" si="210"/>
        <v>458.1</v>
      </c>
      <c r="I693" s="50">
        <v>0</v>
      </c>
      <c r="J693" s="50">
        <v>458.1</v>
      </c>
      <c r="K693" s="37">
        <f t="shared" si="211"/>
        <v>3098300</v>
      </c>
      <c r="L693" s="47">
        <v>0</v>
      </c>
      <c r="M693" s="47">
        <v>0</v>
      </c>
      <c r="N693" s="47">
        <v>0</v>
      </c>
      <c r="O693" s="50">
        <v>3098300</v>
      </c>
      <c r="P693" s="47">
        <f t="shared" si="212"/>
        <v>6763.3704431346869</v>
      </c>
      <c r="Q693" s="53">
        <v>9673</v>
      </c>
      <c r="R693" s="79" t="s">
        <v>96</v>
      </c>
      <c r="S693" s="62"/>
      <c r="T693" s="16"/>
      <c r="U693" s="16"/>
    </row>
    <row r="694" spans="1:207" s="15" customFormat="1" ht="25.15" customHeight="1" x14ac:dyDescent="0.25">
      <c r="A694" s="117" t="s">
        <v>1725</v>
      </c>
      <c r="B694" s="138" t="s">
        <v>525</v>
      </c>
      <c r="C694" s="65">
        <v>1917</v>
      </c>
      <c r="D694" s="84" t="s">
        <v>240</v>
      </c>
      <c r="E694" s="65" t="s">
        <v>20</v>
      </c>
      <c r="F694" s="82">
        <v>2</v>
      </c>
      <c r="G694" s="82">
        <v>1</v>
      </c>
      <c r="H694" s="50">
        <f t="shared" si="210"/>
        <v>528.5</v>
      </c>
      <c r="I694" s="50">
        <v>0</v>
      </c>
      <c r="J694" s="50">
        <v>528.5</v>
      </c>
      <c r="K694" s="37">
        <f t="shared" si="211"/>
        <v>3512380</v>
      </c>
      <c r="L694" s="47">
        <v>0</v>
      </c>
      <c r="M694" s="47">
        <v>0</v>
      </c>
      <c r="N694" s="47">
        <v>0</v>
      </c>
      <c r="O694" s="50">
        <v>3512380</v>
      </c>
      <c r="P694" s="47">
        <f t="shared" si="212"/>
        <v>6645.9413434247872</v>
      </c>
      <c r="Q694" s="53">
        <v>9673</v>
      </c>
      <c r="R694" s="79" t="s">
        <v>96</v>
      </c>
      <c r="S694" s="62"/>
      <c r="T694" s="16"/>
      <c r="U694" s="16"/>
    </row>
    <row r="695" spans="1:207" s="15" customFormat="1" ht="25.15" customHeight="1" x14ac:dyDescent="0.25">
      <c r="A695" s="117" t="s">
        <v>1726</v>
      </c>
      <c r="B695" s="138" t="s">
        <v>528</v>
      </c>
      <c r="C695" s="65">
        <v>1917</v>
      </c>
      <c r="D695" s="84" t="s">
        <v>240</v>
      </c>
      <c r="E695" s="65" t="s">
        <v>20</v>
      </c>
      <c r="F695" s="82">
        <v>2</v>
      </c>
      <c r="G695" s="82">
        <v>2</v>
      </c>
      <c r="H695" s="50">
        <f t="shared" si="210"/>
        <v>624.1</v>
      </c>
      <c r="I695" s="50">
        <v>0</v>
      </c>
      <c r="J695" s="50">
        <v>624.1</v>
      </c>
      <c r="K695" s="37">
        <f t="shared" si="211"/>
        <v>1972300</v>
      </c>
      <c r="L695" s="47">
        <v>0</v>
      </c>
      <c r="M695" s="47">
        <v>0</v>
      </c>
      <c r="N695" s="47">
        <v>0</v>
      </c>
      <c r="O695" s="50">
        <v>1972300</v>
      </c>
      <c r="P695" s="47">
        <f t="shared" si="212"/>
        <v>3160.2307322544461</v>
      </c>
      <c r="Q695" s="53">
        <v>9673</v>
      </c>
      <c r="R695" s="79" t="s">
        <v>96</v>
      </c>
      <c r="S695" s="62"/>
      <c r="T695" s="16"/>
      <c r="U695" s="16"/>
    </row>
    <row r="696" spans="1:207" s="15" customFormat="1" ht="25.15" customHeight="1" x14ac:dyDescent="0.25">
      <c r="A696" s="117" t="s">
        <v>1727</v>
      </c>
      <c r="B696" s="138" t="s">
        <v>529</v>
      </c>
      <c r="C696" s="65">
        <v>1917</v>
      </c>
      <c r="D696" s="84" t="s">
        <v>240</v>
      </c>
      <c r="E696" s="65" t="s">
        <v>20</v>
      </c>
      <c r="F696" s="82">
        <v>2</v>
      </c>
      <c r="G696" s="82">
        <v>1</v>
      </c>
      <c r="H696" s="50">
        <f t="shared" si="210"/>
        <v>402.3</v>
      </c>
      <c r="I696" s="50">
        <v>0</v>
      </c>
      <c r="J696" s="50">
        <v>402.3</v>
      </c>
      <c r="K696" s="37">
        <f t="shared" si="211"/>
        <v>2849040</v>
      </c>
      <c r="L696" s="47">
        <v>0</v>
      </c>
      <c r="M696" s="47">
        <v>0</v>
      </c>
      <c r="N696" s="47">
        <v>0</v>
      </c>
      <c r="O696" s="50">
        <v>2849040</v>
      </c>
      <c r="P696" s="47">
        <f t="shared" si="212"/>
        <v>7081.879194630872</v>
      </c>
      <c r="Q696" s="53">
        <v>9673</v>
      </c>
      <c r="R696" s="79" t="s">
        <v>96</v>
      </c>
      <c r="S696" s="62"/>
      <c r="T696" s="16"/>
      <c r="U696" s="16"/>
    </row>
    <row r="697" spans="1:207" s="15" customFormat="1" ht="25.15" customHeight="1" x14ac:dyDescent="0.25">
      <c r="A697" s="117" t="s">
        <v>1728</v>
      </c>
      <c r="B697" s="138" t="s">
        <v>530</v>
      </c>
      <c r="C697" s="65">
        <v>1917</v>
      </c>
      <c r="D697" s="84" t="s">
        <v>240</v>
      </c>
      <c r="E697" s="65" t="s">
        <v>20</v>
      </c>
      <c r="F697" s="82">
        <v>2</v>
      </c>
      <c r="G697" s="82">
        <v>1</v>
      </c>
      <c r="H697" s="50">
        <f t="shared" si="210"/>
        <v>281.39999999999998</v>
      </c>
      <c r="I697" s="50">
        <v>0</v>
      </c>
      <c r="J697" s="50">
        <v>281.39999999999998</v>
      </c>
      <c r="K697" s="37">
        <f t="shared" si="211"/>
        <v>2177160</v>
      </c>
      <c r="L697" s="47">
        <v>0</v>
      </c>
      <c r="M697" s="47">
        <v>0</v>
      </c>
      <c r="N697" s="47">
        <v>0</v>
      </c>
      <c r="O697" s="50">
        <v>2177160</v>
      </c>
      <c r="P697" s="47">
        <f t="shared" si="212"/>
        <v>7736.8869936034125</v>
      </c>
      <c r="Q697" s="53">
        <v>9673</v>
      </c>
      <c r="R697" s="79" t="s">
        <v>96</v>
      </c>
      <c r="S697" s="62"/>
      <c r="T697" s="16"/>
      <c r="U697" s="16"/>
    </row>
    <row r="698" spans="1:207" s="15" customFormat="1" ht="25.15" customHeight="1" x14ac:dyDescent="0.25">
      <c r="A698" s="117" t="s">
        <v>1729</v>
      </c>
      <c r="B698" s="138" t="s">
        <v>531</v>
      </c>
      <c r="C698" s="65">
        <v>1917</v>
      </c>
      <c r="D698" s="84" t="s">
        <v>240</v>
      </c>
      <c r="E698" s="65" t="s">
        <v>20</v>
      </c>
      <c r="F698" s="82">
        <v>2</v>
      </c>
      <c r="G698" s="82">
        <v>2</v>
      </c>
      <c r="H698" s="50">
        <f t="shared" si="210"/>
        <v>453.7</v>
      </c>
      <c r="I698" s="50">
        <v>0</v>
      </c>
      <c r="J698" s="50">
        <v>453.7</v>
      </c>
      <c r="K698" s="37">
        <f t="shared" si="211"/>
        <v>1461100</v>
      </c>
      <c r="L698" s="47">
        <v>0</v>
      </c>
      <c r="M698" s="47">
        <v>0</v>
      </c>
      <c r="N698" s="47">
        <v>0</v>
      </c>
      <c r="O698" s="50">
        <v>1461100</v>
      </c>
      <c r="P698" s="47">
        <f t="shared" si="212"/>
        <v>3220.4099625303065</v>
      </c>
      <c r="Q698" s="53">
        <v>9673</v>
      </c>
      <c r="R698" s="79" t="s">
        <v>96</v>
      </c>
      <c r="S698" s="62"/>
      <c r="T698" s="16"/>
      <c r="U698" s="16"/>
    </row>
    <row r="699" spans="1:207" s="15" customFormat="1" ht="25.15" customHeight="1" x14ac:dyDescent="0.25">
      <c r="A699" s="117" t="s">
        <v>1730</v>
      </c>
      <c r="B699" s="138" t="s">
        <v>532</v>
      </c>
      <c r="C699" s="65">
        <v>1917</v>
      </c>
      <c r="D699" s="84" t="s">
        <v>240</v>
      </c>
      <c r="E699" s="65" t="s">
        <v>20</v>
      </c>
      <c r="F699" s="82">
        <v>2</v>
      </c>
      <c r="G699" s="82">
        <v>2</v>
      </c>
      <c r="H699" s="50">
        <f t="shared" si="210"/>
        <v>460.8</v>
      </c>
      <c r="I699" s="50">
        <v>0</v>
      </c>
      <c r="J699" s="50">
        <v>460.8</v>
      </c>
      <c r="K699" s="37">
        <f t="shared" si="211"/>
        <v>1482400</v>
      </c>
      <c r="L699" s="47">
        <v>0</v>
      </c>
      <c r="M699" s="47">
        <v>0</v>
      </c>
      <c r="N699" s="47">
        <v>0</v>
      </c>
      <c r="O699" s="50">
        <v>1482400</v>
      </c>
      <c r="P699" s="47">
        <f t="shared" si="212"/>
        <v>3217.0138888888887</v>
      </c>
      <c r="Q699" s="53">
        <v>9673</v>
      </c>
      <c r="R699" s="79" t="s">
        <v>96</v>
      </c>
      <c r="S699" s="62"/>
      <c r="T699" s="16"/>
      <c r="U699" s="16"/>
    </row>
    <row r="700" spans="1:207" s="15" customFormat="1" ht="25.15" customHeight="1" x14ac:dyDescent="0.25">
      <c r="A700" s="117" t="s">
        <v>1731</v>
      </c>
      <c r="B700" s="48" t="s">
        <v>534</v>
      </c>
      <c r="C700" s="65">
        <v>1962</v>
      </c>
      <c r="D700" s="84" t="s">
        <v>240</v>
      </c>
      <c r="E700" s="84" t="s">
        <v>20</v>
      </c>
      <c r="F700" s="82">
        <v>2</v>
      </c>
      <c r="G700" s="82">
        <v>2</v>
      </c>
      <c r="H700" s="50">
        <f t="shared" si="210"/>
        <v>361.71</v>
      </c>
      <c r="I700" s="50">
        <v>0</v>
      </c>
      <c r="J700" s="50">
        <v>361.71</v>
      </c>
      <c r="K700" s="37">
        <f t="shared" si="211"/>
        <v>2579010.7000000002</v>
      </c>
      <c r="L700" s="47">
        <v>0</v>
      </c>
      <c r="M700" s="47">
        <v>0</v>
      </c>
      <c r="N700" s="47">
        <v>0</v>
      </c>
      <c r="O700" s="50">
        <v>2579010.7000000002</v>
      </c>
      <c r="P700" s="47">
        <f t="shared" si="212"/>
        <v>7130.0508694810769</v>
      </c>
      <c r="Q700" s="53">
        <v>9673</v>
      </c>
      <c r="R700" s="79" t="s">
        <v>96</v>
      </c>
      <c r="S700" s="62"/>
      <c r="T700" s="16"/>
      <c r="U700" s="16"/>
    </row>
    <row r="701" spans="1:207" s="15" customFormat="1" ht="25.15" customHeight="1" x14ac:dyDescent="0.25">
      <c r="A701" s="117" t="s">
        <v>1732</v>
      </c>
      <c r="B701" s="138" t="s">
        <v>537</v>
      </c>
      <c r="C701" s="65">
        <v>1953</v>
      </c>
      <c r="D701" s="84" t="s">
        <v>240</v>
      </c>
      <c r="E701" s="65" t="s">
        <v>20</v>
      </c>
      <c r="F701" s="82">
        <v>2</v>
      </c>
      <c r="G701" s="82">
        <v>1</v>
      </c>
      <c r="H701" s="50">
        <f t="shared" si="210"/>
        <v>224.1</v>
      </c>
      <c r="I701" s="50">
        <v>0</v>
      </c>
      <c r="J701" s="50">
        <v>224.1</v>
      </c>
      <c r="K701" s="37">
        <f t="shared" si="211"/>
        <v>1781446.5</v>
      </c>
      <c r="L701" s="47">
        <v>0</v>
      </c>
      <c r="M701" s="47">
        <v>0</v>
      </c>
      <c r="N701" s="47">
        <v>0</v>
      </c>
      <c r="O701" s="50">
        <v>1781446.5</v>
      </c>
      <c r="P701" s="47">
        <f t="shared" si="212"/>
        <v>7949.3373493975905</v>
      </c>
      <c r="Q701" s="53">
        <v>9673</v>
      </c>
      <c r="R701" s="79" t="s">
        <v>96</v>
      </c>
      <c r="S701" s="62"/>
      <c r="T701" s="16"/>
      <c r="U701" s="16"/>
    </row>
    <row r="702" spans="1:207" s="15" customFormat="1" ht="25.15" customHeight="1" x14ac:dyDescent="0.25">
      <c r="A702" s="117" t="s">
        <v>1733</v>
      </c>
      <c r="B702" s="48" t="s">
        <v>539</v>
      </c>
      <c r="C702" s="65">
        <v>1947</v>
      </c>
      <c r="D702" s="84" t="s">
        <v>240</v>
      </c>
      <c r="E702" s="65" t="s">
        <v>20</v>
      </c>
      <c r="F702" s="82">
        <v>2</v>
      </c>
      <c r="G702" s="82">
        <v>1</v>
      </c>
      <c r="H702" s="50">
        <f t="shared" si="210"/>
        <v>393.59</v>
      </c>
      <c r="I702" s="50">
        <v>0</v>
      </c>
      <c r="J702" s="50">
        <v>393.59</v>
      </c>
      <c r="K702" s="37">
        <f t="shared" si="211"/>
        <v>2461170</v>
      </c>
      <c r="L702" s="47">
        <v>0</v>
      </c>
      <c r="M702" s="47">
        <v>0</v>
      </c>
      <c r="N702" s="47">
        <v>0</v>
      </c>
      <c r="O702" s="50">
        <v>2461170</v>
      </c>
      <c r="P702" s="47">
        <f t="shared" si="212"/>
        <v>6253.1314311847354</v>
      </c>
      <c r="Q702" s="53">
        <v>9673</v>
      </c>
      <c r="R702" s="79" t="s">
        <v>96</v>
      </c>
      <c r="S702" s="62"/>
      <c r="T702" s="16"/>
      <c r="U702" s="16"/>
    </row>
    <row r="703" spans="1:207" s="15" customFormat="1" ht="25.15" customHeight="1" x14ac:dyDescent="0.25">
      <c r="A703" s="117" t="s">
        <v>1734</v>
      </c>
      <c r="B703" s="48" t="s">
        <v>546</v>
      </c>
      <c r="C703" s="65">
        <v>1953</v>
      </c>
      <c r="D703" s="84" t="s">
        <v>240</v>
      </c>
      <c r="E703" s="65" t="s">
        <v>20</v>
      </c>
      <c r="F703" s="82">
        <v>2</v>
      </c>
      <c r="G703" s="82">
        <v>2</v>
      </c>
      <c r="H703" s="50">
        <v>801.3</v>
      </c>
      <c r="I703" s="50">
        <v>0</v>
      </c>
      <c r="J703" s="50">
        <v>537.70000000000005</v>
      </c>
      <c r="K703" s="37">
        <f t="shared" si="211"/>
        <v>4754074.2</v>
      </c>
      <c r="L703" s="47">
        <v>0</v>
      </c>
      <c r="M703" s="47">
        <v>0</v>
      </c>
      <c r="N703" s="47">
        <v>0</v>
      </c>
      <c r="O703" s="50">
        <v>4754074.2</v>
      </c>
      <c r="P703" s="47">
        <f t="shared" si="212"/>
        <v>5932.9517034818427</v>
      </c>
      <c r="Q703" s="53">
        <v>9673</v>
      </c>
      <c r="R703" s="79" t="s">
        <v>96</v>
      </c>
      <c r="S703" s="62"/>
      <c r="T703" s="16"/>
      <c r="U703" s="16"/>
    </row>
    <row r="704" spans="1:207" s="15" customFormat="1" ht="25.15" customHeight="1" x14ac:dyDescent="0.25">
      <c r="A704" s="117" t="s">
        <v>1735</v>
      </c>
      <c r="B704" s="48" t="s">
        <v>970</v>
      </c>
      <c r="C704" s="65">
        <v>1960</v>
      </c>
      <c r="D704" s="84" t="s">
        <v>240</v>
      </c>
      <c r="E704" s="65" t="s">
        <v>20</v>
      </c>
      <c r="F704" s="82">
        <v>2</v>
      </c>
      <c r="G704" s="82">
        <v>2</v>
      </c>
      <c r="H704" s="50">
        <v>636.6</v>
      </c>
      <c r="I704" s="50">
        <v>0</v>
      </c>
      <c r="J704" s="50">
        <v>636.6</v>
      </c>
      <c r="K704" s="37">
        <f t="shared" si="211"/>
        <v>2574000</v>
      </c>
      <c r="L704" s="47">
        <v>0</v>
      </c>
      <c r="M704" s="47">
        <v>0</v>
      </c>
      <c r="N704" s="47">
        <v>0</v>
      </c>
      <c r="O704" s="50">
        <v>2574000</v>
      </c>
      <c r="P704" s="47">
        <f t="shared" si="212"/>
        <v>4043.3553251649387</v>
      </c>
      <c r="Q704" s="53">
        <v>9673</v>
      </c>
      <c r="R704" s="79" t="s">
        <v>96</v>
      </c>
      <c r="S704" s="62"/>
      <c r="T704" s="16"/>
      <c r="U704" s="16"/>
    </row>
    <row r="705" spans="1:207" s="15" customFormat="1" ht="25.15" customHeight="1" x14ac:dyDescent="0.25">
      <c r="A705" s="117" t="s">
        <v>1736</v>
      </c>
      <c r="B705" s="48" t="s">
        <v>549</v>
      </c>
      <c r="C705" s="84">
        <v>1953</v>
      </c>
      <c r="D705" s="84" t="s">
        <v>240</v>
      </c>
      <c r="E705" s="65" t="s">
        <v>20</v>
      </c>
      <c r="F705" s="82">
        <v>2</v>
      </c>
      <c r="G705" s="82">
        <v>1</v>
      </c>
      <c r="H705" s="50">
        <f>I705+J705</f>
        <v>373.59</v>
      </c>
      <c r="I705" s="50">
        <v>0</v>
      </c>
      <c r="J705" s="50">
        <v>373.59</v>
      </c>
      <c r="K705" s="37">
        <f t="shared" si="211"/>
        <v>2905967.7</v>
      </c>
      <c r="L705" s="47">
        <v>0</v>
      </c>
      <c r="M705" s="47">
        <v>0</v>
      </c>
      <c r="N705" s="47">
        <v>0</v>
      </c>
      <c r="O705" s="50">
        <v>2905967.7</v>
      </c>
      <c r="P705" s="47">
        <f t="shared" si="212"/>
        <v>7778.4943387135636</v>
      </c>
      <c r="Q705" s="53">
        <v>9673</v>
      </c>
      <c r="R705" s="79" t="s">
        <v>96</v>
      </c>
      <c r="S705" s="62"/>
      <c r="T705" s="16"/>
      <c r="U705" s="16"/>
    </row>
    <row r="706" spans="1:207" s="15" customFormat="1" ht="25.15" customHeight="1" x14ac:dyDescent="0.25">
      <c r="A706" s="117" t="s">
        <v>1737</v>
      </c>
      <c r="B706" s="48" t="s">
        <v>971</v>
      </c>
      <c r="C706" s="84">
        <v>1958</v>
      </c>
      <c r="D706" s="84" t="s">
        <v>240</v>
      </c>
      <c r="E706" s="65" t="s">
        <v>20</v>
      </c>
      <c r="F706" s="82">
        <v>2</v>
      </c>
      <c r="G706" s="82">
        <v>2</v>
      </c>
      <c r="H706" s="50">
        <v>330</v>
      </c>
      <c r="I706" s="50">
        <v>0</v>
      </c>
      <c r="J706" s="50">
        <v>280.39999999999998</v>
      </c>
      <c r="K706" s="37">
        <f t="shared" si="211"/>
        <v>4358640</v>
      </c>
      <c r="L706" s="47">
        <v>0</v>
      </c>
      <c r="M706" s="47">
        <v>0</v>
      </c>
      <c r="N706" s="47">
        <v>0</v>
      </c>
      <c r="O706" s="50">
        <v>4358640</v>
      </c>
      <c r="P706" s="47">
        <f t="shared" si="212"/>
        <v>13208</v>
      </c>
      <c r="Q706" s="53">
        <v>9673</v>
      </c>
      <c r="R706" s="79" t="s">
        <v>96</v>
      </c>
      <c r="S706" s="62"/>
      <c r="T706" s="16"/>
      <c r="U706" s="16"/>
    </row>
    <row r="707" spans="1:207" s="15" customFormat="1" ht="25.15" customHeight="1" x14ac:dyDescent="0.25">
      <c r="A707" s="117" t="s">
        <v>1738</v>
      </c>
      <c r="B707" s="48" t="s">
        <v>545</v>
      </c>
      <c r="C707" s="65">
        <v>1953</v>
      </c>
      <c r="D707" s="84" t="s">
        <v>240</v>
      </c>
      <c r="E707" s="65" t="s">
        <v>20</v>
      </c>
      <c r="F707" s="82">
        <v>2</v>
      </c>
      <c r="G707" s="82">
        <v>2</v>
      </c>
      <c r="H707" s="50">
        <f>I707+J707</f>
        <v>573.5</v>
      </c>
      <c r="I707" s="50">
        <v>0</v>
      </c>
      <c r="J707" s="50">
        <v>573.5</v>
      </c>
      <c r="K707" s="37">
        <f t="shared" si="211"/>
        <v>2348928</v>
      </c>
      <c r="L707" s="47">
        <v>0</v>
      </c>
      <c r="M707" s="47">
        <v>0</v>
      </c>
      <c r="N707" s="47">
        <v>0</v>
      </c>
      <c r="O707" s="50">
        <v>2348928</v>
      </c>
      <c r="P707" s="47">
        <f t="shared" si="212"/>
        <v>4095.7768090671316</v>
      </c>
      <c r="Q707" s="53">
        <v>9673</v>
      </c>
      <c r="R707" s="79" t="s">
        <v>96</v>
      </c>
      <c r="S707" s="62"/>
      <c r="T707" s="16"/>
      <c r="U707" s="16"/>
    </row>
    <row r="708" spans="1:207" s="15" customFormat="1" ht="25.15" customHeight="1" x14ac:dyDescent="0.25">
      <c r="A708" s="117" t="s">
        <v>1739</v>
      </c>
      <c r="B708" s="48" t="s">
        <v>556</v>
      </c>
      <c r="C708" s="65">
        <v>1962</v>
      </c>
      <c r="D708" s="84" t="s">
        <v>240</v>
      </c>
      <c r="E708" s="84" t="s">
        <v>20</v>
      </c>
      <c r="F708" s="82">
        <v>2</v>
      </c>
      <c r="G708" s="82">
        <v>1</v>
      </c>
      <c r="H708" s="50">
        <v>272</v>
      </c>
      <c r="I708" s="50">
        <v>23</v>
      </c>
      <c r="J708" s="50">
        <v>188.9</v>
      </c>
      <c r="K708" s="37">
        <f t="shared" si="211"/>
        <v>1416096</v>
      </c>
      <c r="L708" s="47">
        <v>0</v>
      </c>
      <c r="M708" s="47">
        <v>0</v>
      </c>
      <c r="N708" s="47">
        <v>0</v>
      </c>
      <c r="O708" s="50">
        <v>1416096</v>
      </c>
      <c r="P708" s="47">
        <f t="shared" si="212"/>
        <v>5206.2352941176468</v>
      </c>
      <c r="Q708" s="53">
        <v>9673</v>
      </c>
      <c r="R708" s="79" t="s">
        <v>96</v>
      </c>
      <c r="S708" s="62"/>
      <c r="T708" s="16"/>
      <c r="U708" s="16"/>
    </row>
    <row r="709" spans="1:207" s="15" customFormat="1" ht="25.15" customHeight="1" x14ac:dyDescent="0.25">
      <c r="A709" s="117" t="s">
        <v>1740</v>
      </c>
      <c r="B709" s="48" t="s">
        <v>559</v>
      </c>
      <c r="C709" s="65">
        <v>1962</v>
      </c>
      <c r="D709" s="84" t="s">
        <v>240</v>
      </c>
      <c r="E709" s="84" t="s">
        <v>20</v>
      </c>
      <c r="F709" s="82">
        <v>2</v>
      </c>
      <c r="G709" s="82">
        <v>1</v>
      </c>
      <c r="H709" s="50">
        <f t="shared" ref="H709:H714" si="213">I709+J709</f>
        <v>277.3</v>
      </c>
      <c r="I709" s="50">
        <v>0</v>
      </c>
      <c r="J709" s="50">
        <v>277.3</v>
      </c>
      <c r="K709" s="37">
        <f t="shared" si="211"/>
        <v>1815000</v>
      </c>
      <c r="L709" s="47">
        <v>0</v>
      </c>
      <c r="M709" s="47">
        <v>0</v>
      </c>
      <c r="N709" s="47">
        <v>0</v>
      </c>
      <c r="O709" s="50">
        <v>1815000</v>
      </c>
      <c r="P709" s="47">
        <f t="shared" si="212"/>
        <v>6545.2578434908037</v>
      </c>
      <c r="Q709" s="53">
        <v>9673</v>
      </c>
      <c r="R709" s="79" t="s">
        <v>96</v>
      </c>
      <c r="S709" s="62"/>
      <c r="T709" s="16"/>
      <c r="U709" s="16"/>
    </row>
    <row r="710" spans="1:207" s="15" customFormat="1" ht="25.15" customHeight="1" x14ac:dyDescent="0.25">
      <c r="A710" s="117" t="s">
        <v>1741</v>
      </c>
      <c r="B710" s="48" t="s">
        <v>561</v>
      </c>
      <c r="C710" s="65">
        <v>1947</v>
      </c>
      <c r="D710" s="84" t="s">
        <v>240</v>
      </c>
      <c r="E710" s="84" t="s">
        <v>20</v>
      </c>
      <c r="F710" s="82">
        <v>3</v>
      </c>
      <c r="G710" s="82">
        <v>4</v>
      </c>
      <c r="H710" s="50">
        <f t="shared" si="213"/>
        <v>1310.0999999999999</v>
      </c>
      <c r="I710" s="50">
        <v>218.3</v>
      </c>
      <c r="J710" s="50">
        <v>1091.8</v>
      </c>
      <c r="K710" s="37">
        <f t="shared" si="211"/>
        <v>4050300</v>
      </c>
      <c r="L710" s="47">
        <v>0</v>
      </c>
      <c r="M710" s="47">
        <v>0</v>
      </c>
      <c r="N710" s="47">
        <v>0</v>
      </c>
      <c r="O710" s="50">
        <v>4050300</v>
      </c>
      <c r="P710" s="47">
        <f t="shared" si="212"/>
        <v>3091.5960613693615</v>
      </c>
      <c r="Q710" s="53">
        <v>9673</v>
      </c>
      <c r="R710" s="79" t="s">
        <v>96</v>
      </c>
      <c r="S710" s="62"/>
      <c r="T710" s="16"/>
      <c r="U710" s="16"/>
    </row>
    <row r="711" spans="1:207" s="15" customFormat="1" ht="25.15" customHeight="1" x14ac:dyDescent="0.25">
      <c r="A711" s="117" t="s">
        <v>1742</v>
      </c>
      <c r="B711" s="138" t="s">
        <v>562</v>
      </c>
      <c r="C711" s="65">
        <v>1962</v>
      </c>
      <c r="D711" s="84" t="s">
        <v>240</v>
      </c>
      <c r="E711" s="84" t="s">
        <v>20</v>
      </c>
      <c r="F711" s="82">
        <v>5</v>
      </c>
      <c r="G711" s="82">
        <v>4</v>
      </c>
      <c r="H711" s="50">
        <f t="shared" si="213"/>
        <v>3061.42</v>
      </c>
      <c r="I711" s="50">
        <v>557.20000000000005</v>
      </c>
      <c r="J711" s="50">
        <v>2504.2199999999998</v>
      </c>
      <c r="K711" s="37">
        <f t="shared" si="211"/>
        <v>8012400</v>
      </c>
      <c r="L711" s="47">
        <v>0</v>
      </c>
      <c r="M711" s="47">
        <v>0</v>
      </c>
      <c r="N711" s="47">
        <v>0</v>
      </c>
      <c r="O711" s="50">
        <v>8012400</v>
      </c>
      <c r="P711" s="47">
        <f t="shared" si="212"/>
        <v>2617.2168470840329</v>
      </c>
      <c r="Q711" s="53">
        <v>9673</v>
      </c>
      <c r="R711" s="79" t="s">
        <v>96</v>
      </c>
      <c r="S711" s="62"/>
      <c r="T711" s="16"/>
      <c r="U711" s="16"/>
    </row>
    <row r="712" spans="1:207" s="15" customFormat="1" ht="25.15" customHeight="1" x14ac:dyDescent="0.25">
      <c r="A712" s="117" t="s">
        <v>1743</v>
      </c>
      <c r="B712" s="48" t="s">
        <v>564</v>
      </c>
      <c r="C712" s="65">
        <v>1937</v>
      </c>
      <c r="D712" s="84" t="s">
        <v>240</v>
      </c>
      <c r="E712" s="84" t="s">
        <v>20</v>
      </c>
      <c r="F712" s="82">
        <v>5</v>
      </c>
      <c r="G712" s="82">
        <v>4</v>
      </c>
      <c r="H712" s="50">
        <f t="shared" si="213"/>
        <v>2127.02</v>
      </c>
      <c r="I712" s="50">
        <v>0</v>
      </c>
      <c r="J712" s="50">
        <v>2127.02</v>
      </c>
      <c r="K712" s="37">
        <f t="shared" si="211"/>
        <v>6381060</v>
      </c>
      <c r="L712" s="47">
        <v>0</v>
      </c>
      <c r="M712" s="47">
        <v>0</v>
      </c>
      <c r="N712" s="47">
        <v>0</v>
      </c>
      <c r="O712" s="50">
        <v>6381060</v>
      </c>
      <c r="P712" s="47">
        <f t="shared" si="212"/>
        <v>3000</v>
      </c>
      <c r="Q712" s="53">
        <v>9673</v>
      </c>
      <c r="R712" s="79" t="s">
        <v>96</v>
      </c>
      <c r="S712" s="62"/>
      <c r="T712" s="16"/>
      <c r="U712" s="16"/>
    </row>
    <row r="713" spans="1:207" s="15" customFormat="1" ht="25.15" customHeight="1" x14ac:dyDescent="0.25">
      <c r="A713" s="117" t="s">
        <v>1744</v>
      </c>
      <c r="B713" s="48" t="s">
        <v>565</v>
      </c>
      <c r="C713" s="66">
        <v>1958</v>
      </c>
      <c r="D713" s="84" t="s">
        <v>240</v>
      </c>
      <c r="E713" s="65" t="s">
        <v>20</v>
      </c>
      <c r="F713" s="82">
        <v>5</v>
      </c>
      <c r="G713" s="82">
        <v>3</v>
      </c>
      <c r="H713" s="50">
        <f t="shared" si="213"/>
        <v>3834.2799999999997</v>
      </c>
      <c r="I713" s="50">
        <v>886.1</v>
      </c>
      <c r="J713" s="50">
        <v>2948.18</v>
      </c>
      <c r="K713" s="37">
        <f t="shared" si="211"/>
        <v>11473140</v>
      </c>
      <c r="L713" s="47">
        <v>0</v>
      </c>
      <c r="M713" s="47">
        <v>0</v>
      </c>
      <c r="N713" s="47">
        <v>0</v>
      </c>
      <c r="O713" s="50">
        <v>11473140</v>
      </c>
      <c r="P713" s="47">
        <f t="shared" si="212"/>
        <v>2992.2540868168212</v>
      </c>
      <c r="Q713" s="53">
        <v>9673</v>
      </c>
      <c r="R713" s="79" t="s">
        <v>96</v>
      </c>
      <c r="S713" s="62"/>
      <c r="T713" s="16"/>
      <c r="U713" s="16"/>
    </row>
    <row r="714" spans="1:207" s="15" customFormat="1" ht="25.15" customHeight="1" x14ac:dyDescent="0.25">
      <c r="A714" s="117" t="s">
        <v>1745</v>
      </c>
      <c r="B714" s="48" t="s">
        <v>568</v>
      </c>
      <c r="C714" s="65">
        <v>1954</v>
      </c>
      <c r="D714" s="84" t="s">
        <v>240</v>
      </c>
      <c r="E714" s="65" t="s">
        <v>20</v>
      </c>
      <c r="F714" s="82">
        <v>2</v>
      </c>
      <c r="G714" s="82">
        <v>2</v>
      </c>
      <c r="H714" s="50">
        <f t="shared" si="213"/>
        <v>381.89</v>
      </c>
      <c r="I714" s="50">
        <v>0</v>
      </c>
      <c r="J714" s="50">
        <v>381.89</v>
      </c>
      <c r="K714" s="37">
        <f t="shared" si="211"/>
        <v>1145670</v>
      </c>
      <c r="L714" s="47">
        <v>0</v>
      </c>
      <c r="M714" s="47">
        <v>0</v>
      </c>
      <c r="N714" s="47">
        <v>0</v>
      </c>
      <c r="O714" s="50">
        <v>1145670</v>
      </c>
      <c r="P714" s="47">
        <f t="shared" si="212"/>
        <v>3000</v>
      </c>
      <c r="Q714" s="53">
        <v>9673</v>
      </c>
      <c r="R714" s="79" t="s">
        <v>96</v>
      </c>
      <c r="S714" s="62"/>
      <c r="T714" s="16"/>
      <c r="U714" s="16"/>
    </row>
    <row r="715" spans="1:207" s="15" customFormat="1" ht="25.15" customHeight="1" x14ac:dyDescent="0.25">
      <c r="A715" s="117" t="s">
        <v>1746</v>
      </c>
      <c r="B715" s="48" t="s">
        <v>813</v>
      </c>
      <c r="C715" s="65">
        <v>1960</v>
      </c>
      <c r="D715" s="84" t="s">
        <v>240</v>
      </c>
      <c r="E715" s="65" t="s">
        <v>814</v>
      </c>
      <c r="F715" s="82">
        <v>2</v>
      </c>
      <c r="G715" s="82">
        <v>1</v>
      </c>
      <c r="H715" s="50">
        <v>344.6</v>
      </c>
      <c r="I715" s="50">
        <v>0</v>
      </c>
      <c r="J715" s="50">
        <v>222.9</v>
      </c>
      <c r="K715" s="37">
        <f t="shared" si="211"/>
        <v>2574000</v>
      </c>
      <c r="L715" s="47">
        <v>0</v>
      </c>
      <c r="M715" s="47">
        <v>0</v>
      </c>
      <c r="N715" s="47">
        <v>0</v>
      </c>
      <c r="O715" s="50">
        <v>2574000</v>
      </c>
      <c r="P715" s="47">
        <f t="shared" si="212"/>
        <v>7469.5298897272196</v>
      </c>
      <c r="Q715" s="53">
        <v>9673</v>
      </c>
      <c r="R715" s="79" t="s">
        <v>96</v>
      </c>
      <c r="S715" s="62"/>
      <c r="T715" s="16"/>
      <c r="U715" s="16"/>
    </row>
    <row r="716" spans="1:207" s="15" customFormat="1" ht="25.15" customHeight="1" x14ac:dyDescent="0.25">
      <c r="A716" s="117" t="s">
        <v>1747</v>
      </c>
      <c r="B716" s="138" t="s">
        <v>572</v>
      </c>
      <c r="C716" s="68">
        <v>1955</v>
      </c>
      <c r="D716" s="84" t="s">
        <v>240</v>
      </c>
      <c r="E716" s="65" t="s">
        <v>20</v>
      </c>
      <c r="F716" s="82">
        <v>2</v>
      </c>
      <c r="G716" s="82">
        <v>1</v>
      </c>
      <c r="H716" s="50">
        <f>I716+J716</f>
        <v>537.4</v>
      </c>
      <c r="I716" s="50">
        <v>0</v>
      </c>
      <c r="J716" s="50">
        <v>537.4</v>
      </c>
      <c r="K716" s="37">
        <f t="shared" si="211"/>
        <v>3824400</v>
      </c>
      <c r="L716" s="47">
        <v>0</v>
      </c>
      <c r="M716" s="47">
        <v>0</v>
      </c>
      <c r="N716" s="47">
        <v>0</v>
      </c>
      <c r="O716" s="50">
        <v>3824400</v>
      </c>
      <c r="P716" s="47">
        <f t="shared" si="212"/>
        <v>7116.4867882396729</v>
      </c>
      <c r="Q716" s="53">
        <v>9673</v>
      </c>
      <c r="R716" s="79" t="s">
        <v>96</v>
      </c>
      <c r="S716" s="62"/>
      <c r="T716" s="16"/>
      <c r="U716" s="16"/>
    </row>
    <row r="717" spans="1:207" s="15" customFormat="1" ht="25.15" customHeight="1" x14ac:dyDescent="0.25">
      <c r="A717" s="117" t="s">
        <v>1748</v>
      </c>
      <c r="B717" s="48" t="s">
        <v>573</v>
      </c>
      <c r="C717" s="84">
        <v>1957</v>
      </c>
      <c r="D717" s="84" t="s">
        <v>240</v>
      </c>
      <c r="E717" s="84" t="s">
        <v>20</v>
      </c>
      <c r="F717" s="82">
        <v>2</v>
      </c>
      <c r="G717" s="82">
        <v>2</v>
      </c>
      <c r="H717" s="50">
        <f>I717+J717</f>
        <v>633.5</v>
      </c>
      <c r="I717" s="50">
        <v>0</v>
      </c>
      <c r="J717" s="50">
        <v>633.5</v>
      </c>
      <c r="K717" s="37">
        <f t="shared" si="211"/>
        <v>5310800</v>
      </c>
      <c r="L717" s="47">
        <v>0</v>
      </c>
      <c r="M717" s="47">
        <v>0</v>
      </c>
      <c r="N717" s="47">
        <v>0</v>
      </c>
      <c r="O717" s="50">
        <v>5310800</v>
      </c>
      <c r="P717" s="47">
        <f t="shared" si="212"/>
        <v>8383.2675611681134</v>
      </c>
      <c r="Q717" s="53">
        <v>9673</v>
      </c>
      <c r="R717" s="79" t="s">
        <v>96</v>
      </c>
      <c r="S717" s="62"/>
      <c r="T717" s="16"/>
      <c r="U717" s="16"/>
    </row>
    <row r="718" spans="1:207" s="15" customFormat="1" ht="25.15" customHeight="1" x14ac:dyDescent="0.25">
      <c r="A718" s="117" t="s">
        <v>1749</v>
      </c>
      <c r="B718" s="138" t="s">
        <v>574</v>
      </c>
      <c r="C718" s="68">
        <v>1955</v>
      </c>
      <c r="D718" s="84" t="s">
        <v>240</v>
      </c>
      <c r="E718" s="65" t="s">
        <v>20</v>
      </c>
      <c r="F718" s="82">
        <v>2</v>
      </c>
      <c r="G718" s="82">
        <v>2</v>
      </c>
      <c r="H718" s="50">
        <f>I718+J718</f>
        <v>630.1</v>
      </c>
      <c r="I718" s="50">
        <v>0</v>
      </c>
      <c r="J718" s="50">
        <v>630.1</v>
      </c>
      <c r="K718" s="37">
        <f t="shared" si="211"/>
        <v>3550800</v>
      </c>
      <c r="L718" s="47">
        <v>0</v>
      </c>
      <c r="M718" s="47">
        <v>0</v>
      </c>
      <c r="N718" s="47">
        <v>0</v>
      </c>
      <c r="O718" s="50">
        <v>3550800</v>
      </c>
      <c r="P718" s="47">
        <f t="shared" si="212"/>
        <v>5635.2959847643233</v>
      </c>
      <c r="Q718" s="53">
        <v>9673</v>
      </c>
      <c r="R718" s="79" t="s">
        <v>96</v>
      </c>
      <c r="S718" s="62"/>
      <c r="T718" s="16"/>
      <c r="U718" s="16"/>
    </row>
    <row r="719" spans="1:207" s="15" customFormat="1" ht="25.15" customHeight="1" x14ac:dyDescent="0.25">
      <c r="A719" s="117" t="s">
        <v>1750</v>
      </c>
      <c r="B719" s="138" t="s">
        <v>575</v>
      </c>
      <c r="C719" s="65">
        <v>1953</v>
      </c>
      <c r="D719" s="84" t="s">
        <v>240</v>
      </c>
      <c r="E719" s="65" t="s">
        <v>20</v>
      </c>
      <c r="F719" s="82">
        <v>2</v>
      </c>
      <c r="G719" s="82">
        <v>2</v>
      </c>
      <c r="H719" s="50">
        <f>I719+J719</f>
        <v>616.1</v>
      </c>
      <c r="I719" s="50">
        <v>0</v>
      </c>
      <c r="J719" s="50">
        <v>616.1</v>
      </c>
      <c r="K719" s="37">
        <f t="shared" si="211"/>
        <v>3515859.7</v>
      </c>
      <c r="L719" s="47">
        <v>0</v>
      </c>
      <c r="M719" s="47">
        <v>0</v>
      </c>
      <c r="N719" s="47">
        <v>0</v>
      </c>
      <c r="O719" s="50">
        <v>3515859.7</v>
      </c>
      <c r="P719" s="47">
        <f t="shared" si="212"/>
        <v>5706.6380457717905</v>
      </c>
      <c r="Q719" s="53">
        <v>9673</v>
      </c>
      <c r="R719" s="79" t="s">
        <v>96</v>
      </c>
      <c r="S719" s="73"/>
      <c r="T719" s="17"/>
      <c r="U719" s="16"/>
    </row>
    <row r="720" spans="1:207" s="15" customFormat="1" ht="25.15" customHeight="1" x14ac:dyDescent="0.25">
      <c r="A720" s="117" t="s">
        <v>1751</v>
      </c>
      <c r="B720" s="48" t="s">
        <v>579</v>
      </c>
      <c r="C720" s="84">
        <v>1953</v>
      </c>
      <c r="D720" s="84" t="s">
        <v>240</v>
      </c>
      <c r="E720" s="84" t="s">
        <v>20</v>
      </c>
      <c r="F720" s="82">
        <v>2</v>
      </c>
      <c r="G720" s="82">
        <v>2</v>
      </c>
      <c r="H720" s="50">
        <f>J720+I720</f>
        <v>803.8</v>
      </c>
      <c r="I720" s="50">
        <v>422.4</v>
      </c>
      <c r="J720" s="50">
        <v>381.4</v>
      </c>
      <c r="K720" s="37">
        <f t="shared" si="211"/>
        <v>4332000</v>
      </c>
      <c r="L720" s="47">
        <v>0</v>
      </c>
      <c r="M720" s="47">
        <v>0</v>
      </c>
      <c r="N720" s="47">
        <v>0</v>
      </c>
      <c r="O720" s="50">
        <v>4332000</v>
      </c>
      <c r="P720" s="47">
        <f t="shared" si="212"/>
        <v>5389.4003483453598</v>
      </c>
      <c r="Q720" s="53">
        <v>9673</v>
      </c>
      <c r="R720" s="79" t="s">
        <v>96</v>
      </c>
      <c r="S720" s="73"/>
      <c r="T720" s="17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  <c r="AN720" s="16"/>
      <c r="AO720" s="16"/>
      <c r="AP720" s="16"/>
      <c r="AQ720" s="16"/>
      <c r="AR720" s="16"/>
      <c r="AS720" s="16"/>
      <c r="AT720" s="16"/>
      <c r="AU720" s="16"/>
      <c r="AV720" s="16"/>
      <c r="AW720" s="16"/>
      <c r="AX720" s="16"/>
      <c r="AY720" s="16"/>
      <c r="AZ720" s="16"/>
      <c r="BA720" s="16"/>
      <c r="BB720" s="16"/>
      <c r="BC720" s="16"/>
      <c r="BD720" s="16"/>
      <c r="BE720" s="16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6"/>
      <c r="BR720" s="16"/>
      <c r="BS720" s="16"/>
      <c r="BT720" s="16"/>
      <c r="BU720" s="16"/>
      <c r="BV720" s="16"/>
      <c r="BW720" s="16"/>
      <c r="BX720" s="16"/>
      <c r="BY720" s="16"/>
      <c r="BZ720" s="16"/>
      <c r="CA720" s="16"/>
      <c r="CB720" s="16"/>
      <c r="CC720" s="16"/>
      <c r="CD720" s="16"/>
      <c r="CE720" s="16"/>
      <c r="CF720" s="16"/>
      <c r="CG720" s="16"/>
      <c r="CH720" s="16"/>
      <c r="CI720" s="16"/>
      <c r="CJ720" s="16"/>
      <c r="CK720" s="16"/>
      <c r="CL720" s="16"/>
      <c r="CM720" s="16"/>
      <c r="CN720" s="16"/>
      <c r="CO720" s="16"/>
      <c r="CP720" s="16"/>
      <c r="CQ720" s="16"/>
      <c r="CR720" s="16"/>
      <c r="CS720" s="16"/>
      <c r="CT720" s="16"/>
      <c r="CU720" s="16"/>
      <c r="CV720" s="16"/>
      <c r="CW720" s="16"/>
      <c r="CX720" s="16"/>
      <c r="CY720" s="16"/>
      <c r="CZ720" s="16"/>
      <c r="DA720" s="16"/>
      <c r="DB720" s="16"/>
      <c r="DC720" s="16"/>
      <c r="DD720" s="16"/>
      <c r="DE720" s="16"/>
      <c r="DF720" s="16"/>
      <c r="DG720" s="16"/>
      <c r="DH720" s="16"/>
      <c r="DI720" s="16"/>
      <c r="DJ720" s="16"/>
      <c r="DK720" s="16"/>
      <c r="DL720" s="16"/>
      <c r="DM720" s="16"/>
      <c r="DN720" s="16"/>
      <c r="DO720" s="16"/>
      <c r="DP720" s="16"/>
      <c r="DQ720" s="16"/>
      <c r="DR720" s="16"/>
      <c r="DS720" s="16"/>
      <c r="DT720" s="16"/>
      <c r="DU720" s="16"/>
      <c r="DV720" s="16"/>
      <c r="DW720" s="16"/>
      <c r="DX720" s="16"/>
      <c r="DY720" s="16"/>
      <c r="DZ720" s="16"/>
      <c r="EA720" s="16"/>
      <c r="EB720" s="16"/>
      <c r="EC720" s="16"/>
      <c r="ED720" s="16"/>
      <c r="EE720" s="16"/>
      <c r="EF720" s="16"/>
      <c r="EG720" s="16"/>
      <c r="EH720" s="16"/>
      <c r="EI720" s="16"/>
      <c r="EJ720" s="16"/>
      <c r="EK720" s="16"/>
      <c r="EL720" s="16"/>
      <c r="EM720" s="16"/>
      <c r="EN720" s="16"/>
      <c r="EO720" s="16"/>
      <c r="EP720" s="16"/>
      <c r="EQ720" s="16"/>
      <c r="ER720" s="16"/>
      <c r="ES720" s="16"/>
      <c r="ET720" s="16"/>
      <c r="EU720" s="16"/>
      <c r="EV720" s="16"/>
      <c r="EW720" s="16"/>
      <c r="EX720" s="16"/>
      <c r="EY720" s="16"/>
      <c r="EZ720" s="16"/>
      <c r="FA720" s="16"/>
      <c r="FB720" s="16"/>
      <c r="FC720" s="16"/>
      <c r="FD720" s="16"/>
      <c r="FE720" s="16"/>
      <c r="FF720" s="16"/>
      <c r="FG720" s="16"/>
      <c r="FH720" s="16"/>
      <c r="FI720" s="16"/>
      <c r="FJ720" s="16"/>
      <c r="FK720" s="16"/>
      <c r="FL720" s="16"/>
      <c r="FM720" s="16"/>
      <c r="FN720" s="16"/>
      <c r="FO720" s="16"/>
      <c r="FP720" s="16"/>
      <c r="FQ720" s="16"/>
      <c r="FR720" s="16"/>
      <c r="FS720" s="16"/>
      <c r="FT720" s="16"/>
      <c r="FU720" s="16"/>
      <c r="FV720" s="16"/>
      <c r="FW720" s="16"/>
      <c r="FX720" s="16"/>
      <c r="FY720" s="16"/>
      <c r="FZ720" s="16"/>
      <c r="GA720" s="16"/>
      <c r="GB720" s="16"/>
      <c r="GC720" s="16"/>
      <c r="GD720" s="16"/>
      <c r="GE720" s="16"/>
      <c r="GF720" s="16"/>
      <c r="GG720" s="16"/>
      <c r="GH720" s="16"/>
      <c r="GI720" s="16"/>
      <c r="GJ720" s="16"/>
      <c r="GK720" s="16"/>
      <c r="GL720" s="16"/>
      <c r="GM720" s="16"/>
      <c r="GN720" s="16"/>
      <c r="GO720" s="16"/>
      <c r="GP720" s="16"/>
      <c r="GQ720" s="16"/>
      <c r="GR720" s="16"/>
      <c r="GS720" s="16"/>
      <c r="GT720" s="16"/>
      <c r="GU720" s="16"/>
      <c r="GV720" s="16"/>
      <c r="GW720" s="16"/>
      <c r="GX720" s="16"/>
      <c r="GY720" s="16"/>
    </row>
    <row r="721" spans="1:207" s="15" customFormat="1" ht="25.15" customHeight="1" x14ac:dyDescent="0.25">
      <c r="A721" s="117" t="s">
        <v>1752</v>
      </c>
      <c r="B721" s="48" t="s">
        <v>582</v>
      </c>
      <c r="C721" s="65">
        <v>1962</v>
      </c>
      <c r="D721" s="84" t="s">
        <v>240</v>
      </c>
      <c r="E721" s="84" t="s">
        <v>20</v>
      </c>
      <c r="F721" s="82">
        <v>3</v>
      </c>
      <c r="G721" s="82">
        <v>2</v>
      </c>
      <c r="H721" s="50">
        <f t="shared" ref="H721:H727" si="214">I721+J721</f>
        <v>803.8</v>
      </c>
      <c r="I721" s="50">
        <v>267.2</v>
      </c>
      <c r="J721" s="50">
        <v>536.6</v>
      </c>
      <c r="K721" s="37">
        <f t="shared" si="211"/>
        <v>2952840</v>
      </c>
      <c r="L721" s="47">
        <v>0</v>
      </c>
      <c r="M721" s="47">
        <v>0</v>
      </c>
      <c r="N721" s="47">
        <v>0</v>
      </c>
      <c r="O721" s="50">
        <v>2952840</v>
      </c>
      <c r="P721" s="47">
        <f t="shared" si="212"/>
        <v>3673.6003981089825</v>
      </c>
      <c r="Q721" s="53">
        <v>9673</v>
      </c>
      <c r="R721" s="79" t="s">
        <v>96</v>
      </c>
      <c r="S721" s="73"/>
      <c r="T721" s="17"/>
      <c r="U721" s="16"/>
    </row>
    <row r="722" spans="1:207" s="15" customFormat="1" ht="25.15" customHeight="1" x14ac:dyDescent="0.25">
      <c r="A722" s="117" t="s">
        <v>1753</v>
      </c>
      <c r="B722" s="138" t="s">
        <v>590</v>
      </c>
      <c r="C722" s="65">
        <v>1962</v>
      </c>
      <c r="D722" s="84" t="s">
        <v>240</v>
      </c>
      <c r="E722" s="84" t="s">
        <v>20</v>
      </c>
      <c r="F722" s="82">
        <v>5</v>
      </c>
      <c r="G722" s="82">
        <v>4</v>
      </c>
      <c r="H722" s="50">
        <f t="shared" si="214"/>
        <v>3694.9799999999996</v>
      </c>
      <c r="I722" s="50">
        <v>1129.8</v>
      </c>
      <c r="J722" s="50">
        <v>2565.1799999999998</v>
      </c>
      <c r="K722" s="37">
        <f t="shared" si="211"/>
        <v>2878260</v>
      </c>
      <c r="L722" s="47">
        <v>0</v>
      </c>
      <c r="M722" s="47">
        <v>0</v>
      </c>
      <c r="N722" s="47">
        <v>0</v>
      </c>
      <c r="O722" s="50">
        <v>2878260</v>
      </c>
      <c r="P722" s="47">
        <f t="shared" si="212"/>
        <v>778.96497409999517</v>
      </c>
      <c r="Q722" s="53">
        <v>9673</v>
      </c>
      <c r="R722" s="79" t="s">
        <v>96</v>
      </c>
      <c r="S722" s="62"/>
      <c r="T722" s="16"/>
      <c r="U722" s="16"/>
    </row>
    <row r="723" spans="1:207" s="15" customFormat="1" ht="25.15" customHeight="1" x14ac:dyDescent="0.25">
      <c r="A723" s="117" t="s">
        <v>1754</v>
      </c>
      <c r="B723" s="48" t="s">
        <v>599</v>
      </c>
      <c r="C723" s="65">
        <v>1954</v>
      </c>
      <c r="D723" s="84" t="s">
        <v>240</v>
      </c>
      <c r="E723" s="65" t="s">
        <v>20</v>
      </c>
      <c r="F723" s="82">
        <v>3</v>
      </c>
      <c r="G723" s="82">
        <v>4</v>
      </c>
      <c r="H723" s="50">
        <f t="shared" si="214"/>
        <v>2041.73</v>
      </c>
      <c r="I723" s="50">
        <v>510</v>
      </c>
      <c r="J723" s="50">
        <v>1531.73</v>
      </c>
      <c r="K723" s="37">
        <f t="shared" si="211"/>
        <v>12769241.1</v>
      </c>
      <c r="L723" s="47">
        <v>0</v>
      </c>
      <c r="M723" s="47">
        <v>0</v>
      </c>
      <c r="N723" s="47">
        <v>0</v>
      </c>
      <c r="O723" s="50">
        <v>12769241.1</v>
      </c>
      <c r="P723" s="47">
        <f t="shared" si="212"/>
        <v>6254.1281658201624</v>
      </c>
      <c r="Q723" s="53">
        <v>9673</v>
      </c>
      <c r="R723" s="79" t="s">
        <v>96</v>
      </c>
      <c r="S723" s="62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  <c r="AM723" s="16"/>
      <c r="AN723" s="16"/>
      <c r="AO723" s="16"/>
      <c r="AP723" s="16"/>
      <c r="AQ723" s="16"/>
      <c r="AR723" s="16"/>
      <c r="AS723" s="16"/>
      <c r="AT723" s="16"/>
      <c r="AU723" s="16"/>
      <c r="AV723" s="16"/>
      <c r="AW723" s="16"/>
      <c r="AX723" s="16"/>
      <c r="AY723" s="16"/>
      <c r="AZ723" s="16"/>
      <c r="BA723" s="16"/>
      <c r="BB723" s="16"/>
      <c r="BC723" s="16"/>
      <c r="BD723" s="16"/>
      <c r="BE723" s="16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6"/>
      <c r="BR723" s="16"/>
      <c r="BS723" s="16"/>
      <c r="BT723" s="16"/>
      <c r="BU723" s="16"/>
      <c r="BV723" s="16"/>
      <c r="BW723" s="16"/>
      <c r="BX723" s="16"/>
      <c r="BY723" s="16"/>
      <c r="BZ723" s="16"/>
      <c r="CA723" s="16"/>
      <c r="CB723" s="16"/>
      <c r="CC723" s="16"/>
      <c r="CD723" s="16"/>
      <c r="CE723" s="16"/>
      <c r="CF723" s="16"/>
      <c r="CG723" s="16"/>
      <c r="CH723" s="16"/>
      <c r="CI723" s="16"/>
      <c r="CJ723" s="16"/>
      <c r="CK723" s="16"/>
      <c r="CL723" s="16"/>
      <c r="CM723" s="16"/>
      <c r="CN723" s="16"/>
      <c r="CO723" s="16"/>
      <c r="CP723" s="16"/>
      <c r="CQ723" s="16"/>
      <c r="CR723" s="16"/>
      <c r="CS723" s="16"/>
      <c r="CT723" s="16"/>
      <c r="CU723" s="16"/>
      <c r="CV723" s="16"/>
      <c r="CW723" s="16"/>
      <c r="CX723" s="16"/>
      <c r="CY723" s="16"/>
      <c r="CZ723" s="16"/>
      <c r="DA723" s="16"/>
      <c r="DB723" s="16"/>
      <c r="DC723" s="16"/>
      <c r="DD723" s="16"/>
      <c r="DE723" s="16"/>
      <c r="DF723" s="16"/>
      <c r="DG723" s="16"/>
      <c r="DH723" s="16"/>
      <c r="DI723" s="16"/>
      <c r="DJ723" s="16"/>
      <c r="DK723" s="16"/>
      <c r="DL723" s="16"/>
      <c r="DM723" s="16"/>
      <c r="DN723" s="16"/>
      <c r="DO723" s="16"/>
      <c r="DP723" s="16"/>
      <c r="DQ723" s="16"/>
      <c r="DR723" s="16"/>
      <c r="DS723" s="16"/>
      <c r="DT723" s="16"/>
      <c r="DU723" s="16"/>
      <c r="DV723" s="16"/>
      <c r="DW723" s="16"/>
      <c r="DX723" s="16"/>
      <c r="DY723" s="16"/>
      <c r="DZ723" s="16"/>
      <c r="EA723" s="16"/>
      <c r="EB723" s="16"/>
      <c r="EC723" s="16"/>
      <c r="ED723" s="16"/>
      <c r="EE723" s="16"/>
      <c r="EF723" s="16"/>
      <c r="EG723" s="16"/>
      <c r="EH723" s="16"/>
      <c r="EI723" s="16"/>
      <c r="EJ723" s="16"/>
      <c r="EK723" s="16"/>
      <c r="EL723" s="16"/>
      <c r="EM723" s="16"/>
      <c r="EN723" s="16"/>
      <c r="EO723" s="16"/>
      <c r="EP723" s="16"/>
      <c r="EQ723" s="16"/>
      <c r="ER723" s="16"/>
      <c r="ES723" s="16"/>
      <c r="ET723" s="16"/>
      <c r="EU723" s="16"/>
      <c r="EV723" s="16"/>
      <c r="EW723" s="16"/>
      <c r="EX723" s="16"/>
      <c r="EY723" s="16"/>
      <c r="EZ723" s="16"/>
      <c r="FA723" s="16"/>
      <c r="FB723" s="16"/>
      <c r="FC723" s="16"/>
      <c r="FD723" s="16"/>
      <c r="FE723" s="16"/>
      <c r="FF723" s="16"/>
      <c r="FG723" s="16"/>
      <c r="FH723" s="16"/>
      <c r="FI723" s="16"/>
      <c r="FJ723" s="16"/>
      <c r="FK723" s="16"/>
      <c r="FL723" s="16"/>
      <c r="FM723" s="16"/>
      <c r="FN723" s="16"/>
      <c r="FO723" s="16"/>
      <c r="FP723" s="16"/>
      <c r="FQ723" s="16"/>
      <c r="FR723" s="16"/>
      <c r="FS723" s="16"/>
      <c r="FT723" s="16"/>
      <c r="FU723" s="16"/>
      <c r="FV723" s="16"/>
      <c r="FW723" s="16"/>
      <c r="FX723" s="16"/>
      <c r="FY723" s="16"/>
      <c r="FZ723" s="16"/>
      <c r="GA723" s="16"/>
      <c r="GB723" s="16"/>
      <c r="GC723" s="16"/>
      <c r="GD723" s="16"/>
      <c r="GE723" s="16"/>
      <c r="GF723" s="16"/>
      <c r="GG723" s="16"/>
      <c r="GH723" s="16"/>
      <c r="GI723" s="16"/>
      <c r="GJ723" s="16"/>
      <c r="GK723" s="16"/>
      <c r="GL723" s="16"/>
      <c r="GM723" s="16"/>
      <c r="GN723" s="16"/>
      <c r="GO723" s="16"/>
      <c r="GP723" s="16"/>
      <c r="GQ723" s="16"/>
      <c r="GR723" s="16"/>
      <c r="GS723" s="16"/>
      <c r="GT723" s="16"/>
      <c r="GU723" s="16"/>
      <c r="GV723" s="16"/>
      <c r="GW723" s="16"/>
      <c r="GX723" s="16"/>
      <c r="GY723" s="16"/>
    </row>
    <row r="724" spans="1:207" s="15" customFormat="1" ht="25.15" customHeight="1" x14ac:dyDescent="0.25">
      <c r="A724" s="117" t="s">
        <v>1755</v>
      </c>
      <c r="B724" s="48" t="s">
        <v>600</v>
      </c>
      <c r="C724" s="84">
        <v>1962</v>
      </c>
      <c r="D724" s="84" t="s">
        <v>240</v>
      </c>
      <c r="E724" s="65" t="s">
        <v>20</v>
      </c>
      <c r="F724" s="82">
        <v>5</v>
      </c>
      <c r="G724" s="82">
        <v>2</v>
      </c>
      <c r="H724" s="50">
        <f t="shared" si="214"/>
        <v>1401.5400000000002</v>
      </c>
      <c r="I724" s="50">
        <v>131.9</v>
      </c>
      <c r="J724" s="50">
        <v>1269.6400000000001</v>
      </c>
      <c r="K724" s="37">
        <f t="shared" si="211"/>
        <v>8036687.4000000004</v>
      </c>
      <c r="L724" s="47">
        <v>0</v>
      </c>
      <c r="M724" s="47">
        <v>0</v>
      </c>
      <c r="N724" s="47">
        <v>0</v>
      </c>
      <c r="O724" s="50">
        <v>8036687.4000000004</v>
      </c>
      <c r="P724" s="47">
        <f t="shared" si="212"/>
        <v>5734.183398261911</v>
      </c>
      <c r="Q724" s="53">
        <v>9673</v>
      </c>
      <c r="R724" s="79" t="s">
        <v>96</v>
      </c>
      <c r="S724" s="73"/>
      <c r="T724" s="17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  <c r="AM724" s="16"/>
      <c r="AN724" s="16"/>
      <c r="AO724" s="16"/>
      <c r="AP724" s="16"/>
      <c r="AQ724" s="16"/>
      <c r="AR724" s="16"/>
      <c r="AS724" s="16"/>
      <c r="AT724" s="16"/>
      <c r="AU724" s="16"/>
      <c r="AV724" s="16"/>
      <c r="AW724" s="16"/>
      <c r="AX724" s="16"/>
      <c r="AY724" s="16"/>
      <c r="AZ724" s="16"/>
      <c r="BA724" s="16"/>
      <c r="BB724" s="16"/>
      <c r="BC724" s="16"/>
      <c r="BD724" s="16"/>
      <c r="BE724" s="16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6"/>
      <c r="BR724" s="16"/>
      <c r="BS724" s="16"/>
      <c r="BT724" s="16"/>
      <c r="BU724" s="16"/>
      <c r="BV724" s="16"/>
      <c r="BW724" s="16"/>
      <c r="BX724" s="16"/>
      <c r="BY724" s="16"/>
      <c r="BZ724" s="16"/>
      <c r="CA724" s="16"/>
      <c r="CB724" s="16"/>
      <c r="CC724" s="16"/>
      <c r="CD724" s="16"/>
      <c r="CE724" s="16"/>
      <c r="CF724" s="16"/>
      <c r="CG724" s="16"/>
      <c r="CH724" s="16"/>
      <c r="CI724" s="16"/>
      <c r="CJ724" s="16"/>
      <c r="CK724" s="16"/>
      <c r="CL724" s="16"/>
      <c r="CM724" s="16"/>
      <c r="CN724" s="16"/>
      <c r="CO724" s="16"/>
      <c r="CP724" s="16"/>
      <c r="CQ724" s="16"/>
      <c r="CR724" s="16"/>
      <c r="CS724" s="16"/>
      <c r="CT724" s="16"/>
      <c r="CU724" s="16"/>
      <c r="CV724" s="16"/>
      <c r="CW724" s="16"/>
      <c r="CX724" s="16"/>
      <c r="CY724" s="16"/>
      <c r="CZ724" s="16"/>
      <c r="DA724" s="16"/>
      <c r="DB724" s="16"/>
      <c r="DC724" s="16"/>
      <c r="DD724" s="16"/>
      <c r="DE724" s="16"/>
      <c r="DF724" s="16"/>
      <c r="DG724" s="16"/>
      <c r="DH724" s="16"/>
      <c r="DI724" s="16"/>
      <c r="DJ724" s="16"/>
      <c r="DK724" s="16"/>
      <c r="DL724" s="16"/>
      <c r="DM724" s="16"/>
      <c r="DN724" s="16"/>
      <c r="DO724" s="16"/>
      <c r="DP724" s="16"/>
      <c r="DQ724" s="16"/>
      <c r="DR724" s="16"/>
      <c r="DS724" s="16"/>
      <c r="DT724" s="16"/>
      <c r="DU724" s="16"/>
      <c r="DV724" s="16"/>
      <c r="DW724" s="16"/>
      <c r="DX724" s="16"/>
      <c r="DY724" s="16"/>
      <c r="DZ724" s="16"/>
      <c r="EA724" s="16"/>
      <c r="EB724" s="16"/>
      <c r="EC724" s="16"/>
      <c r="ED724" s="16"/>
      <c r="EE724" s="16"/>
      <c r="EF724" s="16"/>
      <c r="EG724" s="16"/>
      <c r="EH724" s="16"/>
      <c r="EI724" s="16"/>
      <c r="EJ724" s="16"/>
      <c r="EK724" s="16"/>
      <c r="EL724" s="16"/>
      <c r="EM724" s="16"/>
      <c r="EN724" s="16"/>
      <c r="EO724" s="16"/>
      <c r="EP724" s="16"/>
      <c r="EQ724" s="16"/>
      <c r="ER724" s="16"/>
      <c r="ES724" s="16"/>
      <c r="ET724" s="16"/>
      <c r="EU724" s="16"/>
      <c r="EV724" s="16"/>
      <c r="EW724" s="16"/>
      <c r="EX724" s="16"/>
      <c r="EY724" s="16"/>
      <c r="EZ724" s="16"/>
      <c r="FA724" s="16"/>
      <c r="FB724" s="16"/>
      <c r="FC724" s="16"/>
      <c r="FD724" s="16"/>
      <c r="FE724" s="16"/>
      <c r="FF724" s="16"/>
      <c r="FG724" s="16"/>
      <c r="FH724" s="16"/>
      <c r="FI724" s="16"/>
      <c r="FJ724" s="16"/>
      <c r="FK724" s="16"/>
      <c r="FL724" s="16"/>
      <c r="FM724" s="16"/>
      <c r="FN724" s="16"/>
      <c r="FO724" s="16"/>
      <c r="FP724" s="16"/>
      <c r="FQ724" s="16"/>
      <c r="FR724" s="16"/>
      <c r="FS724" s="16"/>
      <c r="FT724" s="16"/>
      <c r="FU724" s="16"/>
      <c r="FV724" s="16"/>
      <c r="FW724" s="16"/>
      <c r="FX724" s="16"/>
      <c r="FY724" s="16"/>
      <c r="FZ724" s="16"/>
      <c r="GA724" s="16"/>
      <c r="GB724" s="16"/>
      <c r="GC724" s="16"/>
      <c r="GD724" s="16"/>
      <c r="GE724" s="16"/>
      <c r="GF724" s="16"/>
      <c r="GG724" s="16"/>
      <c r="GH724" s="16"/>
      <c r="GI724" s="16"/>
      <c r="GJ724" s="16"/>
      <c r="GK724" s="16"/>
      <c r="GL724" s="16"/>
      <c r="GM724" s="16"/>
      <c r="GN724" s="16"/>
      <c r="GO724" s="16"/>
      <c r="GP724" s="16"/>
      <c r="GQ724" s="16"/>
      <c r="GR724" s="16"/>
      <c r="GS724" s="16"/>
      <c r="GT724" s="16"/>
      <c r="GU724" s="16"/>
      <c r="GV724" s="16"/>
      <c r="GW724" s="16"/>
      <c r="GX724" s="16"/>
      <c r="GY724" s="16"/>
    </row>
    <row r="725" spans="1:207" s="15" customFormat="1" ht="25.15" customHeight="1" x14ac:dyDescent="0.25">
      <c r="A725" s="117" t="s">
        <v>1756</v>
      </c>
      <c r="B725" s="48" t="s">
        <v>601</v>
      </c>
      <c r="C725" s="65">
        <v>1962</v>
      </c>
      <c r="D725" s="84" t="s">
        <v>240</v>
      </c>
      <c r="E725" s="84" t="s">
        <v>20</v>
      </c>
      <c r="F725" s="82">
        <v>2</v>
      </c>
      <c r="G725" s="82">
        <v>2</v>
      </c>
      <c r="H725" s="50">
        <f t="shared" si="214"/>
        <v>806.01</v>
      </c>
      <c r="I725" s="50">
        <v>0</v>
      </c>
      <c r="J725" s="50">
        <v>806.01</v>
      </c>
      <c r="K725" s="37">
        <f t="shared" si="211"/>
        <v>4441800</v>
      </c>
      <c r="L725" s="47">
        <v>0</v>
      </c>
      <c r="M725" s="47">
        <v>0</v>
      </c>
      <c r="N725" s="47">
        <v>0</v>
      </c>
      <c r="O725" s="50">
        <v>4441800</v>
      </c>
      <c r="P725" s="47">
        <f t="shared" si="212"/>
        <v>5510.8497413183459</v>
      </c>
      <c r="Q725" s="53">
        <v>9673</v>
      </c>
      <c r="R725" s="79" t="s">
        <v>96</v>
      </c>
      <c r="S725" s="73"/>
      <c r="T725" s="17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  <c r="AM725" s="16"/>
      <c r="AN725" s="16"/>
      <c r="AO725" s="16"/>
      <c r="AP725" s="16"/>
      <c r="AQ725" s="16"/>
      <c r="AR725" s="16"/>
      <c r="AS725" s="16"/>
      <c r="AT725" s="16"/>
      <c r="AU725" s="16"/>
      <c r="AV725" s="16"/>
      <c r="AW725" s="16"/>
      <c r="AX725" s="16"/>
      <c r="AY725" s="16"/>
      <c r="AZ725" s="16"/>
      <c r="BA725" s="16"/>
      <c r="BB725" s="16"/>
      <c r="BC725" s="16"/>
      <c r="BD725" s="16"/>
      <c r="BE725" s="16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6"/>
      <c r="BR725" s="16"/>
      <c r="BS725" s="16"/>
      <c r="BT725" s="16"/>
      <c r="BU725" s="16"/>
      <c r="BV725" s="16"/>
      <c r="BW725" s="16"/>
      <c r="BX725" s="16"/>
      <c r="BY725" s="16"/>
      <c r="BZ725" s="16"/>
      <c r="CA725" s="16"/>
      <c r="CB725" s="16"/>
      <c r="CC725" s="16"/>
      <c r="CD725" s="16"/>
      <c r="CE725" s="16"/>
      <c r="CF725" s="16"/>
      <c r="CG725" s="16"/>
      <c r="CH725" s="16"/>
      <c r="CI725" s="16"/>
      <c r="CJ725" s="16"/>
      <c r="CK725" s="16"/>
      <c r="CL725" s="16"/>
      <c r="CM725" s="16"/>
      <c r="CN725" s="16"/>
      <c r="CO725" s="16"/>
      <c r="CP725" s="16"/>
      <c r="CQ725" s="16"/>
      <c r="CR725" s="16"/>
      <c r="CS725" s="16"/>
      <c r="CT725" s="16"/>
      <c r="CU725" s="16"/>
      <c r="CV725" s="16"/>
      <c r="CW725" s="16"/>
      <c r="CX725" s="16"/>
      <c r="CY725" s="16"/>
      <c r="CZ725" s="16"/>
      <c r="DA725" s="16"/>
      <c r="DB725" s="16"/>
      <c r="DC725" s="16"/>
      <c r="DD725" s="16"/>
      <c r="DE725" s="16"/>
      <c r="DF725" s="16"/>
      <c r="DG725" s="16"/>
      <c r="DH725" s="16"/>
      <c r="DI725" s="16"/>
      <c r="DJ725" s="16"/>
      <c r="DK725" s="16"/>
      <c r="DL725" s="16"/>
      <c r="DM725" s="16"/>
      <c r="DN725" s="16"/>
      <c r="DO725" s="16"/>
      <c r="DP725" s="16"/>
      <c r="DQ725" s="16"/>
      <c r="DR725" s="16"/>
      <c r="DS725" s="16"/>
      <c r="DT725" s="16"/>
      <c r="DU725" s="16"/>
      <c r="DV725" s="16"/>
      <c r="DW725" s="16"/>
      <c r="DX725" s="16"/>
      <c r="DY725" s="16"/>
      <c r="DZ725" s="16"/>
      <c r="EA725" s="16"/>
      <c r="EB725" s="16"/>
      <c r="EC725" s="16"/>
      <c r="ED725" s="16"/>
      <c r="EE725" s="16"/>
      <c r="EF725" s="16"/>
      <c r="EG725" s="16"/>
      <c r="EH725" s="16"/>
      <c r="EI725" s="16"/>
      <c r="EJ725" s="16"/>
      <c r="EK725" s="16"/>
      <c r="EL725" s="16"/>
      <c r="EM725" s="16"/>
      <c r="EN725" s="16"/>
      <c r="EO725" s="16"/>
      <c r="EP725" s="16"/>
      <c r="EQ725" s="16"/>
      <c r="ER725" s="16"/>
      <c r="ES725" s="16"/>
      <c r="ET725" s="16"/>
      <c r="EU725" s="16"/>
      <c r="EV725" s="16"/>
      <c r="EW725" s="16"/>
      <c r="EX725" s="16"/>
      <c r="EY725" s="16"/>
      <c r="EZ725" s="16"/>
      <c r="FA725" s="16"/>
      <c r="FB725" s="16"/>
      <c r="FC725" s="16"/>
      <c r="FD725" s="16"/>
      <c r="FE725" s="16"/>
      <c r="FF725" s="16"/>
      <c r="FG725" s="16"/>
      <c r="FH725" s="16"/>
      <c r="FI725" s="16"/>
      <c r="FJ725" s="16"/>
      <c r="FK725" s="16"/>
      <c r="FL725" s="16"/>
      <c r="FM725" s="16"/>
      <c r="FN725" s="16"/>
      <c r="FO725" s="16"/>
      <c r="FP725" s="16"/>
      <c r="FQ725" s="16"/>
      <c r="FR725" s="16"/>
      <c r="FS725" s="16"/>
      <c r="FT725" s="16"/>
      <c r="FU725" s="16"/>
      <c r="FV725" s="16"/>
      <c r="FW725" s="16"/>
      <c r="FX725" s="16"/>
      <c r="FY725" s="16"/>
      <c r="FZ725" s="16"/>
      <c r="GA725" s="16"/>
      <c r="GB725" s="16"/>
      <c r="GC725" s="16"/>
      <c r="GD725" s="16"/>
      <c r="GE725" s="16"/>
      <c r="GF725" s="16"/>
      <c r="GG725" s="16"/>
      <c r="GH725" s="16"/>
      <c r="GI725" s="16"/>
      <c r="GJ725" s="16"/>
      <c r="GK725" s="16"/>
      <c r="GL725" s="16"/>
      <c r="GM725" s="16"/>
      <c r="GN725" s="16"/>
      <c r="GO725" s="16"/>
      <c r="GP725" s="16"/>
      <c r="GQ725" s="16"/>
      <c r="GR725" s="16"/>
      <c r="GS725" s="16"/>
      <c r="GT725" s="16"/>
      <c r="GU725" s="16"/>
      <c r="GV725" s="16"/>
      <c r="GW725" s="16"/>
      <c r="GX725" s="16"/>
      <c r="GY725" s="16"/>
    </row>
    <row r="726" spans="1:207" s="15" customFormat="1" ht="25.15" customHeight="1" x14ac:dyDescent="0.25">
      <c r="A726" s="117" t="s">
        <v>1757</v>
      </c>
      <c r="B726" s="138" t="s">
        <v>603</v>
      </c>
      <c r="C726" s="65">
        <v>1953</v>
      </c>
      <c r="D726" s="84" t="s">
        <v>240</v>
      </c>
      <c r="E726" s="65" t="s">
        <v>20</v>
      </c>
      <c r="F726" s="82">
        <v>2</v>
      </c>
      <c r="G726" s="82">
        <v>1</v>
      </c>
      <c r="H726" s="50">
        <f t="shared" si="214"/>
        <v>704</v>
      </c>
      <c r="I726" s="50">
        <v>0</v>
      </c>
      <c r="J726" s="50">
        <v>704</v>
      </c>
      <c r="K726" s="37">
        <f t="shared" si="211"/>
        <v>4649144.6100000003</v>
      </c>
      <c r="L726" s="47">
        <v>0</v>
      </c>
      <c r="M726" s="47">
        <v>0</v>
      </c>
      <c r="N726" s="47">
        <v>0</v>
      </c>
      <c r="O726" s="50">
        <v>4649144.6100000003</v>
      </c>
      <c r="P726" s="47">
        <f t="shared" si="212"/>
        <v>6603.8985937500001</v>
      </c>
      <c r="Q726" s="53">
        <v>9673</v>
      </c>
      <c r="R726" s="79" t="s">
        <v>96</v>
      </c>
      <c r="S726" s="62"/>
      <c r="T726" s="16"/>
      <c r="U726" s="16"/>
    </row>
    <row r="727" spans="1:207" s="15" customFormat="1" ht="25.15" customHeight="1" x14ac:dyDescent="0.25">
      <c r="A727" s="117" t="s">
        <v>1758</v>
      </c>
      <c r="B727" s="48" t="s">
        <v>604</v>
      </c>
      <c r="C727" s="65">
        <v>1962</v>
      </c>
      <c r="D727" s="84" t="s">
        <v>240</v>
      </c>
      <c r="E727" s="65" t="s">
        <v>20</v>
      </c>
      <c r="F727" s="82">
        <v>2</v>
      </c>
      <c r="G727" s="82">
        <v>2</v>
      </c>
      <c r="H727" s="50">
        <f t="shared" si="214"/>
        <v>398.1</v>
      </c>
      <c r="I727" s="50">
        <v>0</v>
      </c>
      <c r="J727" s="50">
        <v>398.1</v>
      </c>
      <c r="K727" s="37">
        <f t="shared" si="211"/>
        <v>2917280</v>
      </c>
      <c r="L727" s="47">
        <v>0</v>
      </c>
      <c r="M727" s="47">
        <v>0</v>
      </c>
      <c r="N727" s="47">
        <v>0</v>
      </c>
      <c r="O727" s="50">
        <v>2917280</v>
      </c>
      <c r="P727" s="47">
        <f t="shared" si="212"/>
        <v>7328.0080381813614</v>
      </c>
      <c r="Q727" s="53">
        <v>9673</v>
      </c>
      <c r="R727" s="79" t="s">
        <v>96</v>
      </c>
      <c r="S727" s="62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16"/>
      <c r="AN727" s="16"/>
      <c r="AO727" s="16"/>
      <c r="AP727" s="16"/>
      <c r="AQ727" s="16"/>
      <c r="AR727" s="16"/>
      <c r="AS727" s="16"/>
      <c r="AT727" s="16"/>
      <c r="AU727" s="16"/>
      <c r="AV727" s="16"/>
      <c r="AW727" s="16"/>
      <c r="AX727" s="16"/>
      <c r="AY727" s="16"/>
      <c r="AZ727" s="16"/>
      <c r="BA727" s="16"/>
      <c r="BB727" s="16"/>
      <c r="BC727" s="16"/>
      <c r="BD727" s="16"/>
      <c r="BE727" s="16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6"/>
      <c r="BR727" s="16"/>
      <c r="BS727" s="16"/>
      <c r="BT727" s="16"/>
      <c r="BU727" s="16"/>
      <c r="BV727" s="16"/>
      <c r="BW727" s="16"/>
      <c r="BX727" s="16"/>
      <c r="BY727" s="16"/>
      <c r="BZ727" s="16"/>
      <c r="CA727" s="16"/>
      <c r="CB727" s="16"/>
      <c r="CC727" s="16"/>
      <c r="CD727" s="16"/>
      <c r="CE727" s="16"/>
      <c r="CF727" s="16"/>
      <c r="CG727" s="16"/>
      <c r="CH727" s="16"/>
      <c r="CI727" s="16"/>
      <c r="CJ727" s="16"/>
      <c r="CK727" s="16"/>
      <c r="CL727" s="16"/>
      <c r="CM727" s="16"/>
      <c r="CN727" s="16"/>
      <c r="CO727" s="16"/>
      <c r="CP727" s="16"/>
      <c r="CQ727" s="16"/>
      <c r="CR727" s="16"/>
      <c r="CS727" s="16"/>
      <c r="CT727" s="16"/>
      <c r="CU727" s="16"/>
      <c r="CV727" s="16"/>
      <c r="CW727" s="16"/>
      <c r="CX727" s="16"/>
      <c r="CY727" s="16"/>
      <c r="CZ727" s="16"/>
      <c r="DA727" s="16"/>
      <c r="DB727" s="16"/>
      <c r="DC727" s="16"/>
      <c r="DD727" s="16"/>
      <c r="DE727" s="16"/>
      <c r="DF727" s="16"/>
      <c r="DG727" s="16"/>
      <c r="DH727" s="16"/>
      <c r="DI727" s="16"/>
      <c r="DJ727" s="16"/>
      <c r="DK727" s="16"/>
      <c r="DL727" s="16"/>
      <c r="DM727" s="16"/>
      <c r="DN727" s="16"/>
      <c r="DO727" s="16"/>
      <c r="DP727" s="16"/>
      <c r="DQ727" s="16"/>
      <c r="DR727" s="16"/>
      <c r="DS727" s="16"/>
      <c r="DT727" s="16"/>
      <c r="DU727" s="16"/>
      <c r="DV727" s="16"/>
      <c r="DW727" s="16"/>
      <c r="DX727" s="16"/>
      <c r="DY727" s="16"/>
      <c r="DZ727" s="16"/>
      <c r="EA727" s="16"/>
      <c r="EB727" s="16"/>
      <c r="EC727" s="16"/>
      <c r="ED727" s="16"/>
      <c r="EE727" s="16"/>
      <c r="EF727" s="16"/>
      <c r="EG727" s="16"/>
      <c r="EH727" s="16"/>
      <c r="EI727" s="16"/>
      <c r="EJ727" s="16"/>
      <c r="EK727" s="16"/>
      <c r="EL727" s="16"/>
      <c r="EM727" s="16"/>
      <c r="EN727" s="16"/>
      <c r="EO727" s="16"/>
      <c r="EP727" s="16"/>
      <c r="EQ727" s="16"/>
      <c r="ER727" s="16"/>
      <c r="ES727" s="16"/>
      <c r="ET727" s="16"/>
      <c r="EU727" s="16"/>
      <c r="EV727" s="16"/>
      <c r="EW727" s="16"/>
      <c r="EX727" s="16"/>
      <c r="EY727" s="16"/>
      <c r="EZ727" s="16"/>
      <c r="FA727" s="16"/>
      <c r="FB727" s="16"/>
      <c r="FC727" s="16"/>
      <c r="FD727" s="16"/>
      <c r="FE727" s="16"/>
      <c r="FF727" s="16"/>
      <c r="FG727" s="16"/>
      <c r="FH727" s="16"/>
      <c r="FI727" s="16"/>
      <c r="FJ727" s="16"/>
      <c r="FK727" s="16"/>
      <c r="FL727" s="16"/>
      <c r="FM727" s="16"/>
      <c r="FN727" s="16"/>
      <c r="FO727" s="16"/>
      <c r="FP727" s="16"/>
      <c r="FQ727" s="16"/>
      <c r="FR727" s="16"/>
      <c r="FS727" s="16"/>
      <c r="FT727" s="16"/>
      <c r="FU727" s="16"/>
      <c r="FV727" s="16"/>
      <c r="FW727" s="16"/>
      <c r="FX727" s="16"/>
      <c r="FY727" s="16"/>
      <c r="FZ727" s="16"/>
      <c r="GA727" s="16"/>
      <c r="GB727" s="16"/>
      <c r="GC727" s="16"/>
      <c r="GD727" s="16"/>
      <c r="GE727" s="16"/>
      <c r="GF727" s="16"/>
      <c r="GG727" s="16"/>
      <c r="GH727" s="16"/>
      <c r="GI727" s="16"/>
      <c r="GJ727" s="16"/>
      <c r="GK727" s="16"/>
      <c r="GL727" s="16"/>
      <c r="GM727" s="16"/>
      <c r="GN727" s="16"/>
      <c r="GO727" s="16"/>
      <c r="GP727" s="16"/>
      <c r="GQ727" s="16"/>
      <c r="GR727" s="16"/>
      <c r="GS727" s="16"/>
      <c r="GT727" s="16"/>
      <c r="GU727" s="16"/>
      <c r="GV727" s="16"/>
      <c r="GW727" s="16"/>
      <c r="GX727" s="16"/>
      <c r="GY727" s="16"/>
    </row>
    <row r="728" spans="1:207" s="15" customFormat="1" ht="25.15" customHeight="1" x14ac:dyDescent="0.25">
      <c r="A728" s="117" t="s">
        <v>1759</v>
      </c>
      <c r="B728" s="48" t="s">
        <v>815</v>
      </c>
      <c r="C728" s="65">
        <v>1960</v>
      </c>
      <c r="D728" s="84" t="s">
        <v>240</v>
      </c>
      <c r="E728" s="84" t="s">
        <v>607</v>
      </c>
      <c r="F728" s="82">
        <v>2</v>
      </c>
      <c r="G728" s="82">
        <v>2</v>
      </c>
      <c r="H728" s="50">
        <v>284.3</v>
      </c>
      <c r="I728" s="50">
        <v>0</v>
      </c>
      <c r="J728" s="50">
        <v>195.5</v>
      </c>
      <c r="K728" s="37">
        <f t="shared" si="211"/>
        <v>2666400</v>
      </c>
      <c r="L728" s="47">
        <v>0</v>
      </c>
      <c r="M728" s="47">
        <v>0</v>
      </c>
      <c r="N728" s="47">
        <v>0</v>
      </c>
      <c r="O728" s="50">
        <v>2666400</v>
      </c>
      <c r="P728" s="47">
        <f t="shared" si="212"/>
        <v>9378.8251846640869</v>
      </c>
      <c r="Q728" s="53">
        <v>9673</v>
      </c>
      <c r="R728" s="79" t="s">
        <v>96</v>
      </c>
      <c r="S728" s="62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16"/>
      <c r="AN728" s="16"/>
      <c r="AO728" s="16"/>
      <c r="AP728" s="16"/>
      <c r="AQ728" s="16"/>
      <c r="AR728" s="16"/>
      <c r="AS728" s="16"/>
      <c r="AT728" s="16"/>
      <c r="AU728" s="16"/>
      <c r="AV728" s="16"/>
      <c r="AW728" s="16"/>
      <c r="AX728" s="16"/>
      <c r="AY728" s="16"/>
      <c r="AZ728" s="16"/>
      <c r="BA728" s="16"/>
      <c r="BB728" s="16"/>
      <c r="BC728" s="16"/>
      <c r="BD728" s="16"/>
      <c r="BE728" s="16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6"/>
      <c r="BR728" s="16"/>
      <c r="BS728" s="16"/>
      <c r="BT728" s="16"/>
      <c r="BU728" s="16"/>
      <c r="BV728" s="16"/>
      <c r="BW728" s="16"/>
      <c r="BX728" s="16"/>
      <c r="BY728" s="16"/>
      <c r="BZ728" s="16"/>
      <c r="CA728" s="16"/>
      <c r="CB728" s="16"/>
      <c r="CC728" s="16"/>
      <c r="CD728" s="16"/>
      <c r="CE728" s="16"/>
      <c r="CF728" s="16"/>
      <c r="CG728" s="16"/>
      <c r="CH728" s="16"/>
      <c r="CI728" s="16"/>
      <c r="CJ728" s="16"/>
      <c r="CK728" s="16"/>
      <c r="CL728" s="16"/>
      <c r="CM728" s="16"/>
      <c r="CN728" s="16"/>
      <c r="CO728" s="16"/>
      <c r="CP728" s="16"/>
      <c r="CQ728" s="16"/>
      <c r="CR728" s="16"/>
      <c r="CS728" s="16"/>
      <c r="CT728" s="16"/>
      <c r="CU728" s="16"/>
      <c r="CV728" s="16"/>
      <c r="CW728" s="16"/>
      <c r="CX728" s="16"/>
      <c r="CY728" s="16"/>
      <c r="CZ728" s="16"/>
      <c r="DA728" s="16"/>
      <c r="DB728" s="16"/>
      <c r="DC728" s="16"/>
      <c r="DD728" s="16"/>
      <c r="DE728" s="16"/>
      <c r="DF728" s="16"/>
      <c r="DG728" s="16"/>
      <c r="DH728" s="16"/>
      <c r="DI728" s="16"/>
      <c r="DJ728" s="16"/>
      <c r="DK728" s="16"/>
      <c r="DL728" s="16"/>
      <c r="DM728" s="16"/>
      <c r="DN728" s="16"/>
      <c r="DO728" s="16"/>
      <c r="DP728" s="16"/>
      <c r="DQ728" s="16"/>
      <c r="DR728" s="16"/>
      <c r="DS728" s="16"/>
      <c r="DT728" s="16"/>
      <c r="DU728" s="16"/>
      <c r="DV728" s="16"/>
      <c r="DW728" s="16"/>
      <c r="DX728" s="16"/>
      <c r="DY728" s="16"/>
      <c r="DZ728" s="16"/>
      <c r="EA728" s="16"/>
      <c r="EB728" s="16"/>
      <c r="EC728" s="16"/>
      <c r="ED728" s="16"/>
      <c r="EE728" s="16"/>
      <c r="EF728" s="16"/>
      <c r="EG728" s="16"/>
      <c r="EH728" s="16"/>
      <c r="EI728" s="16"/>
      <c r="EJ728" s="16"/>
      <c r="EK728" s="16"/>
      <c r="EL728" s="16"/>
      <c r="EM728" s="16"/>
      <c r="EN728" s="16"/>
      <c r="EO728" s="16"/>
      <c r="EP728" s="16"/>
      <c r="EQ728" s="16"/>
      <c r="ER728" s="16"/>
      <c r="ES728" s="16"/>
      <c r="ET728" s="16"/>
      <c r="EU728" s="16"/>
      <c r="EV728" s="16"/>
      <c r="EW728" s="16"/>
      <c r="EX728" s="16"/>
      <c r="EY728" s="16"/>
      <c r="EZ728" s="16"/>
      <c r="FA728" s="16"/>
      <c r="FB728" s="16"/>
      <c r="FC728" s="16"/>
      <c r="FD728" s="16"/>
      <c r="FE728" s="16"/>
      <c r="FF728" s="16"/>
      <c r="FG728" s="16"/>
      <c r="FH728" s="16"/>
      <c r="FI728" s="16"/>
      <c r="FJ728" s="16"/>
      <c r="FK728" s="16"/>
      <c r="FL728" s="16"/>
      <c r="FM728" s="16"/>
      <c r="FN728" s="16"/>
      <c r="FO728" s="16"/>
      <c r="FP728" s="16"/>
      <c r="FQ728" s="16"/>
      <c r="FR728" s="16"/>
      <c r="FS728" s="16"/>
      <c r="FT728" s="16"/>
      <c r="FU728" s="16"/>
      <c r="FV728" s="16"/>
      <c r="FW728" s="16"/>
      <c r="FX728" s="16"/>
      <c r="FY728" s="16"/>
      <c r="FZ728" s="16"/>
      <c r="GA728" s="16"/>
      <c r="GB728" s="16"/>
      <c r="GC728" s="16"/>
      <c r="GD728" s="16"/>
      <c r="GE728" s="16"/>
      <c r="GF728" s="16"/>
      <c r="GG728" s="16"/>
      <c r="GH728" s="16"/>
      <c r="GI728" s="16"/>
      <c r="GJ728" s="16"/>
      <c r="GK728" s="16"/>
      <c r="GL728" s="16"/>
      <c r="GM728" s="16"/>
      <c r="GN728" s="16"/>
      <c r="GO728" s="16"/>
      <c r="GP728" s="16"/>
      <c r="GQ728" s="16"/>
      <c r="GR728" s="16"/>
      <c r="GS728" s="16"/>
      <c r="GT728" s="16"/>
      <c r="GU728" s="16"/>
      <c r="GV728" s="16"/>
      <c r="GW728" s="16"/>
      <c r="GX728" s="16"/>
      <c r="GY728" s="16"/>
    </row>
    <row r="729" spans="1:207" s="15" customFormat="1" ht="25.15" customHeight="1" x14ac:dyDescent="0.25">
      <c r="A729" s="117" t="s">
        <v>1760</v>
      </c>
      <c r="B729" s="48" t="s">
        <v>606</v>
      </c>
      <c r="C729" s="84">
        <v>1958</v>
      </c>
      <c r="D729" s="84" t="s">
        <v>240</v>
      </c>
      <c r="E729" s="84" t="s">
        <v>607</v>
      </c>
      <c r="F729" s="82">
        <v>2</v>
      </c>
      <c r="G729" s="82">
        <v>2</v>
      </c>
      <c r="H729" s="50">
        <f>I729+J729</f>
        <v>467.8</v>
      </c>
      <c r="I729" s="50">
        <v>0</v>
      </c>
      <c r="J729" s="50">
        <v>467.8</v>
      </c>
      <c r="K729" s="37">
        <f t="shared" si="211"/>
        <v>1663040</v>
      </c>
      <c r="L729" s="47">
        <v>0</v>
      </c>
      <c r="M729" s="47">
        <v>0</v>
      </c>
      <c r="N729" s="47">
        <v>0</v>
      </c>
      <c r="O729" s="50">
        <v>1663040</v>
      </c>
      <c r="P729" s="47">
        <f t="shared" si="212"/>
        <v>3555.0235143223599</v>
      </c>
      <c r="Q729" s="53">
        <v>9673</v>
      </c>
      <c r="R729" s="79" t="s">
        <v>96</v>
      </c>
      <c r="S729" s="62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16"/>
      <c r="AN729" s="16"/>
      <c r="AO729" s="16"/>
      <c r="AP729" s="16"/>
      <c r="AQ729" s="16"/>
      <c r="AR729" s="16"/>
      <c r="AS729" s="16"/>
      <c r="AT729" s="16"/>
      <c r="AU729" s="16"/>
      <c r="AV729" s="16"/>
      <c r="AW729" s="16"/>
      <c r="AX729" s="16"/>
      <c r="AY729" s="16"/>
      <c r="AZ729" s="16"/>
      <c r="BA729" s="16"/>
      <c r="BB729" s="16"/>
      <c r="BC729" s="16"/>
      <c r="BD729" s="16"/>
      <c r="BE729" s="16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6"/>
      <c r="BR729" s="16"/>
      <c r="BS729" s="16"/>
      <c r="BT729" s="16"/>
      <c r="BU729" s="16"/>
      <c r="BV729" s="16"/>
      <c r="BW729" s="16"/>
      <c r="BX729" s="16"/>
      <c r="BY729" s="16"/>
      <c r="BZ729" s="16"/>
      <c r="CA729" s="16"/>
      <c r="CB729" s="16"/>
      <c r="CC729" s="16"/>
      <c r="CD729" s="16"/>
      <c r="CE729" s="16"/>
      <c r="CF729" s="16"/>
      <c r="CG729" s="16"/>
      <c r="CH729" s="16"/>
      <c r="CI729" s="16"/>
      <c r="CJ729" s="16"/>
      <c r="CK729" s="16"/>
      <c r="CL729" s="16"/>
      <c r="CM729" s="16"/>
      <c r="CN729" s="16"/>
      <c r="CO729" s="16"/>
      <c r="CP729" s="16"/>
      <c r="CQ729" s="16"/>
      <c r="CR729" s="16"/>
      <c r="CS729" s="16"/>
      <c r="CT729" s="16"/>
      <c r="CU729" s="16"/>
      <c r="CV729" s="16"/>
      <c r="CW729" s="16"/>
      <c r="CX729" s="16"/>
      <c r="CY729" s="16"/>
      <c r="CZ729" s="16"/>
      <c r="DA729" s="16"/>
      <c r="DB729" s="16"/>
      <c r="DC729" s="16"/>
      <c r="DD729" s="16"/>
      <c r="DE729" s="16"/>
      <c r="DF729" s="16"/>
      <c r="DG729" s="16"/>
      <c r="DH729" s="16"/>
      <c r="DI729" s="16"/>
      <c r="DJ729" s="16"/>
      <c r="DK729" s="16"/>
      <c r="DL729" s="16"/>
      <c r="DM729" s="16"/>
      <c r="DN729" s="16"/>
      <c r="DO729" s="16"/>
      <c r="DP729" s="16"/>
      <c r="DQ729" s="16"/>
      <c r="DR729" s="16"/>
      <c r="DS729" s="16"/>
      <c r="DT729" s="16"/>
      <c r="DU729" s="16"/>
      <c r="DV729" s="16"/>
      <c r="DW729" s="16"/>
      <c r="DX729" s="16"/>
      <c r="DY729" s="16"/>
      <c r="DZ729" s="16"/>
      <c r="EA729" s="16"/>
      <c r="EB729" s="16"/>
      <c r="EC729" s="16"/>
      <c r="ED729" s="16"/>
      <c r="EE729" s="16"/>
      <c r="EF729" s="16"/>
      <c r="EG729" s="16"/>
      <c r="EH729" s="16"/>
      <c r="EI729" s="16"/>
      <c r="EJ729" s="16"/>
      <c r="EK729" s="16"/>
      <c r="EL729" s="16"/>
      <c r="EM729" s="16"/>
      <c r="EN729" s="16"/>
      <c r="EO729" s="16"/>
      <c r="EP729" s="16"/>
      <c r="EQ729" s="16"/>
      <c r="ER729" s="16"/>
      <c r="ES729" s="16"/>
      <c r="ET729" s="16"/>
      <c r="EU729" s="16"/>
      <c r="EV729" s="16"/>
      <c r="EW729" s="16"/>
      <c r="EX729" s="16"/>
      <c r="EY729" s="16"/>
      <c r="EZ729" s="16"/>
      <c r="FA729" s="16"/>
      <c r="FB729" s="16"/>
      <c r="FC729" s="16"/>
      <c r="FD729" s="16"/>
      <c r="FE729" s="16"/>
      <c r="FF729" s="16"/>
      <c r="FG729" s="16"/>
      <c r="FH729" s="16"/>
      <c r="FI729" s="16"/>
      <c r="FJ729" s="16"/>
      <c r="FK729" s="16"/>
      <c r="FL729" s="16"/>
      <c r="FM729" s="16"/>
      <c r="FN729" s="16"/>
      <c r="FO729" s="16"/>
      <c r="FP729" s="16"/>
      <c r="FQ729" s="16"/>
      <c r="FR729" s="16"/>
      <c r="FS729" s="16"/>
      <c r="FT729" s="16"/>
      <c r="FU729" s="16"/>
      <c r="FV729" s="16"/>
      <c r="FW729" s="16"/>
      <c r="FX729" s="16"/>
      <c r="FY729" s="16"/>
      <c r="FZ729" s="16"/>
      <c r="GA729" s="16"/>
      <c r="GB729" s="16"/>
      <c r="GC729" s="16"/>
      <c r="GD729" s="16"/>
      <c r="GE729" s="16"/>
      <c r="GF729" s="16"/>
      <c r="GG729" s="16"/>
      <c r="GH729" s="16"/>
      <c r="GI729" s="16"/>
      <c r="GJ729" s="16"/>
      <c r="GK729" s="16"/>
      <c r="GL729" s="16"/>
      <c r="GM729" s="16"/>
      <c r="GN729" s="16"/>
      <c r="GO729" s="16"/>
      <c r="GP729" s="16"/>
      <c r="GQ729" s="16"/>
      <c r="GR729" s="16"/>
      <c r="GS729" s="16"/>
      <c r="GT729" s="16"/>
      <c r="GU729" s="16"/>
      <c r="GV729" s="16"/>
      <c r="GW729" s="16"/>
      <c r="GX729" s="16"/>
      <c r="GY729" s="16"/>
    </row>
    <row r="730" spans="1:207" s="15" customFormat="1" ht="25.15" customHeight="1" x14ac:dyDescent="0.25">
      <c r="A730" s="117" t="s">
        <v>1761</v>
      </c>
      <c r="B730" s="48" t="s">
        <v>816</v>
      </c>
      <c r="C730" s="84">
        <v>1960</v>
      </c>
      <c r="D730" s="84" t="s">
        <v>240</v>
      </c>
      <c r="E730" s="84" t="s">
        <v>607</v>
      </c>
      <c r="F730" s="82">
        <v>2</v>
      </c>
      <c r="G730" s="82">
        <v>2</v>
      </c>
      <c r="H730" s="50">
        <v>284.3</v>
      </c>
      <c r="I730" s="50">
        <v>0</v>
      </c>
      <c r="J730" s="50">
        <v>195.5</v>
      </c>
      <c r="K730" s="37">
        <f t="shared" si="211"/>
        <v>2666400</v>
      </c>
      <c r="L730" s="47">
        <v>0</v>
      </c>
      <c r="M730" s="47">
        <v>0</v>
      </c>
      <c r="N730" s="47">
        <v>0</v>
      </c>
      <c r="O730" s="50">
        <v>2666400</v>
      </c>
      <c r="P730" s="47">
        <f t="shared" si="212"/>
        <v>9378.8251846640869</v>
      </c>
      <c r="Q730" s="53">
        <v>9673</v>
      </c>
      <c r="R730" s="79" t="s">
        <v>96</v>
      </c>
      <c r="S730" s="73"/>
      <c r="T730" s="17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16"/>
      <c r="AN730" s="16"/>
      <c r="AO730" s="16"/>
      <c r="AP730" s="16"/>
      <c r="AQ730" s="16"/>
      <c r="AR730" s="16"/>
      <c r="AS730" s="16"/>
      <c r="AT730" s="16"/>
      <c r="AU730" s="16"/>
      <c r="AV730" s="16"/>
      <c r="AW730" s="16"/>
      <c r="AX730" s="16"/>
      <c r="AY730" s="16"/>
      <c r="AZ730" s="16"/>
      <c r="BA730" s="16"/>
      <c r="BB730" s="16"/>
      <c r="BC730" s="16"/>
      <c r="BD730" s="16"/>
      <c r="BE730" s="16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6"/>
      <c r="BR730" s="16"/>
      <c r="BS730" s="16"/>
      <c r="BT730" s="16"/>
      <c r="BU730" s="16"/>
      <c r="BV730" s="16"/>
      <c r="BW730" s="16"/>
      <c r="BX730" s="16"/>
      <c r="BY730" s="16"/>
      <c r="BZ730" s="16"/>
      <c r="CA730" s="16"/>
      <c r="CB730" s="16"/>
      <c r="CC730" s="16"/>
      <c r="CD730" s="16"/>
      <c r="CE730" s="16"/>
      <c r="CF730" s="16"/>
      <c r="CG730" s="16"/>
      <c r="CH730" s="16"/>
      <c r="CI730" s="16"/>
      <c r="CJ730" s="16"/>
      <c r="CK730" s="16"/>
      <c r="CL730" s="16"/>
      <c r="CM730" s="16"/>
      <c r="CN730" s="16"/>
      <c r="CO730" s="16"/>
      <c r="CP730" s="16"/>
      <c r="CQ730" s="16"/>
      <c r="CR730" s="16"/>
      <c r="CS730" s="16"/>
      <c r="CT730" s="16"/>
      <c r="CU730" s="16"/>
      <c r="CV730" s="16"/>
      <c r="CW730" s="16"/>
      <c r="CX730" s="16"/>
      <c r="CY730" s="16"/>
      <c r="CZ730" s="16"/>
      <c r="DA730" s="16"/>
      <c r="DB730" s="16"/>
      <c r="DC730" s="16"/>
      <c r="DD730" s="16"/>
      <c r="DE730" s="16"/>
      <c r="DF730" s="16"/>
      <c r="DG730" s="16"/>
      <c r="DH730" s="16"/>
      <c r="DI730" s="16"/>
      <c r="DJ730" s="16"/>
      <c r="DK730" s="16"/>
      <c r="DL730" s="16"/>
      <c r="DM730" s="16"/>
      <c r="DN730" s="16"/>
      <c r="DO730" s="16"/>
      <c r="DP730" s="16"/>
      <c r="DQ730" s="16"/>
      <c r="DR730" s="16"/>
      <c r="DS730" s="16"/>
      <c r="DT730" s="16"/>
      <c r="DU730" s="16"/>
      <c r="DV730" s="16"/>
      <c r="DW730" s="16"/>
      <c r="DX730" s="16"/>
      <c r="DY730" s="16"/>
      <c r="DZ730" s="16"/>
      <c r="EA730" s="16"/>
      <c r="EB730" s="16"/>
      <c r="EC730" s="16"/>
      <c r="ED730" s="16"/>
      <c r="EE730" s="16"/>
      <c r="EF730" s="16"/>
      <c r="EG730" s="16"/>
      <c r="EH730" s="16"/>
      <c r="EI730" s="16"/>
      <c r="EJ730" s="16"/>
      <c r="EK730" s="16"/>
      <c r="EL730" s="16"/>
      <c r="EM730" s="16"/>
      <c r="EN730" s="16"/>
      <c r="EO730" s="16"/>
      <c r="EP730" s="16"/>
      <c r="EQ730" s="16"/>
      <c r="ER730" s="16"/>
      <c r="ES730" s="16"/>
      <c r="ET730" s="16"/>
      <c r="EU730" s="16"/>
      <c r="EV730" s="16"/>
      <c r="EW730" s="16"/>
      <c r="EX730" s="16"/>
      <c r="EY730" s="16"/>
      <c r="EZ730" s="16"/>
      <c r="FA730" s="16"/>
      <c r="FB730" s="16"/>
      <c r="FC730" s="16"/>
      <c r="FD730" s="16"/>
      <c r="FE730" s="16"/>
      <c r="FF730" s="16"/>
      <c r="FG730" s="16"/>
      <c r="FH730" s="16"/>
      <c r="FI730" s="16"/>
      <c r="FJ730" s="16"/>
      <c r="FK730" s="16"/>
      <c r="FL730" s="16"/>
      <c r="FM730" s="16"/>
      <c r="FN730" s="16"/>
      <c r="FO730" s="16"/>
      <c r="FP730" s="16"/>
      <c r="FQ730" s="16"/>
      <c r="FR730" s="16"/>
      <c r="FS730" s="16"/>
      <c r="FT730" s="16"/>
      <c r="FU730" s="16"/>
      <c r="FV730" s="16"/>
      <c r="FW730" s="16"/>
      <c r="FX730" s="16"/>
      <c r="FY730" s="16"/>
      <c r="FZ730" s="16"/>
      <c r="GA730" s="16"/>
      <c r="GB730" s="16"/>
      <c r="GC730" s="16"/>
      <c r="GD730" s="16"/>
      <c r="GE730" s="16"/>
      <c r="GF730" s="16"/>
      <c r="GG730" s="16"/>
      <c r="GH730" s="16"/>
      <c r="GI730" s="16"/>
      <c r="GJ730" s="16"/>
      <c r="GK730" s="16"/>
      <c r="GL730" s="16"/>
      <c r="GM730" s="16"/>
      <c r="GN730" s="16"/>
      <c r="GO730" s="16"/>
      <c r="GP730" s="16"/>
      <c r="GQ730" s="16"/>
      <c r="GR730" s="16"/>
      <c r="GS730" s="16"/>
      <c r="GT730" s="16"/>
      <c r="GU730" s="16"/>
      <c r="GV730" s="16"/>
      <c r="GW730" s="16"/>
      <c r="GX730" s="16"/>
      <c r="GY730" s="16"/>
    </row>
    <row r="731" spans="1:207" s="15" customFormat="1" ht="25.15" customHeight="1" x14ac:dyDescent="0.25">
      <c r="A731" s="117" t="s">
        <v>1762</v>
      </c>
      <c r="B731" s="48" t="s">
        <v>610</v>
      </c>
      <c r="C731" s="65">
        <v>1962</v>
      </c>
      <c r="D731" s="84" t="s">
        <v>240</v>
      </c>
      <c r="E731" s="65" t="s">
        <v>20</v>
      </c>
      <c r="F731" s="82">
        <v>4</v>
      </c>
      <c r="G731" s="82">
        <v>3</v>
      </c>
      <c r="H731" s="50">
        <f t="shared" ref="H731:H736" si="215">I731+J731</f>
        <v>2207.7600000000002</v>
      </c>
      <c r="I731" s="50">
        <v>356.3</v>
      </c>
      <c r="J731" s="50">
        <v>1851.46</v>
      </c>
      <c r="K731" s="37">
        <f t="shared" si="211"/>
        <v>5266800</v>
      </c>
      <c r="L731" s="47">
        <v>0</v>
      </c>
      <c r="M731" s="47">
        <v>0</v>
      </c>
      <c r="N731" s="47">
        <v>0</v>
      </c>
      <c r="O731" s="50">
        <v>5266800</v>
      </c>
      <c r="P731" s="47">
        <f t="shared" si="212"/>
        <v>2385.5853897162733</v>
      </c>
      <c r="Q731" s="53">
        <v>9673</v>
      </c>
      <c r="R731" s="79" t="s">
        <v>96</v>
      </c>
      <c r="S731" s="73"/>
      <c r="T731" s="17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  <c r="AL731" s="16"/>
      <c r="AM731" s="16"/>
      <c r="AN731" s="16"/>
      <c r="AO731" s="16"/>
      <c r="AP731" s="16"/>
      <c r="AQ731" s="16"/>
      <c r="AR731" s="16"/>
      <c r="AS731" s="16"/>
      <c r="AT731" s="16"/>
      <c r="AU731" s="16"/>
      <c r="AV731" s="16"/>
      <c r="AW731" s="16"/>
      <c r="AX731" s="16"/>
      <c r="AY731" s="16"/>
      <c r="AZ731" s="16"/>
      <c r="BA731" s="16"/>
      <c r="BB731" s="16"/>
      <c r="BC731" s="16"/>
      <c r="BD731" s="16"/>
      <c r="BE731" s="16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6"/>
      <c r="BR731" s="16"/>
      <c r="BS731" s="16"/>
      <c r="BT731" s="16"/>
      <c r="BU731" s="16"/>
      <c r="BV731" s="16"/>
      <c r="BW731" s="16"/>
      <c r="BX731" s="16"/>
      <c r="BY731" s="16"/>
      <c r="BZ731" s="16"/>
      <c r="CA731" s="16"/>
      <c r="CB731" s="16"/>
      <c r="CC731" s="16"/>
      <c r="CD731" s="16"/>
      <c r="CE731" s="16"/>
      <c r="CF731" s="16"/>
      <c r="CG731" s="16"/>
      <c r="CH731" s="16"/>
      <c r="CI731" s="16"/>
      <c r="CJ731" s="16"/>
      <c r="CK731" s="16"/>
      <c r="CL731" s="16"/>
      <c r="CM731" s="16"/>
      <c r="CN731" s="16"/>
      <c r="CO731" s="16"/>
      <c r="CP731" s="16"/>
      <c r="CQ731" s="16"/>
      <c r="CR731" s="16"/>
      <c r="CS731" s="16"/>
      <c r="CT731" s="16"/>
      <c r="CU731" s="16"/>
      <c r="CV731" s="16"/>
      <c r="CW731" s="16"/>
      <c r="CX731" s="16"/>
      <c r="CY731" s="16"/>
      <c r="CZ731" s="16"/>
      <c r="DA731" s="16"/>
      <c r="DB731" s="16"/>
      <c r="DC731" s="16"/>
      <c r="DD731" s="16"/>
      <c r="DE731" s="16"/>
      <c r="DF731" s="16"/>
      <c r="DG731" s="16"/>
      <c r="DH731" s="16"/>
      <c r="DI731" s="16"/>
      <c r="DJ731" s="16"/>
      <c r="DK731" s="16"/>
      <c r="DL731" s="16"/>
      <c r="DM731" s="16"/>
      <c r="DN731" s="16"/>
      <c r="DO731" s="16"/>
      <c r="DP731" s="16"/>
      <c r="DQ731" s="16"/>
      <c r="DR731" s="16"/>
      <c r="DS731" s="16"/>
      <c r="DT731" s="16"/>
      <c r="DU731" s="16"/>
      <c r="DV731" s="16"/>
      <c r="DW731" s="16"/>
      <c r="DX731" s="16"/>
      <c r="DY731" s="16"/>
      <c r="DZ731" s="16"/>
      <c r="EA731" s="16"/>
      <c r="EB731" s="16"/>
      <c r="EC731" s="16"/>
      <c r="ED731" s="16"/>
      <c r="EE731" s="16"/>
      <c r="EF731" s="16"/>
      <c r="EG731" s="16"/>
      <c r="EH731" s="16"/>
      <c r="EI731" s="16"/>
      <c r="EJ731" s="16"/>
      <c r="EK731" s="16"/>
      <c r="EL731" s="16"/>
      <c r="EM731" s="16"/>
      <c r="EN731" s="16"/>
      <c r="EO731" s="16"/>
      <c r="EP731" s="16"/>
      <c r="EQ731" s="16"/>
      <c r="ER731" s="16"/>
      <c r="ES731" s="16"/>
      <c r="ET731" s="16"/>
      <c r="EU731" s="16"/>
      <c r="EV731" s="16"/>
      <c r="EW731" s="16"/>
      <c r="EX731" s="16"/>
      <c r="EY731" s="16"/>
      <c r="EZ731" s="16"/>
      <c r="FA731" s="16"/>
      <c r="FB731" s="16"/>
      <c r="FC731" s="16"/>
      <c r="FD731" s="16"/>
      <c r="FE731" s="16"/>
      <c r="FF731" s="16"/>
      <c r="FG731" s="16"/>
      <c r="FH731" s="16"/>
      <c r="FI731" s="16"/>
      <c r="FJ731" s="16"/>
      <c r="FK731" s="16"/>
      <c r="FL731" s="16"/>
      <c r="FM731" s="16"/>
      <c r="FN731" s="16"/>
      <c r="FO731" s="16"/>
      <c r="FP731" s="16"/>
      <c r="FQ731" s="16"/>
      <c r="FR731" s="16"/>
      <c r="FS731" s="16"/>
      <c r="FT731" s="16"/>
      <c r="FU731" s="16"/>
      <c r="FV731" s="16"/>
      <c r="FW731" s="16"/>
      <c r="FX731" s="16"/>
      <c r="FY731" s="16"/>
      <c r="FZ731" s="16"/>
      <c r="GA731" s="16"/>
      <c r="GB731" s="16"/>
      <c r="GC731" s="16"/>
      <c r="GD731" s="16"/>
      <c r="GE731" s="16"/>
      <c r="GF731" s="16"/>
      <c r="GG731" s="16"/>
      <c r="GH731" s="16"/>
      <c r="GI731" s="16"/>
      <c r="GJ731" s="16"/>
      <c r="GK731" s="16"/>
      <c r="GL731" s="16"/>
      <c r="GM731" s="16"/>
      <c r="GN731" s="16"/>
      <c r="GO731" s="16"/>
      <c r="GP731" s="16"/>
      <c r="GQ731" s="16"/>
      <c r="GR731" s="16"/>
      <c r="GS731" s="16"/>
      <c r="GT731" s="16"/>
      <c r="GU731" s="16"/>
      <c r="GV731" s="16"/>
      <c r="GW731" s="16"/>
      <c r="GX731" s="16"/>
      <c r="GY731" s="16"/>
    </row>
    <row r="732" spans="1:207" s="15" customFormat="1" ht="25.15" customHeight="1" x14ac:dyDescent="0.25">
      <c r="A732" s="117" t="s">
        <v>1763</v>
      </c>
      <c r="B732" s="48" t="s">
        <v>613</v>
      </c>
      <c r="C732" s="65">
        <v>1950</v>
      </c>
      <c r="D732" s="84" t="s">
        <v>240</v>
      </c>
      <c r="E732" s="65" t="s">
        <v>20</v>
      </c>
      <c r="F732" s="82">
        <v>2</v>
      </c>
      <c r="G732" s="82">
        <v>1</v>
      </c>
      <c r="H732" s="50">
        <f t="shared" si="215"/>
        <v>451.7</v>
      </c>
      <c r="I732" s="50">
        <v>0</v>
      </c>
      <c r="J732" s="50">
        <v>451.7</v>
      </c>
      <c r="K732" s="37">
        <f t="shared" si="211"/>
        <v>1355100</v>
      </c>
      <c r="L732" s="47">
        <v>0</v>
      </c>
      <c r="M732" s="47">
        <v>0</v>
      </c>
      <c r="N732" s="47">
        <v>0</v>
      </c>
      <c r="O732" s="50">
        <v>1355100</v>
      </c>
      <c r="P732" s="47">
        <f t="shared" si="212"/>
        <v>3000</v>
      </c>
      <c r="Q732" s="53">
        <v>9673</v>
      </c>
      <c r="R732" s="79" t="s">
        <v>96</v>
      </c>
      <c r="S732" s="62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  <c r="AM732" s="16"/>
      <c r="AN732" s="16"/>
      <c r="AO732" s="16"/>
      <c r="AP732" s="16"/>
      <c r="AQ732" s="16"/>
      <c r="AR732" s="16"/>
      <c r="AS732" s="16"/>
      <c r="AT732" s="16"/>
      <c r="AU732" s="16"/>
      <c r="AV732" s="16"/>
      <c r="AW732" s="16"/>
      <c r="AX732" s="16"/>
      <c r="AY732" s="16"/>
      <c r="AZ732" s="16"/>
      <c r="BA732" s="16"/>
      <c r="BB732" s="16"/>
      <c r="BC732" s="16"/>
      <c r="BD732" s="16"/>
      <c r="BE732" s="16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6"/>
      <c r="BR732" s="16"/>
      <c r="BS732" s="16"/>
      <c r="BT732" s="16"/>
      <c r="BU732" s="16"/>
      <c r="BV732" s="16"/>
      <c r="BW732" s="16"/>
      <c r="BX732" s="16"/>
      <c r="BY732" s="16"/>
      <c r="BZ732" s="16"/>
      <c r="CA732" s="16"/>
      <c r="CB732" s="16"/>
      <c r="CC732" s="16"/>
      <c r="CD732" s="16"/>
      <c r="CE732" s="16"/>
      <c r="CF732" s="16"/>
      <c r="CG732" s="16"/>
      <c r="CH732" s="16"/>
      <c r="CI732" s="16"/>
      <c r="CJ732" s="16"/>
      <c r="CK732" s="16"/>
      <c r="CL732" s="16"/>
      <c r="CM732" s="16"/>
      <c r="CN732" s="16"/>
      <c r="CO732" s="16"/>
      <c r="CP732" s="16"/>
      <c r="CQ732" s="16"/>
      <c r="CR732" s="16"/>
      <c r="CS732" s="16"/>
      <c r="CT732" s="16"/>
      <c r="CU732" s="16"/>
      <c r="CV732" s="16"/>
      <c r="CW732" s="16"/>
      <c r="CX732" s="16"/>
      <c r="CY732" s="16"/>
      <c r="CZ732" s="16"/>
      <c r="DA732" s="16"/>
      <c r="DB732" s="16"/>
      <c r="DC732" s="16"/>
      <c r="DD732" s="16"/>
      <c r="DE732" s="16"/>
      <c r="DF732" s="16"/>
      <c r="DG732" s="16"/>
      <c r="DH732" s="16"/>
      <c r="DI732" s="16"/>
      <c r="DJ732" s="16"/>
      <c r="DK732" s="16"/>
      <c r="DL732" s="16"/>
      <c r="DM732" s="16"/>
      <c r="DN732" s="16"/>
      <c r="DO732" s="16"/>
      <c r="DP732" s="16"/>
      <c r="DQ732" s="16"/>
      <c r="DR732" s="16"/>
      <c r="DS732" s="16"/>
      <c r="DT732" s="16"/>
      <c r="DU732" s="16"/>
      <c r="DV732" s="16"/>
      <c r="DW732" s="16"/>
      <c r="DX732" s="16"/>
      <c r="DY732" s="16"/>
      <c r="DZ732" s="16"/>
      <c r="EA732" s="16"/>
      <c r="EB732" s="16"/>
      <c r="EC732" s="16"/>
      <c r="ED732" s="16"/>
      <c r="EE732" s="16"/>
      <c r="EF732" s="16"/>
      <c r="EG732" s="16"/>
      <c r="EH732" s="16"/>
      <c r="EI732" s="16"/>
      <c r="EJ732" s="16"/>
      <c r="EK732" s="16"/>
      <c r="EL732" s="16"/>
      <c r="EM732" s="16"/>
      <c r="EN732" s="16"/>
      <c r="EO732" s="16"/>
      <c r="EP732" s="16"/>
      <c r="EQ732" s="16"/>
      <c r="ER732" s="16"/>
      <c r="ES732" s="16"/>
      <c r="ET732" s="16"/>
      <c r="EU732" s="16"/>
      <c r="EV732" s="16"/>
      <c r="EW732" s="16"/>
      <c r="EX732" s="16"/>
      <c r="EY732" s="16"/>
      <c r="EZ732" s="16"/>
      <c r="FA732" s="16"/>
      <c r="FB732" s="16"/>
      <c r="FC732" s="16"/>
      <c r="FD732" s="16"/>
      <c r="FE732" s="16"/>
      <c r="FF732" s="16"/>
      <c r="FG732" s="16"/>
      <c r="FH732" s="16"/>
      <c r="FI732" s="16"/>
      <c r="FJ732" s="16"/>
      <c r="FK732" s="16"/>
      <c r="FL732" s="16"/>
      <c r="FM732" s="16"/>
      <c r="FN732" s="16"/>
      <c r="FO732" s="16"/>
      <c r="FP732" s="16"/>
      <c r="FQ732" s="16"/>
      <c r="FR732" s="16"/>
      <c r="FS732" s="16"/>
      <c r="FT732" s="16"/>
      <c r="FU732" s="16"/>
      <c r="FV732" s="16"/>
      <c r="FW732" s="16"/>
      <c r="FX732" s="16"/>
      <c r="FY732" s="16"/>
      <c r="FZ732" s="16"/>
      <c r="GA732" s="16"/>
      <c r="GB732" s="16"/>
      <c r="GC732" s="16"/>
      <c r="GD732" s="16"/>
      <c r="GE732" s="16"/>
      <c r="GF732" s="16"/>
      <c r="GG732" s="16"/>
      <c r="GH732" s="16"/>
      <c r="GI732" s="16"/>
      <c r="GJ732" s="16"/>
      <c r="GK732" s="16"/>
      <c r="GL732" s="16"/>
      <c r="GM732" s="16"/>
      <c r="GN732" s="16"/>
      <c r="GO732" s="16"/>
      <c r="GP732" s="16"/>
      <c r="GQ732" s="16"/>
      <c r="GR732" s="16"/>
      <c r="GS732" s="16"/>
      <c r="GT732" s="16"/>
      <c r="GU732" s="16"/>
      <c r="GV732" s="16"/>
      <c r="GW732" s="16"/>
      <c r="GX732" s="16"/>
      <c r="GY732" s="16"/>
    </row>
    <row r="733" spans="1:207" s="15" customFormat="1" ht="25.15" customHeight="1" x14ac:dyDescent="0.25">
      <c r="A733" s="117" t="s">
        <v>1764</v>
      </c>
      <c r="B733" s="48" t="s">
        <v>614</v>
      </c>
      <c r="C733" s="68">
        <v>1959</v>
      </c>
      <c r="D733" s="84" t="s">
        <v>240</v>
      </c>
      <c r="E733" s="65" t="s">
        <v>20</v>
      </c>
      <c r="F733" s="82">
        <v>5</v>
      </c>
      <c r="G733" s="82">
        <v>2</v>
      </c>
      <c r="H733" s="50">
        <f t="shared" si="215"/>
        <v>1586.75</v>
      </c>
      <c r="I733" s="50">
        <v>228.9</v>
      </c>
      <c r="J733" s="50">
        <v>1357.85</v>
      </c>
      <c r="K733" s="37">
        <f t="shared" si="211"/>
        <v>4760250</v>
      </c>
      <c r="L733" s="47">
        <v>0</v>
      </c>
      <c r="M733" s="47">
        <v>0</v>
      </c>
      <c r="N733" s="47">
        <v>0</v>
      </c>
      <c r="O733" s="50">
        <v>4760250</v>
      </c>
      <c r="P733" s="47">
        <f t="shared" si="212"/>
        <v>3000</v>
      </c>
      <c r="Q733" s="53">
        <v>9673</v>
      </c>
      <c r="R733" s="79" t="s">
        <v>96</v>
      </c>
      <c r="S733" s="62"/>
      <c r="T733" s="16"/>
      <c r="U733" s="16"/>
    </row>
    <row r="734" spans="1:207" s="15" customFormat="1" ht="25.15" customHeight="1" x14ac:dyDescent="0.25">
      <c r="A734" s="117" t="s">
        <v>1765</v>
      </c>
      <c r="B734" s="48" t="s">
        <v>615</v>
      </c>
      <c r="C734" s="84">
        <v>1962</v>
      </c>
      <c r="D734" s="84" t="s">
        <v>240</v>
      </c>
      <c r="E734" s="84" t="s">
        <v>20</v>
      </c>
      <c r="F734" s="82">
        <v>5</v>
      </c>
      <c r="G734" s="82">
        <v>2</v>
      </c>
      <c r="H734" s="50">
        <f t="shared" si="215"/>
        <v>1641.5400000000002</v>
      </c>
      <c r="I734" s="50">
        <v>232.4</v>
      </c>
      <c r="J734" s="50">
        <v>1409.14</v>
      </c>
      <c r="K734" s="37">
        <f t="shared" si="211"/>
        <v>12428985</v>
      </c>
      <c r="L734" s="47">
        <v>0</v>
      </c>
      <c r="M734" s="47">
        <v>0</v>
      </c>
      <c r="N734" s="47">
        <v>0</v>
      </c>
      <c r="O734" s="50">
        <v>12428985</v>
      </c>
      <c r="P734" s="47">
        <f t="shared" si="212"/>
        <v>7571.5395299535794</v>
      </c>
      <c r="Q734" s="53">
        <v>9673</v>
      </c>
      <c r="R734" s="79" t="s">
        <v>96</v>
      </c>
      <c r="S734" s="62"/>
      <c r="T734" s="16"/>
      <c r="U734" s="16"/>
    </row>
    <row r="735" spans="1:207" s="15" customFormat="1" ht="25.15" customHeight="1" x14ac:dyDescent="0.25">
      <c r="A735" s="117" t="s">
        <v>1766</v>
      </c>
      <c r="B735" s="138" t="s">
        <v>617</v>
      </c>
      <c r="C735" s="65">
        <v>1962</v>
      </c>
      <c r="D735" s="84" t="s">
        <v>240</v>
      </c>
      <c r="E735" s="65" t="s">
        <v>20</v>
      </c>
      <c r="F735" s="82">
        <v>4</v>
      </c>
      <c r="G735" s="82">
        <v>2</v>
      </c>
      <c r="H735" s="50">
        <f t="shared" si="215"/>
        <v>1242.1600000000001</v>
      </c>
      <c r="I735" s="50">
        <v>0</v>
      </c>
      <c r="J735" s="50">
        <v>1242.1600000000001</v>
      </c>
      <c r="K735" s="37">
        <f t="shared" si="211"/>
        <v>4170540</v>
      </c>
      <c r="L735" s="47">
        <v>0</v>
      </c>
      <c r="M735" s="47">
        <v>0</v>
      </c>
      <c r="N735" s="47">
        <v>0</v>
      </c>
      <c r="O735" s="50">
        <v>4170540</v>
      </c>
      <c r="P735" s="47">
        <f t="shared" si="212"/>
        <v>3357.4901783989176</v>
      </c>
      <c r="Q735" s="53">
        <v>9673</v>
      </c>
      <c r="R735" s="79" t="s">
        <v>96</v>
      </c>
      <c r="S735" s="73"/>
      <c r="T735" s="17"/>
      <c r="U735" s="16"/>
    </row>
    <row r="736" spans="1:207" s="15" customFormat="1" ht="25.15" customHeight="1" x14ac:dyDescent="0.25">
      <c r="A736" s="117" t="s">
        <v>1767</v>
      </c>
      <c r="B736" s="48" t="s">
        <v>619</v>
      </c>
      <c r="C736" s="84">
        <v>1945</v>
      </c>
      <c r="D736" s="84" t="s">
        <v>240</v>
      </c>
      <c r="E736" s="65" t="s">
        <v>20</v>
      </c>
      <c r="F736" s="89">
        <v>2</v>
      </c>
      <c r="G736" s="90">
        <v>1</v>
      </c>
      <c r="H736" s="50">
        <f t="shared" si="215"/>
        <v>488.7</v>
      </c>
      <c r="I736" s="94">
        <v>215.3</v>
      </c>
      <c r="J736" s="94">
        <v>273.39999999999998</v>
      </c>
      <c r="K736" s="37">
        <f t="shared" si="211"/>
        <v>3343880</v>
      </c>
      <c r="L736" s="47">
        <v>0</v>
      </c>
      <c r="M736" s="47">
        <v>0</v>
      </c>
      <c r="N736" s="47">
        <v>0</v>
      </c>
      <c r="O736" s="50">
        <v>3343880</v>
      </c>
      <c r="P736" s="47">
        <f t="shared" si="212"/>
        <v>6842.3981993042771</v>
      </c>
      <c r="Q736" s="53">
        <v>9673</v>
      </c>
      <c r="R736" s="79" t="s">
        <v>96</v>
      </c>
      <c r="S736" s="62"/>
      <c r="T736" s="16"/>
      <c r="U736" s="16"/>
    </row>
    <row r="737" spans="1:207" s="15" customFormat="1" ht="25.15" customHeight="1" x14ac:dyDescent="0.25">
      <c r="A737" s="117" t="s">
        <v>1768</v>
      </c>
      <c r="B737" s="48" t="s">
        <v>620</v>
      </c>
      <c r="C737" s="84">
        <v>1962</v>
      </c>
      <c r="D737" s="84" t="s">
        <v>240</v>
      </c>
      <c r="E737" s="84" t="s">
        <v>20</v>
      </c>
      <c r="F737" s="82">
        <v>5</v>
      </c>
      <c r="G737" s="82">
        <v>2</v>
      </c>
      <c r="H737" s="94">
        <v>1596.18</v>
      </c>
      <c r="I737" s="50">
        <v>133.4</v>
      </c>
      <c r="J737" s="50">
        <v>576.44000000000005</v>
      </c>
      <c r="K737" s="37">
        <f t="shared" si="211"/>
        <v>10029270</v>
      </c>
      <c r="L737" s="47">
        <v>0</v>
      </c>
      <c r="M737" s="47">
        <v>0</v>
      </c>
      <c r="N737" s="47">
        <v>0</v>
      </c>
      <c r="O737" s="50">
        <v>10029270</v>
      </c>
      <c r="P737" s="47">
        <f t="shared" si="212"/>
        <v>6283.2951170920569</v>
      </c>
      <c r="Q737" s="53">
        <v>9673</v>
      </c>
      <c r="R737" s="79" t="s">
        <v>96</v>
      </c>
      <c r="S737" s="73"/>
      <c r="T737" s="17"/>
      <c r="U737" s="16"/>
    </row>
    <row r="738" spans="1:207" s="15" customFormat="1" ht="25.15" customHeight="1" x14ac:dyDescent="0.25">
      <c r="A738" s="117" t="s">
        <v>1769</v>
      </c>
      <c r="B738" s="48" t="s">
        <v>622</v>
      </c>
      <c r="C738" s="84">
        <v>1962</v>
      </c>
      <c r="D738" s="84" t="s">
        <v>240</v>
      </c>
      <c r="E738" s="84" t="s">
        <v>20</v>
      </c>
      <c r="F738" s="82">
        <v>5</v>
      </c>
      <c r="G738" s="82">
        <v>2</v>
      </c>
      <c r="H738" s="50">
        <v>1669.5</v>
      </c>
      <c r="I738" s="50">
        <v>110</v>
      </c>
      <c r="J738" s="50">
        <v>1559.5</v>
      </c>
      <c r="K738" s="37">
        <f t="shared" si="211"/>
        <v>11771569.5</v>
      </c>
      <c r="L738" s="47">
        <v>0</v>
      </c>
      <c r="M738" s="47">
        <v>0</v>
      </c>
      <c r="N738" s="47">
        <v>0</v>
      </c>
      <c r="O738" s="50">
        <v>11771569.5</v>
      </c>
      <c r="P738" s="47">
        <f t="shared" si="212"/>
        <v>7050.9550763701709</v>
      </c>
      <c r="Q738" s="53">
        <v>9673</v>
      </c>
      <c r="R738" s="79" t="s">
        <v>96</v>
      </c>
      <c r="S738" s="62"/>
      <c r="T738" s="16"/>
      <c r="U738" s="16"/>
    </row>
    <row r="739" spans="1:207" s="15" customFormat="1" ht="25.15" customHeight="1" x14ac:dyDescent="0.25">
      <c r="A739" s="117" t="s">
        <v>1770</v>
      </c>
      <c r="B739" s="48" t="s">
        <v>634</v>
      </c>
      <c r="C739" s="65">
        <v>1962</v>
      </c>
      <c r="D739" s="84" t="s">
        <v>240</v>
      </c>
      <c r="E739" s="65" t="s">
        <v>20</v>
      </c>
      <c r="F739" s="82">
        <v>5</v>
      </c>
      <c r="G739" s="82">
        <v>4</v>
      </c>
      <c r="H739" s="50">
        <f>I739+J739</f>
        <v>2526.17</v>
      </c>
      <c r="I739" s="50">
        <v>0</v>
      </c>
      <c r="J739" s="50">
        <v>2526.17</v>
      </c>
      <c r="K739" s="37">
        <f t="shared" si="211"/>
        <v>13317582.9</v>
      </c>
      <c r="L739" s="47">
        <v>0</v>
      </c>
      <c r="M739" s="47">
        <v>0</v>
      </c>
      <c r="N739" s="47">
        <v>0</v>
      </c>
      <c r="O739" s="50">
        <v>13317582.9</v>
      </c>
      <c r="P739" s="47">
        <f t="shared" si="212"/>
        <v>5271.8474607805492</v>
      </c>
      <c r="Q739" s="53">
        <v>9673</v>
      </c>
      <c r="R739" s="79" t="s">
        <v>96</v>
      </c>
      <c r="S739" s="62"/>
      <c r="T739" s="16"/>
      <c r="U739" s="16"/>
    </row>
    <row r="740" spans="1:207" s="15" customFormat="1" ht="25.15" customHeight="1" x14ac:dyDescent="0.25">
      <c r="A740" s="117" t="s">
        <v>1771</v>
      </c>
      <c r="B740" s="48" t="s">
        <v>639</v>
      </c>
      <c r="C740" s="84">
        <v>1959</v>
      </c>
      <c r="D740" s="84" t="s">
        <v>240</v>
      </c>
      <c r="E740" s="84" t="s">
        <v>20</v>
      </c>
      <c r="F740" s="82">
        <v>5</v>
      </c>
      <c r="G740" s="82">
        <v>2</v>
      </c>
      <c r="H740" s="50">
        <v>1615.85</v>
      </c>
      <c r="I740" s="50">
        <v>277.16000000000003</v>
      </c>
      <c r="J740" s="50">
        <v>1338.7</v>
      </c>
      <c r="K740" s="37">
        <f t="shared" si="211"/>
        <v>11198202</v>
      </c>
      <c r="L740" s="47">
        <v>0</v>
      </c>
      <c r="M740" s="47">
        <v>0</v>
      </c>
      <c r="N740" s="47">
        <v>0</v>
      </c>
      <c r="O740" s="50">
        <v>11198202</v>
      </c>
      <c r="P740" s="47">
        <f t="shared" si="212"/>
        <v>6930.2237212612563</v>
      </c>
      <c r="Q740" s="53">
        <v>9673</v>
      </c>
      <c r="R740" s="79" t="s">
        <v>96</v>
      </c>
      <c r="S740" s="62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  <c r="AM740" s="16"/>
      <c r="AN740" s="16"/>
      <c r="AO740" s="16"/>
      <c r="AP740" s="16"/>
      <c r="AQ740" s="16"/>
      <c r="AR740" s="16"/>
      <c r="AS740" s="16"/>
      <c r="AT740" s="16"/>
      <c r="AU740" s="16"/>
      <c r="AV740" s="16"/>
      <c r="AW740" s="16"/>
      <c r="AX740" s="16"/>
      <c r="AY740" s="16"/>
      <c r="AZ740" s="16"/>
      <c r="BA740" s="16"/>
      <c r="BB740" s="16"/>
      <c r="BC740" s="16"/>
      <c r="BD740" s="16"/>
      <c r="BE740" s="16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6"/>
      <c r="BR740" s="16"/>
      <c r="BS740" s="16"/>
      <c r="BT740" s="16"/>
      <c r="BU740" s="16"/>
      <c r="BV740" s="16"/>
      <c r="BW740" s="16"/>
      <c r="BX740" s="16"/>
      <c r="BY740" s="16"/>
      <c r="BZ740" s="16"/>
      <c r="CA740" s="16"/>
      <c r="CB740" s="16"/>
      <c r="CC740" s="16"/>
      <c r="CD740" s="16"/>
      <c r="CE740" s="16"/>
      <c r="CF740" s="16"/>
      <c r="CG740" s="16"/>
      <c r="CH740" s="16"/>
      <c r="CI740" s="16"/>
      <c r="CJ740" s="16"/>
      <c r="CK740" s="16"/>
      <c r="CL740" s="16"/>
      <c r="CM740" s="16"/>
      <c r="CN740" s="16"/>
      <c r="CO740" s="16"/>
      <c r="CP740" s="16"/>
      <c r="CQ740" s="16"/>
      <c r="CR740" s="16"/>
      <c r="CS740" s="16"/>
      <c r="CT740" s="16"/>
      <c r="CU740" s="16"/>
      <c r="CV740" s="16"/>
      <c r="CW740" s="16"/>
      <c r="CX740" s="16"/>
      <c r="CY740" s="16"/>
      <c r="CZ740" s="16"/>
      <c r="DA740" s="16"/>
      <c r="DB740" s="16"/>
      <c r="DC740" s="16"/>
      <c r="DD740" s="16"/>
      <c r="DE740" s="16"/>
      <c r="DF740" s="16"/>
      <c r="DG740" s="16"/>
      <c r="DH740" s="16"/>
      <c r="DI740" s="16"/>
      <c r="DJ740" s="16"/>
      <c r="DK740" s="16"/>
      <c r="DL740" s="16"/>
      <c r="DM740" s="16"/>
      <c r="DN740" s="16"/>
      <c r="DO740" s="16"/>
      <c r="DP740" s="16"/>
      <c r="DQ740" s="16"/>
      <c r="DR740" s="16"/>
      <c r="DS740" s="16"/>
      <c r="DT740" s="16"/>
      <c r="DU740" s="16"/>
      <c r="DV740" s="16"/>
      <c r="DW740" s="16"/>
      <c r="DX740" s="16"/>
      <c r="DY740" s="16"/>
      <c r="DZ740" s="16"/>
      <c r="EA740" s="16"/>
      <c r="EB740" s="16"/>
      <c r="EC740" s="16"/>
      <c r="ED740" s="16"/>
      <c r="EE740" s="16"/>
      <c r="EF740" s="16"/>
      <c r="EG740" s="16"/>
      <c r="EH740" s="16"/>
      <c r="EI740" s="16"/>
      <c r="EJ740" s="16"/>
      <c r="EK740" s="16"/>
      <c r="EL740" s="16"/>
      <c r="EM740" s="16"/>
      <c r="EN740" s="16"/>
      <c r="EO740" s="16"/>
      <c r="EP740" s="16"/>
      <c r="EQ740" s="16"/>
      <c r="ER740" s="16"/>
      <c r="ES740" s="16"/>
      <c r="ET740" s="16"/>
      <c r="EU740" s="16"/>
      <c r="EV740" s="16"/>
      <c r="EW740" s="16"/>
      <c r="EX740" s="16"/>
      <c r="EY740" s="16"/>
      <c r="EZ740" s="16"/>
      <c r="FA740" s="16"/>
      <c r="FB740" s="16"/>
      <c r="FC740" s="16"/>
      <c r="FD740" s="16"/>
      <c r="FE740" s="16"/>
      <c r="FF740" s="16"/>
      <c r="FG740" s="16"/>
      <c r="FH740" s="16"/>
      <c r="FI740" s="16"/>
      <c r="FJ740" s="16"/>
      <c r="FK740" s="16"/>
      <c r="FL740" s="16"/>
      <c r="FM740" s="16"/>
      <c r="FN740" s="16"/>
      <c r="FO740" s="16"/>
      <c r="FP740" s="16"/>
      <c r="FQ740" s="16"/>
      <c r="FR740" s="16"/>
      <c r="FS740" s="16"/>
      <c r="FT740" s="16"/>
      <c r="FU740" s="16"/>
      <c r="FV740" s="16"/>
      <c r="FW740" s="16"/>
      <c r="FX740" s="16"/>
      <c r="FY740" s="16"/>
      <c r="FZ740" s="16"/>
      <c r="GA740" s="16"/>
      <c r="GB740" s="16"/>
      <c r="GC740" s="16"/>
      <c r="GD740" s="16"/>
      <c r="GE740" s="16"/>
      <c r="GF740" s="16"/>
      <c r="GG740" s="16"/>
      <c r="GH740" s="16"/>
      <c r="GI740" s="16"/>
      <c r="GJ740" s="16"/>
      <c r="GK740" s="16"/>
      <c r="GL740" s="16"/>
      <c r="GM740" s="16"/>
      <c r="GN740" s="16"/>
      <c r="GO740" s="16"/>
      <c r="GP740" s="16"/>
      <c r="GQ740" s="16"/>
      <c r="GR740" s="16"/>
      <c r="GS740" s="16"/>
      <c r="GT740" s="16"/>
      <c r="GU740" s="16"/>
      <c r="GV740" s="16"/>
      <c r="GW740" s="16"/>
      <c r="GX740" s="16"/>
      <c r="GY740" s="16"/>
    </row>
    <row r="741" spans="1:207" s="15" customFormat="1" ht="25.15" customHeight="1" x14ac:dyDescent="0.25">
      <c r="A741" s="117" t="s">
        <v>1772</v>
      </c>
      <c r="B741" s="48" t="s">
        <v>641</v>
      </c>
      <c r="C741" s="65">
        <v>1941</v>
      </c>
      <c r="D741" s="84" t="s">
        <v>240</v>
      </c>
      <c r="E741" s="84" t="s">
        <v>20</v>
      </c>
      <c r="F741" s="82">
        <v>4</v>
      </c>
      <c r="G741" s="82">
        <v>3</v>
      </c>
      <c r="H741" s="50">
        <f>I741+J741</f>
        <v>2677.29</v>
      </c>
      <c r="I741" s="50">
        <v>477.1</v>
      </c>
      <c r="J741" s="50">
        <v>2200.19</v>
      </c>
      <c r="K741" s="37">
        <f t="shared" si="211"/>
        <v>8031870</v>
      </c>
      <c r="L741" s="47">
        <v>0</v>
      </c>
      <c r="M741" s="47">
        <v>0</v>
      </c>
      <c r="N741" s="47">
        <v>0</v>
      </c>
      <c r="O741" s="50">
        <v>8031870</v>
      </c>
      <c r="P741" s="47">
        <f t="shared" si="212"/>
        <v>3000</v>
      </c>
      <c r="Q741" s="53">
        <v>9673</v>
      </c>
      <c r="R741" s="79" t="s">
        <v>96</v>
      </c>
      <c r="S741" s="62"/>
      <c r="T741" s="16"/>
      <c r="U741" s="16"/>
    </row>
    <row r="742" spans="1:207" s="15" customFormat="1" ht="25.15" customHeight="1" x14ac:dyDescent="0.25">
      <c r="A742" s="117" t="s">
        <v>1773</v>
      </c>
      <c r="B742" s="48" t="s">
        <v>642</v>
      </c>
      <c r="C742" s="65">
        <v>1962</v>
      </c>
      <c r="D742" s="84" t="s">
        <v>240</v>
      </c>
      <c r="E742" s="65" t="s">
        <v>20</v>
      </c>
      <c r="F742" s="82">
        <v>5</v>
      </c>
      <c r="G742" s="82">
        <v>4</v>
      </c>
      <c r="H742" s="50">
        <f>I742+J742</f>
        <v>3411.19</v>
      </c>
      <c r="I742" s="50">
        <v>404.4</v>
      </c>
      <c r="J742" s="50">
        <v>3006.79</v>
      </c>
      <c r="K742" s="37">
        <f t="shared" si="211"/>
        <v>10233570</v>
      </c>
      <c r="L742" s="47">
        <v>0</v>
      </c>
      <c r="M742" s="47">
        <v>0</v>
      </c>
      <c r="N742" s="47">
        <v>0</v>
      </c>
      <c r="O742" s="50">
        <v>10233570</v>
      </c>
      <c r="P742" s="47">
        <f t="shared" si="212"/>
        <v>3000</v>
      </c>
      <c r="Q742" s="53">
        <v>9673</v>
      </c>
      <c r="R742" s="79" t="s">
        <v>96</v>
      </c>
      <c r="S742" s="62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  <c r="AM742" s="16"/>
      <c r="AN742" s="16"/>
      <c r="AO742" s="16"/>
      <c r="AP742" s="16"/>
      <c r="AQ742" s="16"/>
      <c r="AR742" s="16"/>
      <c r="AS742" s="16"/>
      <c r="AT742" s="16"/>
      <c r="AU742" s="16"/>
      <c r="AV742" s="16"/>
      <c r="AW742" s="16"/>
      <c r="AX742" s="16"/>
      <c r="AY742" s="16"/>
      <c r="AZ742" s="16"/>
      <c r="BA742" s="16"/>
      <c r="BB742" s="16"/>
      <c r="BC742" s="16"/>
      <c r="BD742" s="16"/>
      <c r="BE742" s="16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6"/>
      <c r="BR742" s="16"/>
      <c r="BS742" s="16"/>
      <c r="BT742" s="16"/>
      <c r="BU742" s="16"/>
      <c r="BV742" s="16"/>
      <c r="BW742" s="16"/>
      <c r="BX742" s="16"/>
      <c r="BY742" s="16"/>
      <c r="BZ742" s="16"/>
      <c r="CA742" s="16"/>
      <c r="CB742" s="16"/>
      <c r="CC742" s="16"/>
      <c r="CD742" s="16"/>
      <c r="CE742" s="16"/>
      <c r="CF742" s="16"/>
      <c r="CG742" s="16"/>
      <c r="CH742" s="16"/>
      <c r="CI742" s="16"/>
      <c r="CJ742" s="16"/>
      <c r="CK742" s="16"/>
      <c r="CL742" s="16"/>
      <c r="CM742" s="16"/>
      <c r="CN742" s="16"/>
      <c r="CO742" s="16"/>
      <c r="CP742" s="16"/>
      <c r="CQ742" s="16"/>
      <c r="CR742" s="16"/>
      <c r="CS742" s="16"/>
      <c r="CT742" s="16"/>
      <c r="CU742" s="16"/>
      <c r="CV742" s="16"/>
      <c r="CW742" s="16"/>
      <c r="CX742" s="16"/>
      <c r="CY742" s="16"/>
      <c r="CZ742" s="16"/>
      <c r="DA742" s="16"/>
      <c r="DB742" s="16"/>
      <c r="DC742" s="16"/>
      <c r="DD742" s="16"/>
      <c r="DE742" s="16"/>
      <c r="DF742" s="16"/>
      <c r="DG742" s="16"/>
      <c r="DH742" s="16"/>
      <c r="DI742" s="16"/>
      <c r="DJ742" s="16"/>
      <c r="DK742" s="16"/>
      <c r="DL742" s="16"/>
      <c r="DM742" s="16"/>
      <c r="DN742" s="16"/>
      <c r="DO742" s="16"/>
      <c r="DP742" s="16"/>
      <c r="DQ742" s="16"/>
      <c r="DR742" s="16"/>
      <c r="DS742" s="16"/>
      <c r="DT742" s="16"/>
      <c r="DU742" s="16"/>
      <c r="DV742" s="16"/>
      <c r="DW742" s="16"/>
      <c r="DX742" s="16"/>
      <c r="DY742" s="16"/>
      <c r="DZ742" s="16"/>
      <c r="EA742" s="16"/>
      <c r="EB742" s="16"/>
      <c r="EC742" s="16"/>
      <c r="ED742" s="16"/>
      <c r="EE742" s="16"/>
      <c r="EF742" s="16"/>
      <c r="EG742" s="16"/>
      <c r="EH742" s="16"/>
      <c r="EI742" s="16"/>
      <c r="EJ742" s="16"/>
      <c r="EK742" s="16"/>
      <c r="EL742" s="16"/>
      <c r="EM742" s="16"/>
      <c r="EN742" s="16"/>
      <c r="EO742" s="16"/>
      <c r="EP742" s="16"/>
      <c r="EQ742" s="16"/>
      <c r="ER742" s="16"/>
      <c r="ES742" s="16"/>
      <c r="ET742" s="16"/>
      <c r="EU742" s="16"/>
      <c r="EV742" s="16"/>
      <c r="EW742" s="16"/>
      <c r="EX742" s="16"/>
      <c r="EY742" s="16"/>
      <c r="EZ742" s="16"/>
      <c r="FA742" s="16"/>
      <c r="FB742" s="16"/>
      <c r="FC742" s="16"/>
      <c r="FD742" s="16"/>
      <c r="FE742" s="16"/>
      <c r="FF742" s="16"/>
      <c r="FG742" s="16"/>
      <c r="FH742" s="16"/>
      <c r="FI742" s="16"/>
      <c r="FJ742" s="16"/>
      <c r="FK742" s="16"/>
      <c r="FL742" s="16"/>
      <c r="FM742" s="16"/>
      <c r="FN742" s="16"/>
      <c r="FO742" s="16"/>
      <c r="FP742" s="16"/>
      <c r="FQ742" s="16"/>
      <c r="FR742" s="16"/>
      <c r="FS742" s="16"/>
      <c r="FT742" s="16"/>
      <c r="FU742" s="16"/>
      <c r="FV742" s="16"/>
      <c r="FW742" s="16"/>
      <c r="FX742" s="16"/>
      <c r="FY742" s="16"/>
      <c r="FZ742" s="16"/>
      <c r="GA742" s="16"/>
      <c r="GB742" s="16"/>
      <c r="GC742" s="16"/>
      <c r="GD742" s="16"/>
      <c r="GE742" s="16"/>
      <c r="GF742" s="16"/>
      <c r="GG742" s="16"/>
      <c r="GH742" s="16"/>
      <c r="GI742" s="16"/>
      <c r="GJ742" s="16"/>
      <c r="GK742" s="16"/>
      <c r="GL742" s="16"/>
      <c r="GM742" s="16"/>
      <c r="GN742" s="16"/>
      <c r="GO742" s="16"/>
      <c r="GP742" s="16"/>
      <c r="GQ742" s="16"/>
      <c r="GR742" s="16"/>
      <c r="GS742" s="16"/>
      <c r="GT742" s="16"/>
      <c r="GU742" s="16"/>
      <c r="GV742" s="16"/>
      <c r="GW742" s="16"/>
      <c r="GX742" s="16"/>
      <c r="GY742" s="16"/>
    </row>
    <row r="743" spans="1:207" s="15" customFormat="1" ht="25.15" customHeight="1" x14ac:dyDescent="0.25">
      <c r="A743" s="117" t="s">
        <v>1774</v>
      </c>
      <c r="B743" s="48" t="s">
        <v>643</v>
      </c>
      <c r="C743" s="65">
        <v>1962</v>
      </c>
      <c r="D743" s="84" t="s">
        <v>240</v>
      </c>
      <c r="E743" s="65" t="s">
        <v>20</v>
      </c>
      <c r="F743" s="82">
        <v>2</v>
      </c>
      <c r="G743" s="82">
        <v>1</v>
      </c>
      <c r="H743" s="50">
        <v>309.2</v>
      </c>
      <c r="I743" s="50">
        <v>23.7</v>
      </c>
      <c r="J743" s="50">
        <v>285.5</v>
      </c>
      <c r="K743" s="37">
        <f t="shared" si="211"/>
        <v>1903968</v>
      </c>
      <c r="L743" s="47">
        <v>0</v>
      </c>
      <c r="M743" s="47">
        <v>0</v>
      </c>
      <c r="N743" s="47">
        <v>0</v>
      </c>
      <c r="O743" s="50">
        <v>1903968</v>
      </c>
      <c r="P743" s="47">
        <f t="shared" si="212"/>
        <v>6157.7231565329885</v>
      </c>
      <c r="Q743" s="53">
        <v>9673</v>
      </c>
      <c r="R743" s="79" t="s">
        <v>96</v>
      </c>
      <c r="S743" s="62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  <c r="AL743" s="16"/>
      <c r="AM743" s="16"/>
      <c r="AN743" s="16"/>
      <c r="AO743" s="16"/>
      <c r="AP743" s="16"/>
      <c r="AQ743" s="16"/>
      <c r="AR743" s="16"/>
      <c r="AS743" s="16"/>
      <c r="AT743" s="16"/>
      <c r="AU743" s="16"/>
      <c r="AV743" s="16"/>
      <c r="AW743" s="16"/>
      <c r="AX743" s="16"/>
      <c r="AY743" s="16"/>
      <c r="AZ743" s="16"/>
      <c r="BA743" s="16"/>
      <c r="BB743" s="16"/>
      <c r="BC743" s="16"/>
      <c r="BD743" s="16"/>
      <c r="BE743" s="16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6"/>
      <c r="BR743" s="16"/>
      <c r="BS743" s="16"/>
      <c r="BT743" s="16"/>
      <c r="BU743" s="16"/>
      <c r="BV743" s="16"/>
      <c r="BW743" s="16"/>
      <c r="BX743" s="16"/>
      <c r="BY743" s="16"/>
      <c r="BZ743" s="16"/>
      <c r="CA743" s="16"/>
      <c r="CB743" s="16"/>
      <c r="CC743" s="16"/>
      <c r="CD743" s="16"/>
      <c r="CE743" s="16"/>
      <c r="CF743" s="16"/>
      <c r="CG743" s="16"/>
      <c r="CH743" s="16"/>
      <c r="CI743" s="16"/>
      <c r="CJ743" s="16"/>
      <c r="CK743" s="16"/>
      <c r="CL743" s="16"/>
      <c r="CM743" s="16"/>
      <c r="CN743" s="16"/>
      <c r="CO743" s="16"/>
      <c r="CP743" s="16"/>
      <c r="CQ743" s="16"/>
      <c r="CR743" s="16"/>
      <c r="CS743" s="16"/>
      <c r="CT743" s="16"/>
      <c r="CU743" s="16"/>
      <c r="CV743" s="16"/>
      <c r="CW743" s="16"/>
      <c r="CX743" s="16"/>
      <c r="CY743" s="16"/>
      <c r="CZ743" s="16"/>
      <c r="DA743" s="16"/>
      <c r="DB743" s="16"/>
      <c r="DC743" s="16"/>
      <c r="DD743" s="16"/>
      <c r="DE743" s="16"/>
      <c r="DF743" s="16"/>
      <c r="DG743" s="16"/>
      <c r="DH743" s="16"/>
      <c r="DI743" s="16"/>
      <c r="DJ743" s="16"/>
      <c r="DK743" s="16"/>
      <c r="DL743" s="16"/>
      <c r="DM743" s="16"/>
      <c r="DN743" s="16"/>
      <c r="DO743" s="16"/>
      <c r="DP743" s="16"/>
      <c r="DQ743" s="16"/>
      <c r="DR743" s="16"/>
      <c r="DS743" s="16"/>
      <c r="DT743" s="16"/>
      <c r="DU743" s="16"/>
      <c r="DV743" s="16"/>
      <c r="DW743" s="16"/>
      <c r="DX743" s="16"/>
      <c r="DY743" s="16"/>
      <c r="DZ743" s="16"/>
      <c r="EA743" s="16"/>
      <c r="EB743" s="16"/>
      <c r="EC743" s="16"/>
      <c r="ED743" s="16"/>
      <c r="EE743" s="16"/>
      <c r="EF743" s="16"/>
      <c r="EG743" s="16"/>
      <c r="EH743" s="16"/>
      <c r="EI743" s="16"/>
      <c r="EJ743" s="16"/>
      <c r="EK743" s="16"/>
      <c r="EL743" s="16"/>
      <c r="EM743" s="16"/>
      <c r="EN743" s="16"/>
      <c r="EO743" s="16"/>
      <c r="EP743" s="16"/>
      <c r="EQ743" s="16"/>
      <c r="ER743" s="16"/>
      <c r="ES743" s="16"/>
      <c r="ET743" s="16"/>
      <c r="EU743" s="16"/>
      <c r="EV743" s="16"/>
      <c r="EW743" s="16"/>
      <c r="EX743" s="16"/>
      <c r="EY743" s="16"/>
      <c r="EZ743" s="16"/>
      <c r="FA743" s="16"/>
      <c r="FB743" s="16"/>
      <c r="FC743" s="16"/>
      <c r="FD743" s="16"/>
      <c r="FE743" s="16"/>
      <c r="FF743" s="16"/>
      <c r="FG743" s="16"/>
      <c r="FH743" s="16"/>
      <c r="FI743" s="16"/>
      <c r="FJ743" s="16"/>
      <c r="FK743" s="16"/>
      <c r="FL743" s="16"/>
      <c r="FM743" s="16"/>
      <c r="FN743" s="16"/>
      <c r="FO743" s="16"/>
      <c r="FP743" s="16"/>
      <c r="FQ743" s="16"/>
      <c r="FR743" s="16"/>
      <c r="FS743" s="16"/>
      <c r="FT743" s="16"/>
      <c r="FU743" s="16"/>
      <c r="FV743" s="16"/>
      <c r="FW743" s="16"/>
      <c r="FX743" s="16"/>
      <c r="FY743" s="16"/>
      <c r="FZ743" s="16"/>
      <c r="GA743" s="16"/>
      <c r="GB743" s="16"/>
      <c r="GC743" s="16"/>
      <c r="GD743" s="16"/>
      <c r="GE743" s="16"/>
      <c r="GF743" s="16"/>
      <c r="GG743" s="16"/>
      <c r="GH743" s="16"/>
      <c r="GI743" s="16"/>
      <c r="GJ743" s="16"/>
      <c r="GK743" s="16"/>
      <c r="GL743" s="16"/>
      <c r="GM743" s="16"/>
      <c r="GN743" s="16"/>
      <c r="GO743" s="16"/>
      <c r="GP743" s="16"/>
      <c r="GQ743" s="16"/>
      <c r="GR743" s="16"/>
      <c r="GS743" s="16"/>
      <c r="GT743" s="16"/>
      <c r="GU743" s="16"/>
      <c r="GV743" s="16"/>
      <c r="GW743" s="16"/>
      <c r="GX743" s="16"/>
      <c r="GY743" s="16"/>
    </row>
    <row r="744" spans="1:207" s="15" customFormat="1" ht="25.15" customHeight="1" x14ac:dyDescent="0.25">
      <c r="A744" s="117" t="s">
        <v>1775</v>
      </c>
      <c r="B744" s="48" t="s">
        <v>651</v>
      </c>
      <c r="C744" s="65">
        <v>1962</v>
      </c>
      <c r="D744" s="84" t="s">
        <v>240</v>
      </c>
      <c r="E744" s="65" t="s">
        <v>20</v>
      </c>
      <c r="F744" s="82">
        <v>4</v>
      </c>
      <c r="G744" s="82">
        <v>1</v>
      </c>
      <c r="H744" s="50">
        <f>I744+J744</f>
        <v>2133.7800000000002</v>
      </c>
      <c r="I744" s="50">
        <v>234.32</v>
      </c>
      <c r="J744" s="50">
        <v>1899.46</v>
      </c>
      <c r="K744" s="37">
        <f t="shared" si="211"/>
        <v>6784519.5</v>
      </c>
      <c r="L744" s="47">
        <v>0</v>
      </c>
      <c r="M744" s="47">
        <v>0</v>
      </c>
      <c r="N744" s="47">
        <v>0</v>
      </c>
      <c r="O744" s="50">
        <v>6784519.5</v>
      </c>
      <c r="P744" s="47">
        <f t="shared" si="212"/>
        <v>3179.5777915248991</v>
      </c>
      <c r="Q744" s="53">
        <v>9673</v>
      </c>
      <c r="R744" s="79" t="s">
        <v>96</v>
      </c>
      <c r="S744" s="62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  <c r="AM744" s="16"/>
      <c r="AN744" s="16"/>
      <c r="AO744" s="16"/>
      <c r="AP744" s="16"/>
      <c r="AQ744" s="16"/>
      <c r="AR744" s="16"/>
      <c r="AS744" s="16"/>
      <c r="AT744" s="16"/>
      <c r="AU744" s="16"/>
      <c r="AV744" s="16"/>
      <c r="AW744" s="16"/>
      <c r="AX744" s="16"/>
      <c r="AY744" s="16"/>
      <c r="AZ744" s="16"/>
      <c r="BA744" s="16"/>
      <c r="BB744" s="16"/>
      <c r="BC744" s="16"/>
      <c r="BD744" s="16"/>
      <c r="BE744" s="16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6"/>
      <c r="BR744" s="16"/>
      <c r="BS744" s="16"/>
      <c r="BT744" s="16"/>
      <c r="BU744" s="16"/>
      <c r="BV744" s="16"/>
      <c r="BW744" s="16"/>
      <c r="BX744" s="16"/>
      <c r="BY744" s="16"/>
      <c r="BZ744" s="16"/>
      <c r="CA744" s="16"/>
      <c r="CB744" s="16"/>
      <c r="CC744" s="16"/>
      <c r="CD744" s="16"/>
      <c r="CE744" s="16"/>
      <c r="CF744" s="16"/>
      <c r="CG744" s="16"/>
      <c r="CH744" s="16"/>
      <c r="CI744" s="16"/>
      <c r="CJ744" s="16"/>
      <c r="CK744" s="16"/>
      <c r="CL744" s="16"/>
      <c r="CM744" s="16"/>
      <c r="CN744" s="16"/>
      <c r="CO744" s="16"/>
      <c r="CP744" s="16"/>
      <c r="CQ744" s="16"/>
      <c r="CR744" s="16"/>
      <c r="CS744" s="16"/>
      <c r="CT744" s="16"/>
      <c r="CU744" s="16"/>
      <c r="CV744" s="16"/>
      <c r="CW744" s="16"/>
      <c r="CX744" s="16"/>
      <c r="CY744" s="16"/>
      <c r="CZ744" s="16"/>
      <c r="DA744" s="16"/>
      <c r="DB744" s="16"/>
      <c r="DC744" s="16"/>
      <c r="DD744" s="16"/>
      <c r="DE744" s="16"/>
      <c r="DF744" s="16"/>
      <c r="DG744" s="16"/>
      <c r="DH744" s="16"/>
      <c r="DI744" s="16"/>
      <c r="DJ744" s="16"/>
      <c r="DK744" s="16"/>
      <c r="DL744" s="16"/>
      <c r="DM744" s="16"/>
      <c r="DN744" s="16"/>
      <c r="DO744" s="16"/>
      <c r="DP744" s="16"/>
      <c r="DQ744" s="16"/>
      <c r="DR744" s="16"/>
      <c r="DS744" s="16"/>
      <c r="DT744" s="16"/>
      <c r="DU744" s="16"/>
      <c r="DV744" s="16"/>
      <c r="DW744" s="16"/>
      <c r="DX744" s="16"/>
      <c r="DY744" s="16"/>
      <c r="DZ744" s="16"/>
      <c r="EA744" s="16"/>
      <c r="EB744" s="16"/>
      <c r="EC744" s="16"/>
      <c r="ED744" s="16"/>
      <c r="EE744" s="16"/>
      <c r="EF744" s="16"/>
      <c r="EG744" s="16"/>
      <c r="EH744" s="16"/>
      <c r="EI744" s="16"/>
      <c r="EJ744" s="16"/>
      <c r="EK744" s="16"/>
      <c r="EL744" s="16"/>
      <c r="EM744" s="16"/>
      <c r="EN744" s="16"/>
      <c r="EO744" s="16"/>
      <c r="EP744" s="16"/>
      <c r="EQ744" s="16"/>
      <c r="ER744" s="16"/>
      <c r="ES744" s="16"/>
      <c r="ET744" s="16"/>
      <c r="EU744" s="16"/>
      <c r="EV744" s="16"/>
      <c r="EW744" s="16"/>
      <c r="EX744" s="16"/>
      <c r="EY744" s="16"/>
      <c r="EZ744" s="16"/>
      <c r="FA744" s="16"/>
      <c r="FB744" s="16"/>
      <c r="FC744" s="16"/>
      <c r="FD744" s="16"/>
      <c r="FE744" s="16"/>
      <c r="FF744" s="16"/>
      <c r="FG744" s="16"/>
      <c r="FH744" s="16"/>
      <c r="FI744" s="16"/>
      <c r="FJ744" s="16"/>
      <c r="FK744" s="16"/>
      <c r="FL744" s="16"/>
      <c r="FM744" s="16"/>
      <c r="FN744" s="16"/>
      <c r="FO744" s="16"/>
      <c r="FP744" s="16"/>
      <c r="FQ744" s="16"/>
      <c r="FR744" s="16"/>
      <c r="FS744" s="16"/>
      <c r="FT744" s="16"/>
      <c r="FU744" s="16"/>
      <c r="FV744" s="16"/>
      <c r="FW744" s="16"/>
      <c r="FX744" s="16"/>
      <c r="FY744" s="16"/>
      <c r="FZ744" s="16"/>
      <c r="GA744" s="16"/>
      <c r="GB744" s="16"/>
      <c r="GC744" s="16"/>
      <c r="GD744" s="16"/>
      <c r="GE744" s="16"/>
      <c r="GF744" s="16"/>
      <c r="GG744" s="16"/>
      <c r="GH744" s="16"/>
      <c r="GI744" s="16"/>
      <c r="GJ744" s="16"/>
      <c r="GK744" s="16"/>
      <c r="GL744" s="16"/>
      <c r="GM744" s="16"/>
      <c r="GN744" s="16"/>
      <c r="GO744" s="16"/>
      <c r="GP744" s="16"/>
      <c r="GQ744" s="16"/>
      <c r="GR744" s="16"/>
      <c r="GS744" s="16"/>
      <c r="GT744" s="16"/>
      <c r="GU744" s="16"/>
      <c r="GV744" s="16"/>
      <c r="GW744" s="16"/>
      <c r="GX744" s="16"/>
      <c r="GY744" s="16"/>
    </row>
    <row r="745" spans="1:207" s="15" customFormat="1" ht="25.15" customHeight="1" x14ac:dyDescent="0.25">
      <c r="A745" s="117" t="s">
        <v>1776</v>
      </c>
      <c r="B745" s="138" t="s">
        <v>662</v>
      </c>
      <c r="C745" s="65">
        <v>1962</v>
      </c>
      <c r="D745" s="84" t="s">
        <v>240</v>
      </c>
      <c r="E745" s="65" t="s">
        <v>20</v>
      </c>
      <c r="F745" s="82">
        <v>5</v>
      </c>
      <c r="G745" s="82">
        <v>5</v>
      </c>
      <c r="H745" s="50">
        <v>4478.6000000000004</v>
      </c>
      <c r="I745" s="50">
        <v>1860.4</v>
      </c>
      <c r="J745" s="50">
        <v>2618.1999999999998</v>
      </c>
      <c r="K745" s="37">
        <f t="shared" si="211"/>
        <v>27699390</v>
      </c>
      <c r="L745" s="47">
        <v>0</v>
      </c>
      <c r="M745" s="47">
        <v>0</v>
      </c>
      <c r="N745" s="47">
        <v>0</v>
      </c>
      <c r="O745" s="50">
        <v>27699390</v>
      </c>
      <c r="P745" s="47">
        <f t="shared" si="212"/>
        <v>6184.8323136694498</v>
      </c>
      <c r="Q745" s="53">
        <v>9673</v>
      </c>
      <c r="R745" s="79" t="s">
        <v>96</v>
      </c>
      <c r="S745" s="73"/>
      <c r="T745" s="17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  <c r="AM745" s="16"/>
      <c r="AN745" s="16"/>
      <c r="AO745" s="16"/>
      <c r="AP745" s="16"/>
      <c r="AQ745" s="16"/>
      <c r="AR745" s="16"/>
      <c r="AS745" s="16"/>
      <c r="AT745" s="16"/>
      <c r="AU745" s="16"/>
      <c r="AV745" s="16"/>
      <c r="AW745" s="16"/>
      <c r="AX745" s="16"/>
      <c r="AY745" s="16"/>
      <c r="AZ745" s="16"/>
      <c r="BA745" s="16"/>
      <c r="BB745" s="16"/>
      <c r="BC745" s="16"/>
      <c r="BD745" s="16"/>
      <c r="BE745" s="16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6"/>
      <c r="BR745" s="16"/>
      <c r="BS745" s="16"/>
      <c r="BT745" s="16"/>
      <c r="BU745" s="16"/>
      <c r="BV745" s="16"/>
      <c r="BW745" s="16"/>
      <c r="BX745" s="16"/>
      <c r="BY745" s="16"/>
      <c r="BZ745" s="16"/>
      <c r="CA745" s="16"/>
      <c r="CB745" s="16"/>
      <c r="CC745" s="16"/>
      <c r="CD745" s="16"/>
      <c r="CE745" s="16"/>
      <c r="CF745" s="16"/>
      <c r="CG745" s="16"/>
      <c r="CH745" s="16"/>
      <c r="CI745" s="16"/>
      <c r="CJ745" s="16"/>
      <c r="CK745" s="16"/>
      <c r="CL745" s="16"/>
      <c r="CM745" s="16"/>
      <c r="CN745" s="16"/>
      <c r="CO745" s="16"/>
      <c r="CP745" s="16"/>
      <c r="CQ745" s="16"/>
      <c r="CR745" s="16"/>
      <c r="CS745" s="16"/>
      <c r="CT745" s="16"/>
      <c r="CU745" s="16"/>
      <c r="CV745" s="16"/>
      <c r="CW745" s="16"/>
      <c r="CX745" s="16"/>
      <c r="CY745" s="16"/>
      <c r="CZ745" s="16"/>
      <c r="DA745" s="16"/>
      <c r="DB745" s="16"/>
      <c r="DC745" s="16"/>
      <c r="DD745" s="16"/>
      <c r="DE745" s="16"/>
      <c r="DF745" s="16"/>
      <c r="DG745" s="16"/>
      <c r="DH745" s="16"/>
      <c r="DI745" s="16"/>
      <c r="DJ745" s="16"/>
      <c r="DK745" s="16"/>
      <c r="DL745" s="16"/>
      <c r="DM745" s="16"/>
      <c r="DN745" s="16"/>
      <c r="DO745" s="16"/>
      <c r="DP745" s="16"/>
      <c r="DQ745" s="16"/>
      <c r="DR745" s="16"/>
      <c r="DS745" s="16"/>
      <c r="DT745" s="16"/>
      <c r="DU745" s="16"/>
      <c r="DV745" s="16"/>
      <c r="DW745" s="16"/>
      <c r="DX745" s="16"/>
      <c r="DY745" s="16"/>
      <c r="DZ745" s="16"/>
      <c r="EA745" s="16"/>
      <c r="EB745" s="16"/>
      <c r="EC745" s="16"/>
      <c r="ED745" s="16"/>
      <c r="EE745" s="16"/>
      <c r="EF745" s="16"/>
      <c r="EG745" s="16"/>
      <c r="EH745" s="16"/>
      <c r="EI745" s="16"/>
      <c r="EJ745" s="16"/>
      <c r="EK745" s="16"/>
      <c r="EL745" s="16"/>
      <c r="EM745" s="16"/>
      <c r="EN745" s="16"/>
      <c r="EO745" s="16"/>
      <c r="EP745" s="16"/>
      <c r="EQ745" s="16"/>
      <c r="ER745" s="16"/>
      <c r="ES745" s="16"/>
      <c r="ET745" s="16"/>
      <c r="EU745" s="16"/>
      <c r="EV745" s="16"/>
      <c r="EW745" s="16"/>
      <c r="EX745" s="16"/>
      <c r="EY745" s="16"/>
      <c r="EZ745" s="16"/>
      <c r="FA745" s="16"/>
      <c r="FB745" s="16"/>
      <c r="FC745" s="16"/>
      <c r="FD745" s="16"/>
      <c r="FE745" s="16"/>
      <c r="FF745" s="16"/>
      <c r="FG745" s="16"/>
      <c r="FH745" s="16"/>
      <c r="FI745" s="16"/>
      <c r="FJ745" s="16"/>
      <c r="FK745" s="16"/>
      <c r="FL745" s="16"/>
      <c r="FM745" s="16"/>
      <c r="FN745" s="16"/>
      <c r="FO745" s="16"/>
      <c r="FP745" s="16"/>
      <c r="FQ745" s="16"/>
      <c r="FR745" s="16"/>
      <c r="FS745" s="16"/>
      <c r="FT745" s="16"/>
      <c r="FU745" s="16"/>
      <c r="FV745" s="16"/>
      <c r="FW745" s="16"/>
      <c r="FX745" s="16"/>
      <c r="FY745" s="16"/>
      <c r="FZ745" s="16"/>
      <c r="GA745" s="16"/>
      <c r="GB745" s="16"/>
      <c r="GC745" s="16"/>
      <c r="GD745" s="16"/>
      <c r="GE745" s="16"/>
      <c r="GF745" s="16"/>
      <c r="GG745" s="16"/>
      <c r="GH745" s="16"/>
      <c r="GI745" s="16"/>
      <c r="GJ745" s="16"/>
      <c r="GK745" s="16"/>
      <c r="GL745" s="16"/>
      <c r="GM745" s="16"/>
      <c r="GN745" s="16"/>
      <c r="GO745" s="16"/>
      <c r="GP745" s="16"/>
      <c r="GQ745" s="16"/>
      <c r="GR745" s="16"/>
      <c r="GS745" s="16"/>
      <c r="GT745" s="16"/>
      <c r="GU745" s="16"/>
      <c r="GV745" s="16"/>
      <c r="GW745" s="16"/>
      <c r="GX745" s="16"/>
      <c r="GY745" s="16"/>
    </row>
    <row r="746" spans="1:207" s="15" customFormat="1" ht="25.15" customHeight="1" x14ac:dyDescent="0.25">
      <c r="A746" s="117" t="s">
        <v>1777</v>
      </c>
      <c r="B746" s="138" t="s">
        <v>974</v>
      </c>
      <c r="C746" s="65">
        <v>1960</v>
      </c>
      <c r="D746" s="84" t="s">
        <v>240</v>
      </c>
      <c r="E746" s="65" t="s">
        <v>20</v>
      </c>
      <c r="F746" s="82">
        <v>4</v>
      </c>
      <c r="G746" s="82">
        <v>2</v>
      </c>
      <c r="H746" s="50">
        <v>1274.4000000000001</v>
      </c>
      <c r="I746" s="50">
        <v>0</v>
      </c>
      <c r="J746" s="50">
        <v>1273.0999999999999</v>
      </c>
      <c r="K746" s="37">
        <f t="shared" si="211"/>
        <v>3823200</v>
      </c>
      <c r="L746" s="47">
        <v>0</v>
      </c>
      <c r="M746" s="47">
        <v>0</v>
      </c>
      <c r="N746" s="47">
        <v>0</v>
      </c>
      <c r="O746" s="50">
        <v>3823200</v>
      </c>
      <c r="P746" s="47">
        <f t="shared" si="212"/>
        <v>3000</v>
      </c>
      <c r="Q746" s="53">
        <v>9673</v>
      </c>
      <c r="R746" s="79" t="s">
        <v>96</v>
      </c>
      <c r="S746" s="73"/>
      <c r="T746" s="17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6"/>
      <c r="AN746" s="16"/>
      <c r="AO746" s="16"/>
      <c r="AP746" s="16"/>
      <c r="AQ746" s="16"/>
      <c r="AR746" s="16"/>
      <c r="AS746" s="16"/>
      <c r="AT746" s="16"/>
      <c r="AU746" s="16"/>
      <c r="AV746" s="16"/>
      <c r="AW746" s="16"/>
      <c r="AX746" s="16"/>
      <c r="AY746" s="16"/>
      <c r="AZ746" s="16"/>
      <c r="BA746" s="16"/>
      <c r="BB746" s="16"/>
      <c r="BC746" s="16"/>
      <c r="BD746" s="16"/>
      <c r="BE746" s="16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6"/>
      <c r="BR746" s="16"/>
      <c r="BS746" s="16"/>
      <c r="BT746" s="16"/>
      <c r="BU746" s="16"/>
      <c r="BV746" s="16"/>
      <c r="BW746" s="16"/>
      <c r="BX746" s="16"/>
      <c r="BY746" s="16"/>
      <c r="BZ746" s="16"/>
      <c r="CA746" s="16"/>
      <c r="CB746" s="16"/>
      <c r="CC746" s="16"/>
      <c r="CD746" s="16"/>
      <c r="CE746" s="16"/>
      <c r="CF746" s="16"/>
      <c r="CG746" s="16"/>
      <c r="CH746" s="16"/>
      <c r="CI746" s="16"/>
      <c r="CJ746" s="16"/>
      <c r="CK746" s="16"/>
      <c r="CL746" s="16"/>
      <c r="CM746" s="16"/>
      <c r="CN746" s="16"/>
      <c r="CO746" s="16"/>
      <c r="CP746" s="16"/>
      <c r="CQ746" s="16"/>
      <c r="CR746" s="16"/>
      <c r="CS746" s="16"/>
      <c r="CT746" s="16"/>
      <c r="CU746" s="16"/>
      <c r="CV746" s="16"/>
      <c r="CW746" s="16"/>
      <c r="CX746" s="16"/>
      <c r="CY746" s="16"/>
      <c r="CZ746" s="16"/>
      <c r="DA746" s="16"/>
      <c r="DB746" s="16"/>
      <c r="DC746" s="16"/>
      <c r="DD746" s="16"/>
      <c r="DE746" s="16"/>
      <c r="DF746" s="16"/>
      <c r="DG746" s="16"/>
      <c r="DH746" s="16"/>
      <c r="DI746" s="16"/>
      <c r="DJ746" s="16"/>
      <c r="DK746" s="16"/>
      <c r="DL746" s="16"/>
      <c r="DM746" s="16"/>
      <c r="DN746" s="16"/>
      <c r="DO746" s="16"/>
      <c r="DP746" s="16"/>
      <c r="DQ746" s="16"/>
      <c r="DR746" s="16"/>
      <c r="DS746" s="16"/>
      <c r="DT746" s="16"/>
      <c r="DU746" s="16"/>
      <c r="DV746" s="16"/>
      <c r="DW746" s="16"/>
      <c r="DX746" s="16"/>
      <c r="DY746" s="16"/>
      <c r="DZ746" s="16"/>
      <c r="EA746" s="16"/>
      <c r="EB746" s="16"/>
      <c r="EC746" s="16"/>
      <c r="ED746" s="16"/>
      <c r="EE746" s="16"/>
      <c r="EF746" s="16"/>
      <c r="EG746" s="16"/>
      <c r="EH746" s="16"/>
      <c r="EI746" s="16"/>
      <c r="EJ746" s="16"/>
      <c r="EK746" s="16"/>
      <c r="EL746" s="16"/>
      <c r="EM746" s="16"/>
      <c r="EN746" s="16"/>
      <c r="EO746" s="16"/>
      <c r="EP746" s="16"/>
      <c r="EQ746" s="16"/>
      <c r="ER746" s="16"/>
      <c r="ES746" s="16"/>
      <c r="ET746" s="16"/>
      <c r="EU746" s="16"/>
      <c r="EV746" s="16"/>
      <c r="EW746" s="16"/>
      <c r="EX746" s="16"/>
      <c r="EY746" s="16"/>
      <c r="EZ746" s="16"/>
      <c r="FA746" s="16"/>
      <c r="FB746" s="16"/>
      <c r="FC746" s="16"/>
      <c r="FD746" s="16"/>
      <c r="FE746" s="16"/>
      <c r="FF746" s="16"/>
      <c r="FG746" s="16"/>
      <c r="FH746" s="16"/>
      <c r="FI746" s="16"/>
      <c r="FJ746" s="16"/>
      <c r="FK746" s="16"/>
      <c r="FL746" s="16"/>
      <c r="FM746" s="16"/>
      <c r="FN746" s="16"/>
      <c r="FO746" s="16"/>
      <c r="FP746" s="16"/>
      <c r="FQ746" s="16"/>
      <c r="FR746" s="16"/>
      <c r="FS746" s="16"/>
      <c r="FT746" s="16"/>
      <c r="FU746" s="16"/>
      <c r="FV746" s="16"/>
      <c r="FW746" s="16"/>
      <c r="FX746" s="16"/>
      <c r="FY746" s="16"/>
      <c r="FZ746" s="16"/>
      <c r="GA746" s="16"/>
      <c r="GB746" s="16"/>
      <c r="GC746" s="16"/>
      <c r="GD746" s="16"/>
      <c r="GE746" s="16"/>
      <c r="GF746" s="16"/>
      <c r="GG746" s="16"/>
      <c r="GH746" s="16"/>
      <c r="GI746" s="16"/>
      <c r="GJ746" s="16"/>
      <c r="GK746" s="16"/>
      <c r="GL746" s="16"/>
      <c r="GM746" s="16"/>
      <c r="GN746" s="16"/>
      <c r="GO746" s="16"/>
      <c r="GP746" s="16"/>
      <c r="GQ746" s="16"/>
      <c r="GR746" s="16"/>
      <c r="GS746" s="16"/>
      <c r="GT746" s="16"/>
      <c r="GU746" s="16"/>
      <c r="GV746" s="16"/>
      <c r="GW746" s="16"/>
      <c r="GX746" s="16"/>
      <c r="GY746" s="16"/>
    </row>
    <row r="747" spans="1:207" s="15" customFormat="1" ht="25.15" customHeight="1" x14ac:dyDescent="0.25">
      <c r="A747" s="117" t="s">
        <v>1778</v>
      </c>
      <c r="B747" s="48" t="s">
        <v>975</v>
      </c>
      <c r="C747" s="65">
        <v>1948</v>
      </c>
      <c r="D747" s="84" t="s">
        <v>240</v>
      </c>
      <c r="E747" s="65" t="s">
        <v>20</v>
      </c>
      <c r="F747" s="82">
        <v>2</v>
      </c>
      <c r="G747" s="82">
        <v>2</v>
      </c>
      <c r="H747" s="50">
        <v>370.65</v>
      </c>
      <c r="I747" s="50">
        <v>0</v>
      </c>
      <c r="J747" s="50">
        <v>258.25</v>
      </c>
      <c r="K747" s="37">
        <f t="shared" si="211"/>
        <v>2310000</v>
      </c>
      <c r="L747" s="47">
        <v>0</v>
      </c>
      <c r="M747" s="47">
        <v>0</v>
      </c>
      <c r="N747" s="47">
        <v>0</v>
      </c>
      <c r="O747" s="50">
        <v>2310000</v>
      </c>
      <c r="P747" s="47">
        <f t="shared" si="212"/>
        <v>6232.2946175637398</v>
      </c>
      <c r="Q747" s="53">
        <v>9673</v>
      </c>
      <c r="R747" s="79" t="s">
        <v>96</v>
      </c>
      <c r="S747" s="73"/>
      <c r="T747" s="17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16"/>
      <c r="AN747" s="16"/>
      <c r="AO747" s="16"/>
      <c r="AP747" s="16"/>
      <c r="AQ747" s="16"/>
      <c r="AR747" s="16"/>
      <c r="AS747" s="16"/>
      <c r="AT747" s="16"/>
      <c r="AU747" s="16"/>
      <c r="AV747" s="16"/>
      <c r="AW747" s="16"/>
      <c r="AX747" s="16"/>
      <c r="AY747" s="16"/>
      <c r="AZ747" s="16"/>
      <c r="BA747" s="16"/>
      <c r="BB747" s="16"/>
      <c r="BC747" s="16"/>
      <c r="BD747" s="16"/>
      <c r="BE747" s="16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6"/>
      <c r="BR747" s="16"/>
      <c r="BS747" s="16"/>
      <c r="BT747" s="16"/>
      <c r="BU747" s="16"/>
      <c r="BV747" s="16"/>
      <c r="BW747" s="16"/>
      <c r="BX747" s="16"/>
      <c r="BY747" s="16"/>
      <c r="BZ747" s="16"/>
      <c r="CA747" s="16"/>
      <c r="CB747" s="16"/>
      <c r="CC747" s="16"/>
      <c r="CD747" s="16"/>
      <c r="CE747" s="16"/>
      <c r="CF747" s="16"/>
      <c r="CG747" s="16"/>
      <c r="CH747" s="16"/>
      <c r="CI747" s="16"/>
      <c r="CJ747" s="16"/>
      <c r="CK747" s="16"/>
      <c r="CL747" s="16"/>
      <c r="CM747" s="16"/>
      <c r="CN747" s="16"/>
      <c r="CO747" s="16"/>
      <c r="CP747" s="16"/>
      <c r="CQ747" s="16"/>
      <c r="CR747" s="16"/>
      <c r="CS747" s="16"/>
      <c r="CT747" s="16"/>
      <c r="CU747" s="16"/>
      <c r="CV747" s="16"/>
      <c r="CW747" s="16"/>
      <c r="CX747" s="16"/>
      <c r="CY747" s="16"/>
      <c r="CZ747" s="16"/>
      <c r="DA747" s="16"/>
      <c r="DB747" s="16"/>
      <c r="DC747" s="16"/>
      <c r="DD747" s="16"/>
      <c r="DE747" s="16"/>
      <c r="DF747" s="16"/>
      <c r="DG747" s="16"/>
      <c r="DH747" s="16"/>
      <c r="DI747" s="16"/>
      <c r="DJ747" s="16"/>
      <c r="DK747" s="16"/>
      <c r="DL747" s="16"/>
      <c r="DM747" s="16"/>
      <c r="DN747" s="16"/>
      <c r="DO747" s="16"/>
      <c r="DP747" s="16"/>
      <c r="DQ747" s="16"/>
      <c r="DR747" s="16"/>
      <c r="DS747" s="16"/>
      <c r="DT747" s="16"/>
      <c r="DU747" s="16"/>
      <c r="DV747" s="16"/>
      <c r="DW747" s="16"/>
      <c r="DX747" s="16"/>
      <c r="DY747" s="16"/>
      <c r="DZ747" s="16"/>
      <c r="EA747" s="16"/>
      <c r="EB747" s="16"/>
      <c r="EC747" s="16"/>
      <c r="ED747" s="16"/>
      <c r="EE747" s="16"/>
      <c r="EF747" s="16"/>
      <c r="EG747" s="16"/>
      <c r="EH747" s="16"/>
      <c r="EI747" s="16"/>
      <c r="EJ747" s="16"/>
      <c r="EK747" s="16"/>
      <c r="EL747" s="16"/>
      <c r="EM747" s="16"/>
      <c r="EN747" s="16"/>
      <c r="EO747" s="16"/>
      <c r="EP747" s="16"/>
      <c r="EQ747" s="16"/>
      <c r="ER747" s="16"/>
      <c r="ES747" s="16"/>
      <c r="ET747" s="16"/>
      <c r="EU747" s="16"/>
      <c r="EV747" s="16"/>
      <c r="EW747" s="16"/>
      <c r="EX747" s="16"/>
      <c r="EY747" s="16"/>
      <c r="EZ747" s="16"/>
      <c r="FA747" s="16"/>
      <c r="FB747" s="16"/>
      <c r="FC747" s="16"/>
      <c r="FD747" s="16"/>
      <c r="FE747" s="16"/>
      <c r="FF747" s="16"/>
      <c r="FG747" s="16"/>
      <c r="FH747" s="16"/>
      <c r="FI747" s="16"/>
      <c r="FJ747" s="16"/>
      <c r="FK747" s="16"/>
      <c r="FL747" s="16"/>
      <c r="FM747" s="16"/>
      <c r="FN747" s="16"/>
      <c r="FO747" s="16"/>
      <c r="FP747" s="16"/>
      <c r="FQ747" s="16"/>
      <c r="FR747" s="16"/>
      <c r="FS747" s="16"/>
      <c r="FT747" s="16"/>
      <c r="FU747" s="16"/>
      <c r="FV747" s="16"/>
      <c r="FW747" s="16"/>
      <c r="FX747" s="16"/>
      <c r="FY747" s="16"/>
      <c r="FZ747" s="16"/>
      <c r="GA747" s="16"/>
      <c r="GB747" s="16"/>
      <c r="GC747" s="16"/>
      <c r="GD747" s="16"/>
      <c r="GE747" s="16"/>
      <c r="GF747" s="16"/>
      <c r="GG747" s="16"/>
      <c r="GH747" s="16"/>
      <c r="GI747" s="16"/>
      <c r="GJ747" s="16"/>
      <c r="GK747" s="16"/>
      <c r="GL747" s="16"/>
      <c r="GM747" s="16"/>
      <c r="GN747" s="16"/>
      <c r="GO747" s="16"/>
      <c r="GP747" s="16"/>
      <c r="GQ747" s="16"/>
      <c r="GR747" s="16"/>
      <c r="GS747" s="16"/>
      <c r="GT747" s="16"/>
      <c r="GU747" s="16"/>
      <c r="GV747" s="16"/>
      <c r="GW747" s="16"/>
      <c r="GX747" s="16"/>
      <c r="GY747" s="16"/>
    </row>
    <row r="748" spans="1:207" s="15" customFormat="1" ht="25.15" customHeight="1" x14ac:dyDescent="0.25">
      <c r="A748" s="117" t="s">
        <v>1779</v>
      </c>
      <c r="B748" s="138" t="s">
        <v>663</v>
      </c>
      <c r="C748" s="65">
        <v>1962</v>
      </c>
      <c r="D748" s="84" t="s">
        <v>240</v>
      </c>
      <c r="E748" s="65" t="s">
        <v>20</v>
      </c>
      <c r="F748" s="82">
        <v>3</v>
      </c>
      <c r="G748" s="82">
        <v>2</v>
      </c>
      <c r="H748" s="50">
        <f t="shared" ref="H748:H756" si="216">I748+J748</f>
        <v>961.83</v>
      </c>
      <c r="I748" s="50">
        <v>0</v>
      </c>
      <c r="J748" s="50">
        <v>961.83</v>
      </c>
      <c r="K748" s="37">
        <f t="shared" si="211"/>
        <v>4267560</v>
      </c>
      <c r="L748" s="47">
        <v>0</v>
      </c>
      <c r="M748" s="47">
        <v>0</v>
      </c>
      <c r="N748" s="47">
        <v>0</v>
      </c>
      <c r="O748" s="50">
        <v>4267560</v>
      </c>
      <c r="P748" s="47">
        <f t="shared" si="212"/>
        <v>4436.9171267271759</v>
      </c>
      <c r="Q748" s="53">
        <v>9673</v>
      </c>
      <c r="R748" s="79" t="s">
        <v>96</v>
      </c>
      <c r="S748" s="73"/>
      <c r="T748" s="17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6"/>
      <c r="AN748" s="16"/>
      <c r="AO748" s="16"/>
      <c r="AP748" s="16"/>
      <c r="AQ748" s="16"/>
      <c r="AR748" s="16"/>
      <c r="AS748" s="16"/>
      <c r="AT748" s="16"/>
      <c r="AU748" s="16"/>
      <c r="AV748" s="16"/>
      <c r="AW748" s="16"/>
      <c r="AX748" s="16"/>
      <c r="AY748" s="16"/>
      <c r="AZ748" s="16"/>
      <c r="BA748" s="16"/>
      <c r="BB748" s="16"/>
      <c r="BC748" s="16"/>
      <c r="BD748" s="16"/>
      <c r="BE748" s="16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6"/>
      <c r="BR748" s="16"/>
      <c r="BS748" s="16"/>
      <c r="BT748" s="16"/>
      <c r="BU748" s="16"/>
      <c r="BV748" s="16"/>
      <c r="BW748" s="16"/>
      <c r="BX748" s="16"/>
      <c r="BY748" s="16"/>
      <c r="BZ748" s="16"/>
      <c r="CA748" s="16"/>
      <c r="CB748" s="16"/>
      <c r="CC748" s="16"/>
      <c r="CD748" s="16"/>
      <c r="CE748" s="16"/>
      <c r="CF748" s="16"/>
      <c r="CG748" s="16"/>
      <c r="CH748" s="16"/>
      <c r="CI748" s="16"/>
      <c r="CJ748" s="16"/>
      <c r="CK748" s="16"/>
      <c r="CL748" s="16"/>
      <c r="CM748" s="16"/>
      <c r="CN748" s="16"/>
      <c r="CO748" s="16"/>
      <c r="CP748" s="16"/>
      <c r="CQ748" s="16"/>
      <c r="CR748" s="16"/>
      <c r="CS748" s="16"/>
      <c r="CT748" s="16"/>
      <c r="CU748" s="16"/>
      <c r="CV748" s="16"/>
      <c r="CW748" s="16"/>
      <c r="CX748" s="16"/>
      <c r="CY748" s="16"/>
      <c r="CZ748" s="16"/>
      <c r="DA748" s="16"/>
      <c r="DB748" s="16"/>
      <c r="DC748" s="16"/>
      <c r="DD748" s="16"/>
      <c r="DE748" s="16"/>
      <c r="DF748" s="16"/>
      <c r="DG748" s="16"/>
      <c r="DH748" s="16"/>
      <c r="DI748" s="16"/>
      <c r="DJ748" s="16"/>
      <c r="DK748" s="16"/>
      <c r="DL748" s="16"/>
      <c r="DM748" s="16"/>
      <c r="DN748" s="16"/>
      <c r="DO748" s="16"/>
      <c r="DP748" s="16"/>
      <c r="DQ748" s="16"/>
      <c r="DR748" s="16"/>
      <c r="DS748" s="16"/>
      <c r="DT748" s="16"/>
      <c r="DU748" s="16"/>
      <c r="DV748" s="16"/>
      <c r="DW748" s="16"/>
      <c r="DX748" s="16"/>
      <c r="DY748" s="16"/>
      <c r="DZ748" s="16"/>
      <c r="EA748" s="16"/>
      <c r="EB748" s="16"/>
      <c r="EC748" s="16"/>
      <c r="ED748" s="16"/>
      <c r="EE748" s="16"/>
      <c r="EF748" s="16"/>
      <c r="EG748" s="16"/>
      <c r="EH748" s="16"/>
      <c r="EI748" s="16"/>
      <c r="EJ748" s="16"/>
      <c r="EK748" s="16"/>
      <c r="EL748" s="16"/>
      <c r="EM748" s="16"/>
      <c r="EN748" s="16"/>
      <c r="EO748" s="16"/>
      <c r="EP748" s="16"/>
      <c r="EQ748" s="16"/>
      <c r="ER748" s="16"/>
      <c r="ES748" s="16"/>
      <c r="ET748" s="16"/>
      <c r="EU748" s="16"/>
      <c r="EV748" s="16"/>
      <c r="EW748" s="16"/>
      <c r="EX748" s="16"/>
      <c r="EY748" s="16"/>
      <c r="EZ748" s="16"/>
      <c r="FA748" s="16"/>
      <c r="FB748" s="16"/>
      <c r="FC748" s="16"/>
      <c r="FD748" s="16"/>
      <c r="FE748" s="16"/>
      <c r="FF748" s="16"/>
      <c r="FG748" s="16"/>
      <c r="FH748" s="16"/>
      <c r="FI748" s="16"/>
      <c r="FJ748" s="16"/>
      <c r="FK748" s="16"/>
      <c r="FL748" s="16"/>
      <c r="FM748" s="16"/>
      <c r="FN748" s="16"/>
      <c r="FO748" s="16"/>
      <c r="FP748" s="16"/>
      <c r="FQ748" s="16"/>
      <c r="FR748" s="16"/>
      <c r="FS748" s="16"/>
      <c r="FT748" s="16"/>
      <c r="FU748" s="16"/>
      <c r="FV748" s="16"/>
      <c r="FW748" s="16"/>
      <c r="FX748" s="16"/>
      <c r="FY748" s="16"/>
      <c r="FZ748" s="16"/>
      <c r="GA748" s="16"/>
      <c r="GB748" s="16"/>
      <c r="GC748" s="16"/>
      <c r="GD748" s="16"/>
      <c r="GE748" s="16"/>
      <c r="GF748" s="16"/>
      <c r="GG748" s="16"/>
      <c r="GH748" s="16"/>
      <c r="GI748" s="16"/>
      <c r="GJ748" s="16"/>
      <c r="GK748" s="16"/>
      <c r="GL748" s="16"/>
      <c r="GM748" s="16"/>
      <c r="GN748" s="16"/>
      <c r="GO748" s="16"/>
      <c r="GP748" s="16"/>
      <c r="GQ748" s="16"/>
      <c r="GR748" s="16"/>
      <c r="GS748" s="16"/>
      <c r="GT748" s="16"/>
      <c r="GU748" s="16"/>
      <c r="GV748" s="16"/>
      <c r="GW748" s="16"/>
      <c r="GX748" s="16"/>
      <c r="GY748" s="16"/>
    </row>
    <row r="749" spans="1:207" s="15" customFormat="1" ht="25.15" customHeight="1" x14ac:dyDescent="0.25">
      <c r="A749" s="117" t="s">
        <v>1780</v>
      </c>
      <c r="B749" s="48" t="s">
        <v>664</v>
      </c>
      <c r="C749" s="65">
        <v>1962</v>
      </c>
      <c r="D749" s="84" t="s">
        <v>240</v>
      </c>
      <c r="E749" s="65" t="s">
        <v>20</v>
      </c>
      <c r="F749" s="90">
        <v>4</v>
      </c>
      <c r="G749" s="90">
        <v>3</v>
      </c>
      <c r="H749" s="50">
        <f t="shared" si="216"/>
        <v>2909.69</v>
      </c>
      <c r="I749" s="50">
        <v>380.9</v>
      </c>
      <c r="J749" s="50">
        <v>2528.79</v>
      </c>
      <c r="K749" s="37">
        <f t="shared" si="211"/>
        <v>6283200</v>
      </c>
      <c r="L749" s="47">
        <v>0</v>
      </c>
      <c r="M749" s="47">
        <v>0</v>
      </c>
      <c r="N749" s="47">
        <v>0</v>
      </c>
      <c r="O749" s="50">
        <v>6283200</v>
      </c>
      <c r="P749" s="47">
        <f t="shared" si="212"/>
        <v>2159.4052974715519</v>
      </c>
      <c r="Q749" s="53">
        <v>9673</v>
      </c>
      <c r="R749" s="79" t="s">
        <v>96</v>
      </c>
      <c r="S749" s="62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  <c r="AL749" s="16"/>
      <c r="AM749" s="16"/>
      <c r="AN749" s="16"/>
      <c r="AO749" s="16"/>
      <c r="AP749" s="16"/>
      <c r="AQ749" s="16"/>
      <c r="AR749" s="16"/>
      <c r="AS749" s="16"/>
      <c r="AT749" s="16"/>
      <c r="AU749" s="16"/>
      <c r="AV749" s="16"/>
      <c r="AW749" s="16"/>
      <c r="AX749" s="16"/>
      <c r="AY749" s="16"/>
      <c r="AZ749" s="16"/>
      <c r="BA749" s="16"/>
      <c r="BB749" s="16"/>
      <c r="BC749" s="16"/>
      <c r="BD749" s="16"/>
      <c r="BE749" s="16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6"/>
      <c r="BR749" s="16"/>
      <c r="BS749" s="16"/>
      <c r="BT749" s="16"/>
      <c r="BU749" s="16"/>
      <c r="BV749" s="16"/>
      <c r="BW749" s="16"/>
      <c r="BX749" s="16"/>
      <c r="BY749" s="16"/>
      <c r="BZ749" s="16"/>
      <c r="CA749" s="16"/>
      <c r="CB749" s="16"/>
      <c r="CC749" s="16"/>
      <c r="CD749" s="16"/>
      <c r="CE749" s="16"/>
      <c r="CF749" s="16"/>
      <c r="CG749" s="16"/>
      <c r="CH749" s="16"/>
      <c r="CI749" s="16"/>
      <c r="CJ749" s="16"/>
      <c r="CK749" s="16"/>
      <c r="CL749" s="16"/>
      <c r="CM749" s="16"/>
      <c r="CN749" s="16"/>
      <c r="CO749" s="16"/>
      <c r="CP749" s="16"/>
      <c r="CQ749" s="16"/>
      <c r="CR749" s="16"/>
      <c r="CS749" s="16"/>
      <c r="CT749" s="16"/>
      <c r="CU749" s="16"/>
      <c r="CV749" s="16"/>
      <c r="CW749" s="16"/>
      <c r="CX749" s="16"/>
      <c r="CY749" s="16"/>
      <c r="CZ749" s="16"/>
      <c r="DA749" s="16"/>
      <c r="DB749" s="16"/>
      <c r="DC749" s="16"/>
      <c r="DD749" s="16"/>
      <c r="DE749" s="16"/>
      <c r="DF749" s="16"/>
      <c r="DG749" s="16"/>
      <c r="DH749" s="16"/>
      <c r="DI749" s="16"/>
      <c r="DJ749" s="16"/>
      <c r="DK749" s="16"/>
      <c r="DL749" s="16"/>
      <c r="DM749" s="16"/>
      <c r="DN749" s="16"/>
      <c r="DO749" s="16"/>
      <c r="DP749" s="16"/>
      <c r="DQ749" s="16"/>
      <c r="DR749" s="16"/>
      <c r="DS749" s="16"/>
      <c r="DT749" s="16"/>
      <c r="DU749" s="16"/>
      <c r="DV749" s="16"/>
      <c r="DW749" s="16"/>
      <c r="DX749" s="16"/>
      <c r="DY749" s="16"/>
      <c r="DZ749" s="16"/>
      <c r="EA749" s="16"/>
      <c r="EB749" s="16"/>
      <c r="EC749" s="16"/>
      <c r="ED749" s="16"/>
      <c r="EE749" s="16"/>
      <c r="EF749" s="16"/>
      <c r="EG749" s="16"/>
      <c r="EH749" s="16"/>
      <c r="EI749" s="16"/>
      <c r="EJ749" s="16"/>
      <c r="EK749" s="16"/>
      <c r="EL749" s="16"/>
      <c r="EM749" s="16"/>
      <c r="EN749" s="16"/>
      <c r="EO749" s="16"/>
      <c r="EP749" s="16"/>
      <c r="EQ749" s="16"/>
      <c r="ER749" s="16"/>
      <c r="ES749" s="16"/>
      <c r="ET749" s="16"/>
      <c r="EU749" s="16"/>
      <c r="EV749" s="16"/>
      <c r="EW749" s="16"/>
      <c r="EX749" s="16"/>
      <c r="EY749" s="16"/>
      <c r="EZ749" s="16"/>
      <c r="FA749" s="16"/>
      <c r="FB749" s="16"/>
      <c r="FC749" s="16"/>
      <c r="FD749" s="16"/>
      <c r="FE749" s="16"/>
      <c r="FF749" s="16"/>
      <c r="FG749" s="16"/>
      <c r="FH749" s="16"/>
      <c r="FI749" s="16"/>
      <c r="FJ749" s="16"/>
      <c r="FK749" s="16"/>
      <c r="FL749" s="16"/>
      <c r="FM749" s="16"/>
      <c r="FN749" s="16"/>
      <c r="FO749" s="16"/>
      <c r="FP749" s="16"/>
      <c r="FQ749" s="16"/>
      <c r="FR749" s="16"/>
      <c r="FS749" s="16"/>
      <c r="FT749" s="16"/>
      <c r="FU749" s="16"/>
      <c r="FV749" s="16"/>
      <c r="FW749" s="16"/>
      <c r="FX749" s="16"/>
      <c r="FY749" s="16"/>
      <c r="FZ749" s="16"/>
      <c r="GA749" s="16"/>
      <c r="GB749" s="16"/>
      <c r="GC749" s="16"/>
      <c r="GD749" s="16"/>
      <c r="GE749" s="16"/>
      <c r="GF749" s="16"/>
      <c r="GG749" s="16"/>
      <c r="GH749" s="16"/>
      <c r="GI749" s="16"/>
      <c r="GJ749" s="16"/>
      <c r="GK749" s="16"/>
      <c r="GL749" s="16"/>
      <c r="GM749" s="16"/>
      <c r="GN749" s="16"/>
      <c r="GO749" s="16"/>
      <c r="GP749" s="16"/>
      <c r="GQ749" s="16"/>
      <c r="GR749" s="16"/>
      <c r="GS749" s="16"/>
      <c r="GT749" s="16"/>
      <c r="GU749" s="16"/>
      <c r="GV749" s="16"/>
      <c r="GW749" s="16"/>
      <c r="GX749" s="16"/>
      <c r="GY749" s="16"/>
    </row>
    <row r="750" spans="1:207" s="15" customFormat="1" ht="25.15" customHeight="1" x14ac:dyDescent="0.25">
      <c r="A750" s="117" t="s">
        <v>1781</v>
      </c>
      <c r="B750" s="138" t="s">
        <v>683</v>
      </c>
      <c r="C750" s="65">
        <v>1962</v>
      </c>
      <c r="D750" s="84" t="s">
        <v>240</v>
      </c>
      <c r="E750" s="65" t="s">
        <v>20</v>
      </c>
      <c r="F750" s="82">
        <v>4</v>
      </c>
      <c r="G750" s="82">
        <v>2</v>
      </c>
      <c r="H750" s="50">
        <f t="shared" si="216"/>
        <v>1461</v>
      </c>
      <c r="I750" s="50">
        <v>214.4</v>
      </c>
      <c r="J750" s="50">
        <v>1246.5999999999999</v>
      </c>
      <c r="K750" s="37">
        <f t="shared" si="211"/>
        <v>3751440</v>
      </c>
      <c r="L750" s="47">
        <v>0</v>
      </c>
      <c r="M750" s="47">
        <v>0</v>
      </c>
      <c r="N750" s="47">
        <v>0</v>
      </c>
      <c r="O750" s="50">
        <v>3751440</v>
      </c>
      <c r="P750" s="47">
        <f t="shared" si="212"/>
        <v>2567.7207392197124</v>
      </c>
      <c r="Q750" s="53">
        <v>9673</v>
      </c>
      <c r="R750" s="79" t="s">
        <v>96</v>
      </c>
      <c r="S750" s="62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  <c r="AM750" s="16"/>
      <c r="AN750" s="16"/>
      <c r="AO750" s="16"/>
      <c r="AP750" s="16"/>
      <c r="AQ750" s="16"/>
      <c r="AR750" s="16"/>
      <c r="AS750" s="16"/>
      <c r="AT750" s="16"/>
      <c r="AU750" s="16"/>
      <c r="AV750" s="16"/>
      <c r="AW750" s="16"/>
      <c r="AX750" s="16"/>
      <c r="AY750" s="16"/>
      <c r="AZ750" s="16"/>
      <c r="BA750" s="16"/>
      <c r="BB750" s="16"/>
      <c r="BC750" s="16"/>
      <c r="BD750" s="16"/>
      <c r="BE750" s="16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6"/>
      <c r="BR750" s="16"/>
      <c r="BS750" s="16"/>
      <c r="BT750" s="16"/>
      <c r="BU750" s="16"/>
      <c r="BV750" s="16"/>
      <c r="BW750" s="16"/>
      <c r="BX750" s="16"/>
      <c r="BY750" s="16"/>
      <c r="BZ750" s="16"/>
      <c r="CA750" s="16"/>
      <c r="CB750" s="16"/>
      <c r="CC750" s="16"/>
      <c r="CD750" s="16"/>
      <c r="CE750" s="16"/>
      <c r="CF750" s="16"/>
      <c r="CG750" s="16"/>
      <c r="CH750" s="16"/>
      <c r="CI750" s="16"/>
      <c r="CJ750" s="16"/>
      <c r="CK750" s="16"/>
      <c r="CL750" s="16"/>
      <c r="CM750" s="16"/>
      <c r="CN750" s="16"/>
      <c r="CO750" s="16"/>
      <c r="CP750" s="16"/>
      <c r="CQ750" s="16"/>
      <c r="CR750" s="16"/>
      <c r="CS750" s="16"/>
      <c r="CT750" s="16"/>
      <c r="CU750" s="16"/>
      <c r="CV750" s="16"/>
      <c r="CW750" s="16"/>
      <c r="CX750" s="16"/>
      <c r="CY750" s="16"/>
      <c r="CZ750" s="16"/>
      <c r="DA750" s="16"/>
      <c r="DB750" s="16"/>
      <c r="DC750" s="16"/>
      <c r="DD750" s="16"/>
      <c r="DE750" s="16"/>
      <c r="DF750" s="16"/>
      <c r="DG750" s="16"/>
      <c r="DH750" s="16"/>
      <c r="DI750" s="16"/>
      <c r="DJ750" s="16"/>
      <c r="DK750" s="16"/>
      <c r="DL750" s="16"/>
      <c r="DM750" s="16"/>
      <c r="DN750" s="16"/>
      <c r="DO750" s="16"/>
      <c r="DP750" s="16"/>
      <c r="DQ750" s="16"/>
      <c r="DR750" s="16"/>
      <c r="DS750" s="16"/>
      <c r="DT750" s="16"/>
      <c r="DU750" s="16"/>
      <c r="DV750" s="16"/>
      <c r="DW750" s="16"/>
      <c r="DX750" s="16"/>
      <c r="DY750" s="16"/>
      <c r="DZ750" s="16"/>
      <c r="EA750" s="16"/>
      <c r="EB750" s="16"/>
      <c r="EC750" s="16"/>
      <c r="ED750" s="16"/>
      <c r="EE750" s="16"/>
      <c r="EF750" s="16"/>
      <c r="EG750" s="16"/>
      <c r="EH750" s="16"/>
      <c r="EI750" s="16"/>
      <c r="EJ750" s="16"/>
      <c r="EK750" s="16"/>
      <c r="EL750" s="16"/>
      <c r="EM750" s="16"/>
      <c r="EN750" s="16"/>
      <c r="EO750" s="16"/>
      <c r="EP750" s="16"/>
      <c r="EQ750" s="16"/>
      <c r="ER750" s="16"/>
      <c r="ES750" s="16"/>
      <c r="ET750" s="16"/>
      <c r="EU750" s="16"/>
      <c r="EV750" s="16"/>
      <c r="EW750" s="16"/>
      <c r="EX750" s="16"/>
      <c r="EY750" s="16"/>
      <c r="EZ750" s="16"/>
      <c r="FA750" s="16"/>
      <c r="FB750" s="16"/>
      <c r="FC750" s="16"/>
      <c r="FD750" s="16"/>
      <c r="FE750" s="16"/>
      <c r="FF750" s="16"/>
      <c r="FG750" s="16"/>
      <c r="FH750" s="16"/>
      <c r="FI750" s="16"/>
      <c r="FJ750" s="16"/>
      <c r="FK750" s="16"/>
      <c r="FL750" s="16"/>
      <c r="FM750" s="16"/>
      <c r="FN750" s="16"/>
      <c r="FO750" s="16"/>
      <c r="FP750" s="16"/>
      <c r="FQ750" s="16"/>
      <c r="FR750" s="16"/>
      <c r="FS750" s="16"/>
      <c r="FT750" s="16"/>
      <c r="FU750" s="16"/>
      <c r="FV750" s="16"/>
      <c r="FW750" s="16"/>
      <c r="FX750" s="16"/>
      <c r="FY750" s="16"/>
      <c r="FZ750" s="16"/>
      <c r="GA750" s="16"/>
      <c r="GB750" s="16"/>
      <c r="GC750" s="16"/>
      <c r="GD750" s="16"/>
      <c r="GE750" s="16"/>
      <c r="GF750" s="16"/>
      <c r="GG750" s="16"/>
      <c r="GH750" s="16"/>
      <c r="GI750" s="16"/>
      <c r="GJ750" s="16"/>
      <c r="GK750" s="16"/>
      <c r="GL750" s="16"/>
      <c r="GM750" s="16"/>
      <c r="GN750" s="16"/>
      <c r="GO750" s="16"/>
      <c r="GP750" s="16"/>
      <c r="GQ750" s="16"/>
      <c r="GR750" s="16"/>
      <c r="GS750" s="16"/>
      <c r="GT750" s="16"/>
      <c r="GU750" s="16"/>
      <c r="GV750" s="16"/>
      <c r="GW750" s="16"/>
      <c r="GX750" s="16"/>
      <c r="GY750" s="16"/>
    </row>
    <row r="751" spans="1:207" s="15" customFormat="1" ht="25.15" customHeight="1" x14ac:dyDescent="0.25">
      <c r="A751" s="117" t="s">
        <v>1782</v>
      </c>
      <c r="B751" s="48" t="s">
        <v>687</v>
      </c>
      <c r="C751" s="65">
        <v>1950</v>
      </c>
      <c r="D751" s="84" t="s">
        <v>240</v>
      </c>
      <c r="E751" s="65" t="s">
        <v>20</v>
      </c>
      <c r="F751" s="82">
        <v>2</v>
      </c>
      <c r="G751" s="82">
        <v>1</v>
      </c>
      <c r="H751" s="50">
        <f t="shared" si="216"/>
        <v>530.6</v>
      </c>
      <c r="I751" s="50">
        <v>0</v>
      </c>
      <c r="J751" s="50">
        <v>530.6</v>
      </c>
      <c r="K751" s="37">
        <f t="shared" si="211"/>
        <v>1593344</v>
      </c>
      <c r="L751" s="47">
        <v>0</v>
      </c>
      <c r="M751" s="47">
        <v>0</v>
      </c>
      <c r="N751" s="47">
        <v>0</v>
      </c>
      <c r="O751" s="50">
        <v>1593344</v>
      </c>
      <c r="P751" s="47">
        <f t="shared" si="212"/>
        <v>3002.9099133056916</v>
      </c>
      <c r="Q751" s="53">
        <v>9673</v>
      </c>
      <c r="R751" s="79" t="s">
        <v>96</v>
      </c>
      <c r="S751" s="62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16"/>
      <c r="AM751" s="16"/>
      <c r="AN751" s="16"/>
      <c r="AO751" s="16"/>
      <c r="AP751" s="16"/>
      <c r="AQ751" s="16"/>
      <c r="AR751" s="16"/>
      <c r="AS751" s="16"/>
      <c r="AT751" s="16"/>
      <c r="AU751" s="16"/>
      <c r="AV751" s="16"/>
      <c r="AW751" s="16"/>
      <c r="AX751" s="16"/>
      <c r="AY751" s="16"/>
      <c r="AZ751" s="16"/>
      <c r="BA751" s="16"/>
      <c r="BB751" s="16"/>
      <c r="BC751" s="16"/>
      <c r="BD751" s="16"/>
      <c r="BE751" s="16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6"/>
      <c r="BR751" s="16"/>
      <c r="BS751" s="16"/>
      <c r="BT751" s="16"/>
      <c r="BU751" s="16"/>
      <c r="BV751" s="16"/>
      <c r="BW751" s="16"/>
      <c r="BX751" s="16"/>
      <c r="BY751" s="16"/>
      <c r="BZ751" s="16"/>
      <c r="CA751" s="16"/>
      <c r="CB751" s="16"/>
      <c r="CC751" s="16"/>
      <c r="CD751" s="16"/>
      <c r="CE751" s="16"/>
      <c r="CF751" s="16"/>
      <c r="CG751" s="16"/>
      <c r="CH751" s="16"/>
      <c r="CI751" s="16"/>
      <c r="CJ751" s="16"/>
      <c r="CK751" s="16"/>
      <c r="CL751" s="16"/>
      <c r="CM751" s="16"/>
      <c r="CN751" s="16"/>
      <c r="CO751" s="16"/>
      <c r="CP751" s="16"/>
      <c r="CQ751" s="16"/>
      <c r="CR751" s="16"/>
      <c r="CS751" s="16"/>
      <c r="CT751" s="16"/>
      <c r="CU751" s="16"/>
      <c r="CV751" s="16"/>
      <c r="CW751" s="16"/>
      <c r="CX751" s="16"/>
      <c r="CY751" s="16"/>
      <c r="CZ751" s="16"/>
      <c r="DA751" s="16"/>
      <c r="DB751" s="16"/>
      <c r="DC751" s="16"/>
      <c r="DD751" s="16"/>
      <c r="DE751" s="16"/>
      <c r="DF751" s="16"/>
      <c r="DG751" s="16"/>
      <c r="DH751" s="16"/>
      <c r="DI751" s="16"/>
      <c r="DJ751" s="16"/>
      <c r="DK751" s="16"/>
      <c r="DL751" s="16"/>
      <c r="DM751" s="16"/>
      <c r="DN751" s="16"/>
      <c r="DO751" s="16"/>
      <c r="DP751" s="16"/>
      <c r="DQ751" s="16"/>
      <c r="DR751" s="16"/>
      <c r="DS751" s="16"/>
      <c r="DT751" s="16"/>
      <c r="DU751" s="16"/>
      <c r="DV751" s="16"/>
      <c r="DW751" s="16"/>
      <c r="DX751" s="16"/>
      <c r="DY751" s="16"/>
      <c r="DZ751" s="16"/>
      <c r="EA751" s="16"/>
      <c r="EB751" s="16"/>
      <c r="EC751" s="16"/>
      <c r="ED751" s="16"/>
      <c r="EE751" s="16"/>
      <c r="EF751" s="16"/>
      <c r="EG751" s="16"/>
      <c r="EH751" s="16"/>
      <c r="EI751" s="16"/>
      <c r="EJ751" s="16"/>
      <c r="EK751" s="16"/>
      <c r="EL751" s="16"/>
      <c r="EM751" s="16"/>
      <c r="EN751" s="16"/>
      <c r="EO751" s="16"/>
      <c r="EP751" s="16"/>
      <c r="EQ751" s="16"/>
      <c r="ER751" s="16"/>
      <c r="ES751" s="16"/>
      <c r="ET751" s="16"/>
      <c r="EU751" s="16"/>
      <c r="EV751" s="16"/>
      <c r="EW751" s="16"/>
      <c r="EX751" s="16"/>
      <c r="EY751" s="16"/>
      <c r="EZ751" s="16"/>
      <c r="FA751" s="16"/>
      <c r="FB751" s="16"/>
      <c r="FC751" s="16"/>
      <c r="FD751" s="16"/>
      <c r="FE751" s="16"/>
      <c r="FF751" s="16"/>
      <c r="FG751" s="16"/>
      <c r="FH751" s="16"/>
      <c r="FI751" s="16"/>
      <c r="FJ751" s="16"/>
      <c r="FK751" s="16"/>
      <c r="FL751" s="16"/>
      <c r="FM751" s="16"/>
      <c r="FN751" s="16"/>
      <c r="FO751" s="16"/>
      <c r="FP751" s="16"/>
      <c r="FQ751" s="16"/>
      <c r="FR751" s="16"/>
      <c r="FS751" s="16"/>
      <c r="FT751" s="16"/>
      <c r="FU751" s="16"/>
      <c r="FV751" s="16"/>
      <c r="FW751" s="16"/>
      <c r="FX751" s="16"/>
      <c r="FY751" s="16"/>
      <c r="FZ751" s="16"/>
      <c r="GA751" s="16"/>
      <c r="GB751" s="16"/>
      <c r="GC751" s="16"/>
      <c r="GD751" s="16"/>
      <c r="GE751" s="16"/>
      <c r="GF751" s="16"/>
      <c r="GG751" s="16"/>
      <c r="GH751" s="16"/>
      <c r="GI751" s="16"/>
      <c r="GJ751" s="16"/>
      <c r="GK751" s="16"/>
      <c r="GL751" s="16"/>
      <c r="GM751" s="16"/>
      <c r="GN751" s="16"/>
      <c r="GO751" s="16"/>
      <c r="GP751" s="16"/>
      <c r="GQ751" s="16"/>
      <c r="GR751" s="16"/>
      <c r="GS751" s="16"/>
      <c r="GT751" s="16"/>
      <c r="GU751" s="16"/>
      <c r="GV751" s="16"/>
      <c r="GW751" s="16"/>
      <c r="GX751" s="16"/>
      <c r="GY751" s="16"/>
    </row>
    <row r="752" spans="1:207" s="15" customFormat="1" ht="25.15" customHeight="1" x14ac:dyDescent="0.25">
      <c r="A752" s="117" t="s">
        <v>1783</v>
      </c>
      <c r="B752" s="48" t="s">
        <v>688</v>
      </c>
      <c r="C752" s="65">
        <v>1950</v>
      </c>
      <c r="D752" s="84" t="s">
        <v>240</v>
      </c>
      <c r="E752" s="65" t="s">
        <v>20</v>
      </c>
      <c r="F752" s="82">
        <v>2</v>
      </c>
      <c r="G752" s="82">
        <v>1</v>
      </c>
      <c r="H752" s="50">
        <f t="shared" si="216"/>
        <v>501.5</v>
      </c>
      <c r="I752" s="50">
        <v>0</v>
      </c>
      <c r="J752" s="50">
        <v>501.5</v>
      </c>
      <c r="K752" s="37">
        <f t="shared" si="211"/>
        <v>1655168</v>
      </c>
      <c r="L752" s="47">
        <v>0</v>
      </c>
      <c r="M752" s="47">
        <v>0</v>
      </c>
      <c r="N752" s="47">
        <v>0</v>
      </c>
      <c r="O752" s="50">
        <v>1655168</v>
      </c>
      <c r="P752" s="47">
        <f t="shared" si="212"/>
        <v>3300.4346959122631</v>
      </c>
      <c r="Q752" s="53">
        <v>9673</v>
      </c>
      <c r="R752" s="79" t="s">
        <v>96</v>
      </c>
      <c r="S752" s="62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6"/>
      <c r="AN752" s="16"/>
      <c r="AO752" s="16"/>
      <c r="AP752" s="16"/>
      <c r="AQ752" s="16"/>
      <c r="AR752" s="16"/>
      <c r="AS752" s="16"/>
      <c r="AT752" s="16"/>
      <c r="AU752" s="16"/>
      <c r="AV752" s="16"/>
      <c r="AW752" s="16"/>
      <c r="AX752" s="16"/>
      <c r="AY752" s="16"/>
      <c r="AZ752" s="16"/>
      <c r="BA752" s="16"/>
      <c r="BB752" s="16"/>
      <c r="BC752" s="16"/>
      <c r="BD752" s="16"/>
      <c r="BE752" s="16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6"/>
      <c r="BR752" s="16"/>
      <c r="BS752" s="16"/>
      <c r="BT752" s="16"/>
      <c r="BU752" s="16"/>
      <c r="BV752" s="16"/>
      <c r="BW752" s="16"/>
      <c r="BX752" s="16"/>
      <c r="BY752" s="16"/>
      <c r="BZ752" s="16"/>
      <c r="CA752" s="16"/>
      <c r="CB752" s="16"/>
      <c r="CC752" s="16"/>
      <c r="CD752" s="16"/>
      <c r="CE752" s="16"/>
      <c r="CF752" s="16"/>
      <c r="CG752" s="16"/>
      <c r="CH752" s="16"/>
      <c r="CI752" s="16"/>
      <c r="CJ752" s="16"/>
      <c r="CK752" s="16"/>
      <c r="CL752" s="16"/>
      <c r="CM752" s="16"/>
      <c r="CN752" s="16"/>
      <c r="CO752" s="16"/>
      <c r="CP752" s="16"/>
      <c r="CQ752" s="16"/>
      <c r="CR752" s="16"/>
      <c r="CS752" s="16"/>
      <c r="CT752" s="16"/>
      <c r="CU752" s="16"/>
      <c r="CV752" s="16"/>
      <c r="CW752" s="16"/>
      <c r="CX752" s="16"/>
      <c r="CY752" s="16"/>
      <c r="CZ752" s="16"/>
      <c r="DA752" s="16"/>
      <c r="DB752" s="16"/>
      <c r="DC752" s="16"/>
      <c r="DD752" s="16"/>
      <c r="DE752" s="16"/>
      <c r="DF752" s="16"/>
      <c r="DG752" s="16"/>
      <c r="DH752" s="16"/>
      <c r="DI752" s="16"/>
      <c r="DJ752" s="16"/>
      <c r="DK752" s="16"/>
      <c r="DL752" s="16"/>
      <c r="DM752" s="16"/>
      <c r="DN752" s="16"/>
      <c r="DO752" s="16"/>
      <c r="DP752" s="16"/>
      <c r="DQ752" s="16"/>
      <c r="DR752" s="16"/>
      <c r="DS752" s="16"/>
      <c r="DT752" s="16"/>
      <c r="DU752" s="16"/>
      <c r="DV752" s="16"/>
      <c r="DW752" s="16"/>
      <c r="DX752" s="16"/>
      <c r="DY752" s="16"/>
      <c r="DZ752" s="16"/>
      <c r="EA752" s="16"/>
      <c r="EB752" s="16"/>
      <c r="EC752" s="16"/>
      <c r="ED752" s="16"/>
      <c r="EE752" s="16"/>
      <c r="EF752" s="16"/>
      <c r="EG752" s="16"/>
      <c r="EH752" s="16"/>
      <c r="EI752" s="16"/>
      <c r="EJ752" s="16"/>
      <c r="EK752" s="16"/>
      <c r="EL752" s="16"/>
      <c r="EM752" s="16"/>
      <c r="EN752" s="16"/>
      <c r="EO752" s="16"/>
      <c r="EP752" s="16"/>
      <c r="EQ752" s="16"/>
      <c r="ER752" s="16"/>
      <c r="ES752" s="16"/>
      <c r="ET752" s="16"/>
      <c r="EU752" s="16"/>
      <c r="EV752" s="16"/>
      <c r="EW752" s="16"/>
      <c r="EX752" s="16"/>
      <c r="EY752" s="16"/>
      <c r="EZ752" s="16"/>
      <c r="FA752" s="16"/>
      <c r="FB752" s="16"/>
      <c r="FC752" s="16"/>
      <c r="FD752" s="16"/>
      <c r="FE752" s="16"/>
      <c r="FF752" s="16"/>
      <c r="FG752" s="16"/>
      <c r="FH752" s="16"/>
      <c r="FI752" s="16"/>
      <c r="FJ752" s="16"/>
      <c r="FK752" s="16"/>
      <c r="FL752" s="16"/>
      <c r="FM752" s="16"/>
      <c r="FN752" s="16"/>
      <c r="FO752" s="16"/>
      <c r="FP752" s="16"/>
      <c r="FQ752" s="16"/>
      <c r="FR752" s="16"/>
      <c r="FS752" s="16"/>
      <c r="FT752" s="16"/>
      <c r="FU752" s="16"/>
      <c r="FV752" s="16"/>
      <c r="FW752" s="16"/>
      <c r="FX752" s="16"/>
      <c r="FY752" s="16"/>
      <c r="FZ752" s="16"/>
      <c r="GA752" s="16"/>
      <c r="GB752" s="16"/>
      <c r="GC752" s="16"/>
      <c r="GD752" s="16"/>
      <c r="GE752" s="16"/>
      <c r="GF752" s="16"/>
      <c r="GG752" s="16"/>
      <c r="GH752" s="16"/>
      <c r="GI752" s="16"/>
      <c r="GJ752" s="16"/>
      <c r="GK752" s="16"/>
      <c r="GL752" s="16"/>
      <c r="GM752" s="16"/>
      <c r="GN752" s="16"/>
      <c r="GO752" s="16"/>
      <c r="GP752" s="16"/>
      <c r="GQ752" s="16"/>
      <c r="GR752" s="16"/>
      <c r="GS752" s="16"/>
      <c r="GT752" s="16"/>
      <c r="GU752" s="16"/>
      <c r="GV752" s="16"/>
      <c r="GW752" s="16"/>
      <c r="GX752" s="16"/>
      <c r="GY752" s="16"/>
    </row>
    <row r="753" spans="1:207" s="16" customFormat="1" ht="25.15" customHeight="1" x14ac:dyDescent="0.25">
      <c r="A753" s="117" t="s">
        <v>1784</v>
      </c>
      <c r="B753" s="48" t="s">
        <v>689</v>
      </c>
      <c r="C753" s="65">
        <v>1950</v>
      </c>
      <c r="D753" s="84" t="s">
        <v>240</v>
      </c>
      <c r="E753" s="65" t="s">
        <v>20</v>
      </c>
      <c r="F753" s="82">
        <v>2</v>
      </c>
      <c r="G753" s="82">
        <v>2</v>
      </c>
      <c r="H753" s="50">
        <f t="shared" si="216"/>
        <v>849.32</v>
      </c>
      <c r="I753" s="50">
        <v>0</v>
      </c>
      <c r="J753" s="50">
        <v>849.32</v>
      </c>
      <c r="K753" s="37">
        <f t="shared" si="211"/>
        <v>1859072</v>
      </c>
      <c r="L753" s="47">
        <v>0</v>
      </c>
      <c r="M753" s="47">
        <v>0</v>
      </c>
      <c r="N753" s="47">
        <v>0</v>
      </c>
      <c r="O753" s="50">
        <v>1859072</v>
      </c>
      <c r="P753" s="47">
        <f t="shared" si="212"/>
        <v>2188.8946451278671</v>
      </c>
      <c r="Q753" s="53">
        <v>9673</v>
      </c>
      <c r="R753" s="79" t="s">
        <v>96</v>
      </c>
      <c r="S753" s="62"/>
    </row>
    <row r="754" spans="1:207" s="16" customFormat="1" ht="25.15" customHeight="1" x14ac:dyDescent="0.25">
      <c r="A754" s="117" t="s">
        <v>1785</v>
      </c>
      <c r="B754" s="48" t="s">
        <v>690</v>
      </c>
      <c r="C754" s="65">
        <v>1950</v>
      </c>
      <c r="D754" s="84" t="s">
        <v>240</v>
      </c>
      <c r="E754" s="65" t="s">
        <v>20</v>
      </c>
      <c r="F754" s="82">
        <v>2</v>
      </c>
      <c r="G754" s="82">
        <v>1</v>
      </c>
      <c r="H754" s="50">
        <f t="shared" si="216"/>
        <v>505.31</v>
      </c>
      <c r="I754" s="50">
        <v>0</v>
      </c>
      <c r="J754" s="50">
        <v>505.31</v>
      </c>
      <c r="K754" s="37">
        <f t="shared" ref="K754:K817" si="217">SUM(L754:O754)</f>
        <v>1673344</v>
      </c>
      <c r="L754" s="47">
        <v>0</v>
      </c>
      <c r="M754" s="47">
        <v>0</v>
      </c>
      <c r="N754" s="47">
        <v>0</v>
      </c>
      <c r="O754" s="50">
        <v>1673344</v>
      </c>
      <c r="P754" s="47">
        <f t="shared" ref="P754:P817" si="218">K754/H754</f>
        <v>3311.5196611980764</v>
      </c>
      <c r="Q754" s="53">
        <v>9673</v>
      </c>
      <c r="R754" s="79" t="s">
        <v>96</v>
      </c>
      <c r="S754" s="62"/>
    </row>
    <row r="755" spans="1:207" s="16" customFormat="1" ht="25.15" customHeight="1" x14ac:dyDescent="0.25">
      <c r="A755" s="117" t="s">
        <v>1786</v>
      </c>
      <c r="B755" s="48" t="s">
        <v>691</v>
      </c>
      <c r="C755" s="65">
        <v>1950</v>
      </c>
      <c r="D755" s="84" t="s">
        <v>240</v>
      </c>
      <c r="E755" s="65" t="s">
        <v>20</v>
      </c>
      <c r="F755" s="82">
        <v>2</v>
      </c>
      <c r="G755" s="82">
        <v>2</v>
      </c>
      <c r="H755" s="50">
        <f t="shared" si="216"/>
        <v>805.37</v>
      </c>
      <c r="I755" s="50">
        <v>0</v>
      </c>
      <c r="J755" s="50">
        <v>805.37</v>
      </c>
      <c r="K755" s="37">
        <f t="shared" si="217"/>
        <v>1848768</v>
      </c>
      <c r="L755" s="47">
        <v>0</v>
      </c>
      <c r="M755" s="47">
        <v>0</v>
      </c>
      <c r="N755" s="47">
        <v>0</v>
      </c>
      <c r="O755" s="50">
        <v>1848768</v>
      </c>
      <c r="P755" s="47">
        <f t="shared" si="218"/>
        <v>2295.5511131529606</v>
      </c>
      <c r="Q755" s="53">
        <v>9673</v>
      </c>
      <c r="R755" s="79" t="s">
        <v>96</v>
      </c>
      <c r="S755" s="73"/>
      <c r="T755" s="17"/>
    </row>
    <row r="756" spans="1:207" s="16" customFormat="1" ht="25.15" customHeight="1" x14ac:dyDescent="0.25">
      <c r="A756" s="117" t="s">
        <v>1787</v>
      </c>
      <c r="B756" s="138" t="s">
        <v>694</v>
      </c>
      <c r="C756" s="65">
        <v>1962</v>
      </c>
      <c r="D756" s="84" t="s">
        <v>240</v>
      </c>
      <c r="E756" s="84" t="s">
        <v>20</v>
      </c>
      <c r="F756" s="82">
        <v>5</v>
      </c>
      <c r="G756" s="82">
        <v>2</v>
      </c>
      <c r="H756" s="50">
        <f t="shared" si="216"/>
        <v>1594.18</v>
      </c>
      <c r="I756" s="50">
        <v>0</v>
      </c>
      <c r="J756" s="50">
        <v>1594.18</v>
      </c>
      <c r="K756" s="37">
        <f t="shared" si="217"/>
        <v>3791700</v>
      </c>
      <c r="L756" s="47">
        <v>0</v>
      </c>
      <c r="M756" s="47">
        <v>0</v>
      </c>
      <c r="N756" s="47">
        <v>0</v>
      </c>
      <c r="O756" s="50">
        <v>3791700</v>
      </c>
      <c r="P756" s="47">
        <f t="shared" si="218"/>
        <v>2378.464163394347</v>
      </c>
      <c r="Q756" s="53">
        <v>9673</v>
      </c>
      <c r="R756" s="79" t="s">
        <v>96</v>
      </c>
      <c r="S756" s="62"/>
    </row>
    <row r="757" spans="1:207" s="16" customFormat="1" ht="25.15" customHeight="1" x14ac:dyDescent="0.25">
      <c r="A757" s="117" t="s">
        <v>1788</v>
      </c>
      <c r="B757" s="48" t="s">
        <v>696</v>
      </c>
      <c r="C757" s="84">
        <v>1962</v>
      </c>
      <c r="D757" s="84" t="s">
        <v>240</v>
      </c>
      <c r="E757" s="84" t="s">
        <v>20</v>
      </c>
      <c r="F757" s="82">
        <v>5</v>
      </c>
      <c r="G757" s="82">
        <v>4</v>
      </c>
      <c r="H757" s="50">
        <v>3186.9</v>
      </c>
      <c r="I757" s="50">
        <v>280</v>
      </c>
      <c r="J757" s="50">
        <v>3184.51</v>
      </c>
      <c r="K757" s="37">
        <f t="shared" si="217"/>
        <v>6908682</v>
      </c>
      <c r="L757" s="47">
        <v>0</v>
      </c>
      <c r="M757" s="47">
        <v>0</v>
      </c>
      <c r="N757" s="47">
        <v>0</v>
      </c>
      <c r="O757" s="50">
        <v>6908682</v>
      </c>
      <c r="P757" s="47">
        <f t="shared" si="218"/>
        <v>2167.8377106278826</v>
      </c>
      <c r="Q757" s="53">
        <v>9673</v>
      </c>
      <c r="R757" s="79" t="s">
        <v>96</v>
      </c>
      <c r="S757" s="62"/>
      <c r="U757" s="17"/>
    </row>
    <row r="758" spans="1:207" s="16" customFormat="1" ht="25.15" customHeight="1" x14ac:dyDescent="0.25">
      <c r="A758" s="117" t="s">
        <v>1789</v>
      </c>
      <c r="B758" s="48" t="s">
        <v>698</v>
      </c>
      <c r="C758" s="84">
        <v>1962</v>
      </c>
      <c r="D758" s="84" t="s">
        <v>240</v>
      </c>
      <c r="E758" s="84" t="s">
        <v>20</v>
      </c>
      <c r="F758" s="82">
        <v>5</v>
      </c>
      <c r="G758" s="82">
        <v>2</v>
      </c>
      <c r="H758" s="50">
        <v>1580.8</v>
      </c>
      <c r="I758" s="50">
        <v>160</v>
      </c>
      <c r="J758" s="50">
        <v>1712.18</v>
      </c>
      <c r="K758" s="37">
        <f t="shared" si="217"/>
        <v>3652704</v>
      </c>
      <c r="L758" s="47">
        <v>0</v>
      </c>
      <c r="M758" s="47">
        <v>0</v>
      </c>
      <c r="N758" s="47">
        <v>0</v>
      </c>
      <c r="O758" s="50">
        <v>3652704</v>
      </c>
      <c r="P758" s="47">
        <f t="shared" si="218"/>
        <v>2310.6680161943323</v>
      </c>
      <c r="Q758" s="53">
        <v>9673</v>
      </c>
      <c r="R758" s="79" t="s">
        <v>96</v>
      </c>
      <c r="S758" s="62"/>
    </row>
    <row r="759" spans="1:207" s="15" customFormat="1" ht="25.15" customHeight="1" x14ac:dyDescent="0.25">
      <c r="A759" s="117" t="s">
        <v>1790</v>
      </c>
      <c r="B759" s="48" t="s">
        <v>699</v>
      </c>
      <c r="C759" s="84">
        <v>1962</v>
      </c>
      <c r="D759" s="84" t="s">
        <v>240</v>
      </c>
      <c r="E759" s="84" t="s">
        <v>20</v>
      </c>
      <c r="F759" s="82">
        <v>5</v>
      </c>
      <c r="G759" s="82">
        <v>4</v>
      </c>
      <c r="H759" s="50">
        <v>2707.9</v>
      </c>
      <c r="I759" s="50">
        <v>203</v>
      </c>
      <c r="J759" s="50">
        <v>2540.85</v>
      </c>
      <c r="K759" s="37">
        <f t="shared" si="217"/>
        <v>5624916</v>
      </c>
      <c r="L759" s="47">
        <v>0</v>
      </c>
      <c r="M759" s="47">
        <v>0</v>
      </c>
      <c r="N759" s="47">
        <v>0</v>
      </c>
      <c r="O759" s="50">
        <v>5624916</v>
      </c>
      <c r="P759" s="47">
        <f t="shared" si="218"/>
        <v>2077.2244174452526</v>
      </c>
      <c r="Q759" s="53">
        <v>9673</v>
      </c>
      <c r="R759" s="79" t="s">
        <v>96</v>
      </c>
      <c r="S759" s="62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  <c r="AL759" s="16"/>
      <c r="AM759" s="16"/>
      <c r="AN759" s="16"/>
      <c r="AO759" s="16"/>
      <c r="AP759" s="16"/>
      <c r="AQ759" s="16"/>
      <c r="AR759" s="16"/>
      <c r="AS759" s="16"/>
      <c r="AT759" s="16"/>
      <c r="AU759" s="16"/>
      <c r="AV759" s="16"/>
      <c r="AW759" s="16"/>
      <c r="AX759" s="16"/>
      <c r="AY759" s="16"/>
      <c r="AZ759" s="16"/>
      <c r="BA759" s="16"/>
      <c r="BB759" s="16"/>
      <c r="BC759" s="16"/>
      <c r="BD759" s="16"/>
      <c r="BE759" s="16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6"/>
      <c r="BR759" s="16"/>
      <c r="BS759" s="16"/>
      <c r="BT759" s="16"/>
      <c r="BU759" s="16"/>
      <c r="BV759" s="16"/>
      <c r="BW759" s="16"/>
      <c r="BX759" s="16"/>
      <c r="BY759" s="16"/>
      <c r="BZ759" s="16"/>
      <c r="CA759" s="16"/>
      <c r="CB759" s="16"/>
      <c r="CC759" s="16"/>
      <c r="CD759" s="16"/>
      <c r="CE759" s="16"/>
      <c r="CF759" s="16"/>
      <c r="CG759" s="16"/>
      <c r="CH759" s="16"/>
      <c r="CI759" s="16"/>
      <c r="CJ759" s="16"/>
      <c r="CK759" s="16"/>
      <c r="CL759" s="16"/>
      <c r="CM759" s="16"/>
      <c r="CN759" s="16"/>
      <c r="CO759" s="16"/>
      <c r="CP759" s="16"/>
      <c r="CQ759" s="16"/>
      <c r="CR759" s="16"/>
      <c r="CS759" s="16"/>
      <c r="CT759" s="16"/>
      <c r="CU759" s="16"/>
      <c r="CV759" s="16"/>
      <c r="CW759" s="16"/>
      <c r="CX759" s="16"/>
      <c r="CY759" s="16"/>
      <c r="CZ759" s="16"/>
      <c r="DA759" s="16"/>
      <c r="DB759" s="16"/>
      <c r="DC759" s="16"/>
      <c r="DD759" s="16"/>
      <c r="DE759" s="16"/>
      <c r="DF759" s="16"/>
      <c r="DG759" s="16"/>
      <c r="DH759" s="16"/>
      <c r="DI759" s="16"/>
      <c r="DJ759" s="16"/>
      <c r="DK759" s="16"/>
      <c r="DL759" s="16"/>
      <c r="DM759" s="16"/>
      <c r="DN759" s="16"/>
      <c r="DO759" s="16"/>
      <c r="DP759" s="16"/>
      <c r="DQ759" s="16"/>
      <c r="DR759" s="16"/>
      <c r="DS759" s="16"/>
      <c r="DT759" s="16"/>
      <c r="DU759" s="16"/>
      <c r="DV759" s="16"/>
      <c r="DW759" s="16"/>
      <c r="DX759" s="16"/>
      <c r="DY759" s="16"/>
      <c r="DZ759" s="16"/>
      <c r="EA759" s="16"/>
      <c r="EB759" s="16"/>
      <c r="EC759" s="16"/>
      <c r="ED759" s="16"/>
      <c r="EE759" s="16"/>
      <c r="EF759" s="16"/>
      <c r="EG759" s="16"/>
      <c r="EH759" s="16"/>
      <c r="EI759" s="16"/>
      <c r="EJ759" s="16"/>
      <c r="EK759" s="16"/>
      <c r="EL759" s="16"/>
      <c r="EM759" s="16"/>
      <c r="EN759" s="16"/>
      <c r="EO759" s="16"/>
      <c r="EP759" s="16"/>
      <c r="EQ759" s="16"/>
      <c r="ER759" s="16"/>
      <c r="ES759" s="16"/>
      <c r="ET759" s="16"/>
      <c r="EU759" s="16"/>
      <c r="EV759" s="16"/>
      <c r="EW759" s="16"/>
      <c r="EX759" s="16"/>
      <c r="EY759" s="16"/>
      <c r="EZ759" s="16"/>
      <c r="FA759" s="16"/>
      <c r="FB759" s="16"/>
      <c r="FC759" s="16"/>
      <c r="FD759" s="16"/>
      <c r="FE759" s="16"/>
      <c r="FF759" s="16"/>
      <c r="FG759" s="16"/>
      <c r="FH759" s="16"/>
      <c r="FI759" s="16"/>
      <c r="FJ759" s="16"/>
      <c r="FK759" s="16"/>
      <c r="FL759" s="16"/>
      <c r="FM759" s="16"/>
      <c r="FN759" s="16"/>
      <c r="FO759" s="16"/>
      <c r="FP759" s="16"/>
      <c r="FQ759" s="16"/>
      <c r="FR759" s="16"/>
      <c r="FS759" s="16"/>
      <c r="FT759" s="16"/>
      <c r="FU759" s="16"/>
      <c r="FV759" s="16"/>
      <c r="FW759" s="16"/>
      <c r="FX759" s="16"/>
      <c r="FY759" s="16"/>
      <c r="FZ759" s="16"/>
      <c r="GA759" s="16"/>
      <c r="GB759" s="16"/>
      <c r="GC759" s="16"/>
      <c r="GD759" s="16"/>
      <c r="GE759" s="16"/>
      <c r="GF759" s="16"/>
      <c r="GG759" s="16"/>
      <c r="GH759" s="16"/>
      <c r="GI759" s="16"/>
      <c r="GJ759" s="16"/>
      <c r="GK759" s="16"/>
      <c r="GL759" s="16"/>
      <c r="GM759" s="16"/>
      <c r="GN759" s="16"/>
      <c r="GO759" s="16"/>
      <c r="GP759" s="16"/>
      <c r="GQ759" s="16"/>
      <c r="GR759" s="16"/>
      <c r="GS759" s="16"/>
      <c r="GT759" s="16"/>
      <c r="GU759" s="16"/>
      <c r="GV759" s="16"/>
      <c r="GW759" s="16"/>
      <c r="GX759" s="16"/>
      <c r="GY759" s="16"/>
    </row>
    <row r="760" spans="1:207" s="15" customFormat="1" ht="25.15" customHeight="1" x14ac:dyDescent="0.25">
      <c r="A760" s="117" t="s">
        <v>1791</v>
      </c>
      <c r="B760" s="48" t="s">
        <v>701</v>
      </c>
      <c r="C760" s="84">
        <v>1962</v>
      </c>
      <c r="D760" s="84" t="s">
        <v>240</v>
      </c>
      <c r="E760" s="84" t="s">
        <v>20</v>
      </c>
      <c r="F760" s="82">
        <v>5</v>
      </c>
      <c r="G760" s="82">
        <v>2</v>
      </c>
      <c r="H760" s="50">
        <v>1628.1</v>
      </c>
      <c r="I760" s="50">
        <v>131</v>
      </c>
      <c r="J760" s="50">
        <v>1628.06</v>
      </c>
      <c r="K760" s="37">
        <f t="shared" si="217"/>
        <v>3693162</v>
      </c>
      <c r="L760" s="47">
        <v>0</v>
      </c>
      <c r="M760" s="47">
        <v>0</v>
      </c>
      <c r="N760" s="47">
        <v>0</v>
      </c>
      <c r="O760" s="50">
        <v>3693162</v>
      </c>
      <c r="P760" s="47">
        <f t="shared" si="218"/>
        <v>2268.3876911737611</v>
      </c>
      <c r="Q760" s="53">
        <v>9673</v>
      </c>
      <c r="R760" s="79" t="s">
        <v>96</v>
      </c>
      <c r="S760" s="62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  <c r="AM760" s="16"/>
      <c r="AN760" s="16"/>
      <c r="AO760" s="16"/>
      <c r="AP760" s="16"/>
      <c r="AQ760" s="16"/>
      <c r="AR760" s="16"/>
      <c r="AS760" s="16"/>
      <c r="AT760" s="16"/>
      <c r="AU760" s="16"/>
      <c r="AV760" s="16"/>
      <c r="AW760" s="16"/>
      <c r="AX760" s="16"/>
      <c r="AY760" s="16"/>
      <c r="AZ760" s="16"/>
      <c r="BA760" s="16"/>
      <c r="BB760" s="16"/>
      <c r="BC760" s="16"/>
      <c r="BD760" s="16"/>
      <c r="BE760" s="16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6"/>
      <c r="BR760" s="16"/>
      <c r="BS760" s="16"/>
      <c r="BT760" s="16"/>
      <c r="BU760" s="16"/>
      <c r="BV760" s="16"/>
      <c r="BW760" s="16"/>
      <c r="BX760" s="16"/>
      <c r="BY760" s="16"/>
      <c r="BZ760" s="16"/>
      <c r="CA760" s="16"/>
      <c r="CB760" s="16"/>
      <c r="CC760" s="16"/>
      <c r="CD760" s="16"/>
      <c r="CE760" s="16"/>
      <c r="CF760" s="16"/>
      <c r="CG760" s="16"/>
      <c r="CH760" s="16"/>
      <c r="CI760" s="16"/>
      <c r="CJ760" s="16"/>
      <c r="CK760" s="16"/>
      <c r="CL760" s="16"/>
      <c r="CM760" s="16"/>
      <c r="CN760" s="16"/>
      <c r="CO760" s="16"/>
      <c r="CP760" s="16"/>
      <c r="CQ760" s="16"/>
      <c r="CR760" s="16"/>
      <c r="CS760" s="16"/>
      <c r="CT760" s="16"/>
      <c r="CU760" s="16"/>
      <c r="CV760" s="16"/>
      <c r="CW760" s="16"/>
      <c r="CX760" s="16"/>
      <c r="CY760" s="16"/>
      <c r="CZ760" s="16"/>
      <c r="DA760" s="16"/>
      <c r="DB760" s="16"/>
      <c r="DC760" s="16"/>
      <c r="DD760" s="16"/>
      <c r="DE760" s="16"/>
      <c r="DF760" s="16"/>
      <c r="DG760" s="16"/>
      <c r="DH760" s="16"/>
      <c r="DI760" s="16"/>
      <c r="DJ760" s="16"/>
      <c r="DK760" s="16"/>
      <c r="DL760" s="16"/>
      <c r="DM760" s="16"/>
      <c r="DN760" s="16"/>
      <c r="DO760" s="16"/>
      <c r="DP760" s="16"/>
      <c r="DQ760" s="16"/>
      <c r="DR760" s="16"/>
      <c r="DS760" s="16"/>
      <c r="DT760" s="16"/>
      <c r="DU760" s="16"/>
      <c r="DV760" s="16"/>
      <c r="DW760" s="16"/>
      <c r="DX760" s="16"/>
      <c r="DY760" s="16"/>
      <c r="DZ760" s="16"/>
      <c r="EA760" s="16"/>
      <c r="EB760" s="16"/>
      <c r="EC760" s="16"/>
      <c r="ED760" s="16"/>
      <c r="EE760" s="16"/>
      <c r="EF760" s="16"/>
      <c r="EG760" s="16"/>
      <c r="EH760" s="16"/>
      <c r="EI760" s="16"/>
      <c r="EJ760" s="16"/>
      <c r="EK760" s="16"/>
      <c r="EL760" s="16"/>
      <c r="EM760" s="16"/>
      <c r="EN760" s="16"/>
      <c r="EO760" s="16"/>
      <c r="EP760" s="16"/>
      <c r="EQ760" s="16"/>
      <c r="ER760" s="16"/>
      <c r="ES760" s="16"/>
      <c r="ET760" s="16"/>
      <c r="EU760" s="16"/>
      <c r="EV760" s="16"/>
      <c r="EW760" s="16"/>
      <c r="EX760" s="16"/>
      <c r="EY760" s="16"/>
      <c r="EZ760" s="16"/>
      <c r="FA760" s="16"/>
      <c r="FB760" s="16"/>
      <c r="FC760" s="16"/>
      <c r="FD760" s="16"/>
      <c r="FE760" s="16"/>
      <c r="FF760" s="16"/>
      <c r="FG760" s="16"/>
      <c r="FH760" s="16"/>
      <c r="FI760" s="16"/>
      <c r="FJ760" s="16"/>
      <c r="FK760" s="16"/>
      <c r="FL760" s="16"/>
      <c r="FM760" s="16"/>
      <c r="FN760" s="16"/>
      <c r="FO760" s="16"/>
      <c r="FP760" s="16"/>
      <c r="FQ760" s="16"/>
      <c r="FR760" s="16"/>
      <c r="FS760" s="16"/>
      <c r="FT760" s="16"/>
      <c r="FU760" s="16"/>
      <c r="FV760" s="16"/>
      <c r="FW760" s="16"/>
      <c r="FX760" s="16"/>
      <c r="FY760" s="16"/>
      <c r="FZ760" s="16"/>
      <c r="GA760" s="16"/>
      <c r="GB760" s="16"/>
      <c r="GC760" s="16"/>
      <c r="GD760" s="16"/>
      <c r="GE760" s="16"/>
      <c r="GF760" s="16"/>
      <c r="GG760" s="16"/>
      <c r="GH760" s="16"/>
      <c r="GI760" s="16"/>
      <c r="GJ760" s="16"/>
      <c r="GK760" s="16"/>
      <c r="GL760" s="16"/>
      <c r="GM760" s="16"/>
      <c r="GN760" s="16"/>
      <c r="GO760" s="16"/>
      <c r="GP760" s="16"/>
      <c r="GQ760" s="16"/>
      <c r="GR760" s="16"/>
      <c r="GS760" s="16"/>
      <c r="GT760" s="16"/>
      <c r="GU760" s="16"/>
      <c r="GV760" s="16"/>
      <c r="GW760" s="16"/>
      <c r="GX760" s="16"/>
      <c r="GY760" s="16"/>
    </row>
    <row r="761" spans="1:207" s="16" customFormat="1" ht="25.15" customHeight="1" x14ac:dyDescent="0.25">
      <c r="A761" s="117" t="s">
        <v>1792</v>
      </c>
      <c r="B761" s="48" t="s">
        <v>704</v>
      </c>
      <c r="C761" s="84">
        <v>1962</v>
      </c>
      <c r="D761" s="84" t="s">
        <v>240</v>
      </c>
      <c r="E761" s="84" t="s">
        <v>20</v>
      </c>
      <c r="F761" s="82">
        <v>5</v>
      </c>
      <c r="G761" s="82">
        <v>2</v>
      </c>
      <c r="H761" s="50">
        <v>1603.9</v>
      </c>
      <c r="I761" s="50">
        <v>135</v>
      </c>
      <c r="J761" s="50">
        <v>1603.9</v>
      </c>
      <c r="K761" s="37">
        <f t="shared" si="217"/>
        <v>4811700</v>
      </c>
      <c r="L761" s="47">
        <v>0</v>
      </c>
      <c r="M761" s="47">
        <v>0</v>
      </c>
      <c r="N761" s="47">
        <v>0</v>
      </c>
      <c r="O761" s="50">
        <v>4811700</v>
      </c>
      <c r="P761" s="47">
        <f t="shared" si="218"/>
        <v>3000</v>
      </c>
      <c r="Q761" s="53">
        <v>9673</v>
      </c>
      <c r="R761" s="79" t="s">
        <v>96</v>
      </c>
      <c r="S761" s="62"/>
    </row>
    <row r="762" spans="1:207" s="16" customFormat="1" ht="25.15" customHeight="1" x14ac:dyDescent="0.25">
      <c r="A762" s="117" t="s">
        <v>1793</v>
      </c>
      <c r="B762" s="48" t="s">
        <v>706</v>
      </c>
      <c r="C762" s="65">
        <v>1950</v>
      </c>
      <c r="D762" s="84" t="s">
        <v>240</v>
      </c>
      <c r="E762" s="65" t="s">
        <v>20</v>
      </c>
      <c r="F762" s="82">
        <v>2</v>
      </c>
      <c r="G762" s="82">
        <v>1</v>
      </c>
      <c r="H762" s="50">
        <f>I762+J762</f>
        <v>513.84</v>
      </c>
      <c r="I762" s="50">
        <v>0</v>
      </c>
      <c r="J762" s="50">
        <v>513.84</v>
      </c>
      <c r="K762" s="37">
        <f t="shared" si="217"/>
        <v>1626240</v>
      </c>
      <c r="L762" s="47">
        <v>0</v>
      </c>
      <c r="M762" s="47">
        <v>0</v>
      </c>
      <c r="N762" s="47">
        <v>0</v>
      </c>
      <c r="O762" s="50">
        <v>1626240</v>
      </c>
      <c r="P762" s="47">
        <f t="shared" si="218"/>
        <v>3164.8762260625872</v>
      </c>
      <c r="Q762" s="53">
        <v>9673</v>
      </c>
      <c r="R762" s="79" t="s">
        <v>96</v>
      </c>
      <c r="S762" s="62"/>
    </row>
    <row r="763" spans="1:207" s="15" customFormat="1" ht="25.15" customHeight="1" x14ac:dyDescent="0.25">
      <c r="A763" s="117" t="s">
        <v>1794</v>
      </c>
      <c r="B763" s="48" t="s">
        <v>707</v>
      </c>
      <c r="C763" s="65">
        <v>1950</v>
      </c>
      <c r="D763" s="84" t="s">
        <v>240</v>
      </c>
      <c r="E763" s="84" t="s">
        <v>20</v>
      </c>
      <c r="F763" s="82">
        <v>2</v>
      </c>
      <c r="G763" s="82">
        <v>1</v>
      </c>
      <c r="H763" s="50">
        <v>513.5</v>
      </c>
      <c r="I763" s="50">
        <v>48.8</v>
      </c>
      <c r="J763" s="50">
        <v>325.2</v>
      </c>
      <c r="K763" s="37">
        <f t="shared" si="217"/>
        <v>1636416</v>
      </c>
      <c r="L763" s="47">
        <v>0</v>
      </c>
      <c r="M763" s="47">
        <v>0</v>
      </c>
      <c r="N763" s="47">
        <v>0</v>
      </c>
      <c r="O763" s="50">
        <v>1636416</v>
      </c>
      <c r="P763" s="47">
        <f t="shared" si="218"/>
        <v>3186.7887049659203</v>
      </c>
      <c r="Q763" s="53">
        <v>9673</v>
      </c>
      <c r="R763" s="79" t="s">
        <v>96</v>
      </c>
      <c r="S763" s="62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  <c r="AN763" s="16"/>
      <c r="AO763" s="16"/>
      <c r="AP763" s="16"/>
      <c r="AQ763" s="16"/>
      <c r="AR763" s="16"/>
      <c r="AS763" s="16"/>
      <c r="AT763" s="16"/>
      <c r="AU763" s="16"/>
      <c r="AV763" s="16"/>
      <c r="AW763" s="16"/>
      <c r="AX763" s="16"/>
      <c r="AY763" s="16"/>
      <c r="AZ763" s="16"/>
      <c r="BA763" s="16"/>
      <c r="BB763" s="16"/>
      <c r="BC763" s="16"/>
      <c r="BD763" s="16"/>
      <c r="BE763" s="16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6"/>
      <c r="BR763" s="16"/>
      <c r="BS763" s="16"/>
      <c r="BT763" s="16"/>
      <c r="BU763" s="16"/>
      <c r="BV763" s="16"/>
      <c r="BW763" s="16"/>
      <c r="BX763" s="16"/>
      <c r="BY763" s="16"/>
      <c r="BZ763" s="16"/>
      <c r="CA763" s="16"/>
      <c r="CB763" s="16"/>
      <c r="CC763" s="16"/>
      <c r="CD763" s="16"/>
      <c r="CE763" s="16"/>
      <c r="CF763" s="16"/>
      <c r="CG763" s="16"/>
      <c r="CH763" s="16"/>
      <c r="CI763" s="16"/>
      <c r="CJ763" s="16"/>
      <c r="CK763" s="16"/>
      <c r="CL763" s="16"/>
      <c r="CM763" s="16"/>
      <c r="CN763" s="16"/>
      <c r="CO763" s="16"/>
      <c r="CP763" s="16"/>
      <c r="CQ763" s="16"/>
      <c r="CR763" s="16"/>
      <c r="CS763" s="16"/>
      <c r="CT763" s="16"/>
      <c r="CU763" s="16"/>
      <c r="CV763" s="16"/>
      <c r="CW763" s="16"/>
      <c r="CX763" s="16"/>
      <c r="CY763" s="16"/>
      <c r="CZ763" s="16"/>
      <c r="DA763" s="16"/>
      <c r="DB763" s="16"/>
      <c r="DC763" s="16"/>
      <c r="DD763" s="16"/>
      <c r="DE763" s="16"/>
      <c r="DF763" s="16"/>
      <c r="DG763" s="16"/>
      <c r="DH763" s="16"/>
      <c r="DI763" s="16"/>
      <c r="DJ763" s="16"/>
      <c r="DK763" s="16"/>
      <c r="DL763" s="16"/>
      <c r="DM763" s="16"/>
      <c r="DN763" s="16"/>
      <c r="DO763" s="16"/>
      <c r="DP763" s="16"/>
      <c r="DQ763" s="16"/>
      <c r="DR763" s="16"/>
      <c r="DS763" s="16"/>
      <c r="DT763" s="16"/>
      <c r="DU763" s="16"/>
      <c r="DV763" s="16"/>
      <c r="DW763" s="16"/>
      <c r="DX763" s="16"/>
      <c r="DY763" s="16"/>
      <c r="DZ763" s="16"/>
      <c r="EA763" s="16"/>
      <c r="EB763" s="16"/>
      <c r="EC763" s="16"/>
      <c r="ED763" s="16"/>
      <c r="EE763" s="16"/>
      <c r="EF763" s="16"/>
      <c r="EG763" s="16"/>
      <c r="EH763" s="16"/>
      <c r="EI763" s="16"/>
      <c r="EJ763" s="16"/>
      <c r="EK763" s="16"/>
      <c r="EL763" s="16"/>
      <c r="EM763" s="16"/>
      <c r="EN763" s="16"/>
      <c r="EO763" s="16"/>
      <c r="EP763" s="16"/>
      <c r="EQ763" s="16"/>
      <c r="ER763" s="16"/>
      <c r="ES763" s="16"/>
      <c r="ET763" s="16"/>
      <c r="EU763" s="16"/>
      <c r="EV763" s="16"/>
      <c r="EW763" s="16"/>
      <c r="EX763" s="16"/>
      <c r="EY763" s="16"/>
      <c r="EZ763" s="16"/>
      <c r="FA763" s="16"/>
      <c r="FB763" s="16"/>
      <c r="FC763" s="16"/>
      <c r="FD763" s="16"/>
      <c r="FE763" s="16"/>
      <c r="FF763" s="16"/>
      <c r="FG763" s="16"/>
      <c r="FH763" s="16"/>
      <c r="FI763" s="16"/>
      <c r="FJ763" s="16"/>
      <c r="FK763" s="16"/>
      <c r="FL763" s="16"/>
      <c r="FM763" s="16"/>
      <c r="FN763" s="16"/>
      <c r="FO763" s="16"/>
      <c r="FP763" s="16"/>
      <c r="FQ763" s="16"/>
      <c r="FR763" s="16"/>
      <c r="FS763" s="16"/>
      <c r="FT763" s="16"/>
      <c r="FU763" s="16"/>
      <c r="FV763" s="16"/>
      <c r="FW763" s="16"/>
      <c r="FX763" s="16"/>
      <c r="FY763" s="16"/>
      <c r="FZ763" s="16"/>
      <c r="GA763" s="16"/>
      <c r="GB763" s="16"/>
      <c r="GC763" s="16"/>
      <c r="GD763" s="16"/>
      <c r="GE763" s="16"/>
      <c r="GF763" s="16"/>
      <c r="GG763" s="16"/>
      <c r="GH763" s="16"/>
      <c r="GI763" s="16"/>
      <c r="GJ763" s="16"/>
      <c r="GK763" s="16"/>
      <c r="GL763" s="16"/>
      <c r="GM763" s="16"/>
      <c r="GN763" s="16"/>
      <c r="GO763" s="16"/>
      <c r="GP763" s="16"/>
      <c r="GQ763" s="16"/>
      <c r="GR763" s="16"/>
      <c r="GS763" s="16"/>
      <c r="GT763" s="16"/>
      <c r="GU763" s="16"/>
      <c r="GV763" s="16"/>
      <c r="GW763" s="16"/>
      <c r="GX763" s="16"/>
      <c r="GY763" s="16"/>
    </row>
    <row r="764" spans="1:207" s="15" customFormat="1" ht="25.15" customHeight="1" x14ac:dyDescent="0.25">
      <c r="A764" s="117" t="s">
        <v>1795</v>
      </c>
      <c r="B764" s="48" t="s">
        <v>712</v>
      </c>
      <c r="C764" s="84">
        <v>1962</v>
      </c>
      <c r="D764" s="84" t="s">
        <v>240</v>
      </c>
      <c r="E764" s="84" t="s">
        <v>22</v>
      </c>
      <c r="F764" s="82">
        <v>4</v>
      </c>
      <c r="G764" s="82">
        <v>4</v>
      </c>
      <c r="H764" s="50">
        <f>I764+J764</f>
        <v>2521.7599999999998</v>
      </c>
      <c r="I764" s="50">
        <v>349.2</v>
      </c>
      <c r="J764" s="50">
        <v>2172.56</v>
      </c>
      <c r="K764" s="37">
        <f t="shared" si="217"/>
        <v>5966400</v>
      </c>
      <c r="L764" s="47">
        <v>0</v>
      </c>
      <c r="M764" s="47">
        <v>0</v>
      </c>
      <c r="N764" s="47">
        <v>0</v>
      </c>
      <c r="O764" s="50">
        <v>5966400</v>
      </c>
      <c r="P764" s="47">
        <f t="shared" si="218"/>
        <v>2365.9666264830912</v>
      </c>
      <c r="Q764" s="53">
        <v>9673</v>
      </c>
      <c r="R764" s="79" t="s">
        <v>96</v>
      </c>
      <c r="S764" s="62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6"/>
      <c r="AP764" s="16"/>
      <c r="AQ764" s="16"/>
      <c r="AR764" s="16"/>
      <c r="AS764" s="16"/>
      <c r="AT764" s="16"/>
      <c r="AU764" s="16"/>
      <c r="AV764" s="16"/>
      <c r="AW764" s="16"/>
      <c r="AX764" s="16"/>
      <c r="AY764" s="16"/>
      <c r="AZ764" s="16"/>
      <c r="BA764" s="16"/>
      <c r="BB764" s="16"/>
      <c r="BC764" s="16"/>
      <c r="BD764" s="16"/>
      <c r="BE764" s="16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6"/>
      <c r="BR764" s="16"/>
      <c r="BS764" s="16"/>
      <c r="BT764" s="16"/>
      <c r="BU764" s="16"/>
      <c r="BV764" s="16"/>
      <c r="BW764" s="16"/>
      <c r="BX764" s="16"/>
      <c r="BY764" s="16"/>
      <c r="BZ764" s="16"/>
      <c r="CA764" s="16"/>
      <c r="CB764" s="16"/>
      <c r="CC764" s="16"/>
      <c r="CD764" s="16"/>
      <c r="CE764" s="16"/>
      <c r="CF764" s="16"/>
      <c r="CG764" s="16"/>
      <c r="CH764" s="16"/>
      <c r="CI764" s="16"/>
      <c r="CJ764" s="16"/>
      <c r="CK764" s="16"/>
      <c r="CL764" s="16"/>
      <c r="CM764" s="16"/>
      <c r="CN764" s="16"/>
      <c r="CO764" s="16"/>
      <c r="CP764" s="16"/>
      <c r="CQ764" s="16"/>
      <c r="CR764" s="16"/>
      <c r="CS764" s="16"/>
      <c r="CT764" s="16"/>
      <c r="CU764" s="16"/>
      <c r="CV764" s="16"/>
      <c r="CW764" s="16"/>
      <c r="CX764" s="16"/>
      <c r="CY764" s="16"/>
      <c r="CZ764" s="16"/>
      <c r="DA764" s="16"/>
      <c r="DB764" s="16"/>
      <c r="DC764" s="16"/>
      <c r="DD764" s="16"/>
      <c r="DE764" s="16"/>
      <c r="DF764" s="16"/>
      <c r="DG764" s="16"/>
      <c r="DH764" s="16"/>
      <c r="DI764" s="16"/>
      <c r="DJ764" s="16"/>
      <c r="DK764" s="16"/>
      <c r="DL764" s="16"/>
      <c r="DM764" s="16"/>
      <c r="DN764" s="16"/>
      <c r="DO764" s="16"/>
      <c r="DP764" s="16"/>
      <c r="DQ764" s="16"/>
      <c r="DR764" s="16"/>
      <c r="DS764" s="16"/>
      <c r="DT764" s="16"/>
      <c r="DU764" s="16"/>
      <c r="DV764" s="16"/>
      <c r="DW764" s="16"/>
      <c r="DX764" s="16"/>
      <c r="DY764" s="16"/>
      <c r="DZ764" s="16"/>
      <c r="EA764" s="16"/>
      <c r="EB764" s="16"/>
      <c r="EC764" s="16"/>
      <c r="ED764" s="16"/>
      <c r="EE764" s="16"/>
      <c r="EF764" s="16"/>
      <c r="EG764" s="16"/>
      <c r="EH764" s="16"/>
      <c r="EI764" s="16"/>
      <c r="EJ764" s="16"/>
      <c r="EK764" s="16"/>
      <c r="EL764" s="16"/>
      <c r="EM764" s="16"/>
      <c r="EN764" s="16"/>
      <c r="EO764" s="16"/>
      <c r="EP764" s="16"/>
      <c r="EQ764" s="16"/>
      <c r="ER764" s="16"/>
      <c r="ES764" s="16"/>
      <c r="ET764" s="16"/>
      <c r="EU764" s="16"/>
      <c r="EV764" s="16"/>
      <c r="EW764" s="16"/>
      <c r="EX764" s="16"/>
      <c r="EY764" s="16"/>
      <c r="EZ764" s="16"/>
      <c r="FA764" s="16"/>
      <c r="FB764" s="16"/>
      <c r="FC764" s="16"/>
      <c r="FD764" s="16"/>
      <c r="FE764" s="16"/>
      <c r="FF764" s="16"/>
      <c r="FG764" s="16"/>
      <c r="FH764" s="16"/>
      <c r="FI764" s="16"/>
      <c r="FJ764" s="16"/>
      <c r="FK764" s="16"/>
      <c r="FL764" s="16"/>
      <c r="FM764" s="16"/>
      <c r="FN764" s="16"/>
      <c r="FO764" s="16"/>
      <c r="FP764" s="16"/>
      <c r="FQ764" s="16"/>
      <c r="FR764" s="16"/>
      <c r="FS764" s="16"/>
      <c r="FT764" s="16"/>
      <c r="FU764" s="16"/>
      <c r="FV764" s="16"/>
      <c r="FW764" s="16"/>
      <c r="FX764" s="16"/>
      <c r="FY764" s="16"/>
      <c r="FZ764" s="16"/>
      <c r="GA764" s="16"/>
      <c r="GB764" s="16"/>
      <c r="GC764" s="16"/>
      <c r="GD764" s="16"/>
      <c r="GE764" s="16"/>
      <c r="GF764" s="16"/>
      <c r="GG764" s="16"/>
      <c r="GH764" s="16"/>
      <c r="GI764" s="16"/>
      <c r="GJ764" s="16"/>
      <c r="GK764" s="16"/>
      <c r="GL764" s="16"/>
      <c r="GM764" s="16"/>
      <c r="GN764" s="16"/>
      <c r="GO764" s="16"/>
      <c r="GP764" s="16"/>
      <c r="GQ764" s="16"/>
      <c r="GR764" s="16"/>
      <c r="GS764" s="16"/>
      <c r="GT764" s="16"/>
      <c r="GU764" s="16"/>
      <c r="GV764" s="16"/>
      <c r="GW764" s="16"/>
      <c r="GX764" s="16"/>
      <c r="GY764" s="16"/>
    </row>
    <row r="765" spans="1:207" s="15" customFormat="1" ht="25.15" customHeight="1" x14ac:dyDescent="0.25">
      <c r="A765" s="117" t="s">
        <v>1796</v>
      </c>
      <c r="B765" s="48" t="s">
        <v>976</v>
      </c>
      <c r="C765" s="84">
        <v>1983</v>
      </c>
      <c r="D765" s="84" t="s">
        <v>240</v>
      </c>
      <c r="E765" s="65" t="s">
        <v>20</v>
      </c>
      <c r="F765" s="82">
        <v>9</v>
      </c>
      <c r="G765" s="82">
        <v>4</v>
      </c>
      <c r="H765" s="50">
        <v>11378.5</v>
      </c>
      <c r="I765" s="50">
        <v>0</v>
      </c>
      <c r="J765" s="50">
        <v>7734.18</v>
      </c>
      <c r="K765" s="37">
        <f t="shared" si="217"/>
        <v>6184200</v>
      </c>
      <c r="L765" s="47">
        <v>0</v>
      </c>
      <c r="M765" s="47">
        <v>0</v>
      </c>
      <c r="N765" s="47">
        <v>0</v>
      </c>
      <c r="O765" s="50">
        <v>6184200</v>
      </c>
      <c r="P765" s="47">
        <f t="shared" si="218"/>
        <v>543.49870369556618</v>
      </c>
      <c r="Q765" s="53">
        <v>9673</v>
      </c>
      <c r="R765" s="79" t="s">
        <v>96</v>
      </c>
      <c r="S765" s="62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  <c r="AN765" s="16"/>
      <c r="AO765" s="16"/>
      <c r="AP765" s="16"/>
      <c r="AQ765" s="16"/>
      <c r="AR765" s="16"/>
      <c r="AS765" s="16"/>
      <c r="AT765" s="16"/>
      <c r="AU765" s="16"/>
      <c r="AV765" s="16"/>
      <c r="AW765" s="16"/>
      <c r="AX765" s="16"/>
      <c r="AY765" s="16"/>
      <c r="AZ765" s="16"/>
      <c r="BA765" s="16"/>
      <c r="BB765" s="16"/>
      <c r="BC765" s="16"/>
      <c r="BD765" s="16"/>
      <c r="BE765" s="16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6"/>
      <c r="BR765" s="16"/>
      <c r="BS765" s="16"/>
      <c r="BT765" s="16"/>
      <c r="BU765" s="16"/>
      <c r="BV765" s="16"/>
      <c r="BW765" s="16"/>
      <c r="BX765" s="16"/>
      <c r="BY765" s="16"/>
      <c r="BZ765" s="16"/>
      <c r="CA765" s="16"/>
      <c r="CB765" s="16"/>
      <c r="CC765" s="16"/>
      <c r="CD765" s="16"/>
      <c r="CE765" s="16"/>
      <c r="CF765" s="16"/>
      <c r="CG765" s="16"/>
      <c r="CH765" s="16"/>
      <c r="CI765" s="16"/>
      <c r="CJ765" s="16"/>
      <c r="CK765" s="16"/>
      <c r="CL765" s="16"/>
      <c r="CM765" s="16"/>
      <c r="CN765" s="16"/>
      <c r="CO765" s="16"/>
      <c r="CP765" s="16"/>
      <c r="CQ765" s="16"/>
      <c r="CR765" s="16"/>
      <c r="CS765" s="16"/>
      <c r="CT765" s="16"/>
      <c r="CU765" s="16"/>
      <c r="CV765" s="16"/>
      <c r="CW765" s="16"/>
      <c r="CX765" s="16"/>
      <c r="CY765" s="16"/>
      <c r="CZ765" s="16"/>
      <c r="DA765" s="16"/>
      <c r="DB765" s="16"/>
      <c r="DC765" s="16"/>
      <c r="DD765" s="16"/>
      <c r="DE765" s="16"/>
      <c r="DF765" s="16"/>
      <c r="DG765" s="16"/>
      <c r="DH765" s="16"/>
      <c r="DI765" s="16"/>
      <c r="DJ765" s="16"/>
      <c r="DK765" s="16"/>
      <c r="DL765" s="16"/>
      <c r="DM765" s="16"/>
      <c r="DN765" s="16"/>
      <c r="DO765" s="16"/>
      <c r="DP765" s="16"/>
      <c r="DQ765" s="16"/>
      <c r="DR765" s="16"/>
      <c r="DS765" s="16"/>
      <c r="DT765" s="16"/>
      <c r="DU765" s="16"/>
      <c r="DV765" s="16"/>
      <c r="DW765" s="16"/>
      <c r="DX765" s="16"/>
      <c r="DY765" s="16"/>
      <c r="DZ765" s="16"/>
      <c r="EA765" s="16"/>
      <c r="EB765" s="16"/>
      <c r="EC765" s="16"/>
      <c r="ED765" s="16"/>
      <c r="EE765" s="16"/>
      <c r="EF765" s="16"/>
      <c r="EG765" s="16"/>
      <c r="EH765" s="16"/>
      <c r="EI765" s="16"/>
      <c r="EJ765" s="16"/>
      <c r="EK765" s="16"/>
      <c r="EL765" s="16"/>
      <c r="EM765" s="16"/>
      <c r="EN765" s="16"/>
      <c r="EO765" s="16"/>
      <c r="EP765" s="16"/>
      <c r="EQ765" s="16"/>
      <c r="ER765" s="16"/>
      <c r="ES765" s="16"/>
      <c r="ET765" s="16"/>
      <c r="EU765" s="16"/>
      <c r="EV765" s="16"/>
      <c r="EW765" s="16"/>
      <c r="EX765" s="16"/>
      <c r="EY765" s="16"/>
      <c r="EZ765" s="16"/>
      <c r="FA765" s="16"/>
      <c r="FB765" s="16"/>
      <c r="FC765" s="16"/>
      <c r="FD765" s="16"/>
      <c r="FE765" s="16"/>
      <c r="FF765" s="16"/>
      <c r="FG765" s="16"/>
      <c r="FH765" s="16"/>
      <c r="FI765" s="16"/>
      <c r="FJ765" s="16"/>
      <c r="FK765" s="16"/>
      <c r="FL765" s="16"/>
      <c r="FM765" s="16"/>
      <c r="FN765" s="16"/>
      <c r="FO765" s="16"/>
      <c r="FP765" s="16"/>
      <c r="FQ765" s="16"/>
      <c r="FR765" s="16"/>
      <c r="FS765" s="16"/>
      <c r="FT765" s="16"/>
      <c r="FU765" s="16"/>
      <c r="FV765" s="16"/>
      <c r="FW765" s="16"/>
      <c r="FX765" s="16"/>
      <c r="FY765" s="16"/>
      <c r="FZ765" s="16"/>
      <c r="GA765" s="16"/>
      <c r="GB765" s="16"/>
      <c r="GC765" s="16"/>
      <c r="GD765" s="16"/>
      <c r="GE765" s="16"/>
      <c r="GF765" s="16"/>
      <c r="GG765" s="16"/>
      <c r="GH765" s="16"/>
      <c r="GI765" s="16"/>
      <c r="GJ765" s="16"/>
      <c r="GK765" s="16"/>
      <c r="GL765" s="16"/>
      <c r="GM765" s="16"/>
      <c r="GN765" s="16"/>
      <c r="GO765" s="16"/>
      <c r="GP765" s="16"/>
      <c r="GQ765" s="16"/>
      <c r="GR765" s="16"/>
      <c r="GS765" s="16"/>
      <c r="GT765" s="16"/>
      <c r="GU765" s="16"/>
      <c r="GV765" s="16"/>
      <c r="GW765" s="16"/>
      <c r="GX765" s="16"/>
      <c r="GY765" s="16"/>
    </row>
    <row r="766" spans="1:207" s="16" customFormat="1" ht="25.15" customHeight="1" x14ac:dyDescent="0.25">
      <c r="A766" s="117" t="s">
        <v>1797</v>
      </c>
      <c r="B766" s="48" t="s">
        <v>716</v>
      </c>
      <c r="C766" s="65">
        <v>1962</v>
      </c>
      <c r="D766" s="84" t="s">
        <v>240</v>
      </c>
      <c r="E766" s="84" t="s">
        <v>22</v>
      </c>
      <c r="F766" s="82">
        <v>4</v>
      </c>
      <c r="G766" s="82">
        <v>4</v>
      </c>
      <c r="H766" s="50">
        <f>I766+J766</f>
        <v>2450</v>
      </c>
      <c r="I766" s="50">
        <v>357.6</v>
      </c>
      <c r="J766" s="50">
        <v>2092.4</v>
      </c>
      <c r="K766" s="37">
        <f t="shared" si="217"/>
        <v>5966400</v>
      </c>
      <c r="L766" s="47">
        <v>0</v>
      </c>
      <c r="M766" s="47">
        <v>0</v>
      </c>
      <c r="N766" s="47">
        <v>0</v>
      </c>
      <c r="O766" s="50">
        <v>5966400</v>
      </c>
      <c r="P766" s="47">
        <f t="shared" si="218"/>
        <v>2435.2653061224491</v>
      </c>
      <c r="Q766" s="53">
        <v>9673</v>
      </c>
      <c r="R766" s="79" t="s">
        <v>96</v>
      </c>
      <c r="S766" s="62"/>
    </row>
    <row r="767" spans="1:207" s="15" customFormat="1" ht="25.15" customHeight="1" x14ac:dyDescent="0.25">
      <c r="A767" s="117" t="s">
        <v>1798</v>
      </c>
      <c r="B767" s="48" t="s">
        <v>708</v>
      </c>
      <c r="C767" s="69">
        <v>1960</v>
      </c>
      <c r="D767" s="82">
        <v>2020</v>
      </c>
      <c r="E767" s="65" t="s">
        <v>20</v>
      </c>
      <c r="F767" s="82">
        <v>5</v>
      </c>
      <c r="G767" s="82">
        <v>4</v>
      </c>
      <c r="H767" s="50">
        <v>4166</v>
      </c>
      <c r="I767" s="50">
        <v>1147.7</v>
      </c>
      <c r="J767" s="50">
        <v>2596.6</v>
      </c>
      <c r="K767" s="37">
        <f t="shared" si="217"/>
        <v>813600</v>
      </c>
      <c r="L767" s="47">
        <v>0</v>
      </c>
      <c r="M767" s="47">
        <v>0</v>
      </c>
      <c r="N767" s="47">
        <v>0</v>
      </c>
      <c r="O767" s="50">
        <v>813600</v>
      </c>
      <c r="P767" s="47">
        <f t="shared" si="218"/>
        <v>195.29524723955834</v>
      </c>
      <c r="Q767" s="53">
        <v>9673</v>
      </c>
      <c r="R767" s="79" t="s">
        <v>96</v>
      </c>
      <c r="S767" s="62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6"/>
      <c r="AP767" s="16"/>
      <c r="AQ767" s="16"/>
      <c r="AR767" s="16"/>
      <c r="AS767" s="16"/>
      <c r="AT767" s="16"/>
      <c r="AU767" s="16"/>
      <c r="AV767" s="16"/>
      <c r="AW767" s="16"/>
      <c r="AX767" s="16"/>
      <c r="AY767" s="16"/>
      <c r="AZ767" s="16"/>
      <c r="BA767" s="16"/>
      <c r="BB767" s="16"/>
      <c r="BC767" s="16"/>
      <c r="BD767" s="16"/>
      <c r="BE767" s="16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6"/>
      <c r="BR767" s="16"/>
      <c r="BS767" s="16"/>
      <c r="BT767" s="16"/>
      <c r="BU767" s="16"/>
      <c r="BV767" s="16"/>
      <c r="BW767" s="16"/>
      <c r="BX767" s="16"/>
      <c r="BY767" s="16"/>
      <c r="BZ767" s="16"/>
      <c r="CA767" s="16"/>
      <c r="CB767" s="16"/>
      <c r="CC767" s="16"/>
      <c r="CD767" s="16"/>
      <c r="CE767" s="16"/>
      <c r="CF767" s="16"/>
      <c r="CG767" s="16"/>
      <c r="CH767" s="16"/>
      <c r="CI767" s="16"/>
      <c r="CJ767" s="16"/>
      <c r="CK767" s="16"/>
      <c r="CL767" s="16"/>
      <c r="CM767" s="16"/>
      <c r="CN767" s="16"/>
      <c r="CO767" s="16"/>
      <c r="CP767" s="16"/>
      <c r="CQ767" s="16"/>
      <c r="CR767" s="16"/>
      <c r="CS767" s="16"/>
      <c r="CT767" s="16"/>
      <c r="CU767" s="16"/>
      <c r="CV767" s="16"/>
      <c r="CW767" s="16"/>
      <c r="CX767" s="16"/>
      <c r="CY767" s="16"/>
      <c r="CZ767" s="16"/>
      <c r="DA767" s="16"/>
      <c r="DB767" s="16"/>
      <c r="DC767" s="16"/>
      <c r="DD767" s="16"/>
      <c r="DE767" s="16"/>
      <c r="DF767" s="16"/>
      <c r="DG767" s="16"/>
      <c r="DH767" s="16"/>
      <c r="DI767" s="16"/>
      <c r="DJ767" s="16"/>
      <c r="DK767" s="16"/>
      <c r="DL767" s="16"/>
      <c r="DM767" s="16"/>
      <c r="DN767" s="16"/>
      <c r="DO767" s="16"/>
      <c r="DP767" s="16"/>
      <c r="DQ767" s="16"/>
      <c r="DR767" s="16"/>
      <c r="DS767" s="16"/>
      <c r="DT767" s="16"/>
      <c r="DU767" s="16"/>
      <c r="DV767" s="16"/>
      <c r="DW767" s="16"/>
      <c r="DX767" s="16"/>
      <c r="DY767" s="16"/>
      <c r="DZ767" s="16"/>
      <c r="EA767" s="16"/>
      <c r="EB767" s="16"/>
      <c r="EC767" s="16"/>
      <c r="ED767" s="16"/>
      <c r="EE767" s="16"/>
      <c r="EF767" s="16"/>
      <c r="EG767" s="16"/>
      <c r="EH767" s="16"/>
      <c r="EI767" s="16"/>
      <c r="EJ767" s="16"/>
      <c r="EK767" s="16"/>
      <c r="EL767" s="16"/>
      <c r="EM767" s="16"/>
      <c r="EN767" s="16"/>
      <c r="EO767" s="16"/>
      <c r="EP767" s="16"/>
      <c r="EQ767" s="16"/>
      <c r="ER767" s="16"/>
      <c r="ES767" s="16"/>
      <c r="ET767" s="16"/>
      <c r="EU767" s="16"/>
      <c r="EV767" s="16"/>
      <c r="EW767" s="16"/>
      <c r="EX767" s="16"/>
      <c r="EY767" s="16"/>
      <c r="EZ767" s="16"/>
      <c r="FA767" s="16"/>
      <c r="FB767" s="16"/>
      <c r="FC767" s="16"/>
      <c r="FD767" s="16"/>
      <c r="FE767" s="16"/>
      <c r="FF767" s="16"/>
      <c r="FG767" s="16"/>
      <c r="FH767" s="16"/>
      <c r="FI767" s="16"/>
      <c r="FJ767" s="16"/>
      <c r="FK767" s="16"/>
      <c r="FL767" s="16"/>
      <c r="FM767" s="16"/>
      <c r="FN767" s="16"/>
      <c r="FO767" s="16"/>
      <c r="FP767" s="16"/>
      <c r="FQ767" s="16"/>
      <c r="FR767" s="16"/>
      <c r="FS767" s="16"/>
      <c r="FT767" s="16"/>
      <c r="FU767" s="16"/>
      <c r="FV767" s="16"/>
      <c r="FW767" s="16"/>
      <c r="FX767" s="16"/>
      <c r="FY767" s="16"/>
      <c r="FZ767" s="16"/>
      <c r="GA767" s="16"/>
      <c r="GB767" s="16"/>
      <c r="GC767" s="16"/>
      <c r="GD767" s="16"/>
      <c r="GE767" s="16"/>
      <c r="GF767" s="16"/>
      <c r="GG767" s="16"/>
      <c r="GH767" s="16"/>
      <c r="GI767" s="16"/>
      <c r="GJ767" s="16"/>
      <c r="GK767" s="16"/>
      <c r="GL767" s="16"/>
      <c r="GM767" s="16"/>
      <c r="GN767" s="16"/>
      <c r="GO767" s="16"/>
      <c r="GP767" s="16"/>
      <c r="GQ767" s="16"/>
      <c r="GR767" s="16"/>
      <c r="GS767" s="16"/>
      <c r="GT767" s="16"/>
      <c r="GU767" s="16"/>
      <c r="GV767" s="16"/>
      <c r="GW767" s="16"/>
      <c r="GX767" s="16"/>
      <c r="GY767" s="16"/>
    </row>
    <row r="768" spans="1:207" s="15" customFormat="1" ht="25.15" customHeight="1" x14ac:dyDescent="0.25">
      <c r="A768" s="117" t="s">
        <v>1799</v>
      </c>
      <c r="B768" s="48" t="s">
        <v>718</v>
      </c>
      <c r="C768" s="65">
        <v>1962</v>
      </c>
      <c r="D768" s="84" t="s">
        <v>240</v>
      </c>
      <c r="E768" s="84" t="s">
        <v>22</v>
      </c>
      <c r="F768" s="82">
        <v>5</v>
      </c>
      <c r="G768" s="82">
        <v>4</v>
      </c>
      <c r="H768" s="50">
        <f>I768+J768</f>
        <v>3529.3399999999997</v>
      </c>
      <c r="I768" s="50">
        <v>659.1</v>
      </c>
      <c r="J768" s="50">
        <v>2870.24</v>
      </c>
      <c r="K768" s="37">
        <f t="shared" si="217"/>
        <v>5972340</v>
      </c>
      <c r="L768" s="47">
        <v>0</v>
      </c>
      <c r="M768" s="47">
        <v>0</v>
      </c>
      <c r="N768" s="47">
        <v>0</v>
      </c>
      <c r="O768" s="50">
        <v>5972340</v>
      </c>
      <c r="P768" s="47">
        <f t="shared" si="218"/>
        <v>1692.197408013963</v>
      </c>
      <c r="Q768" s="53">
        <v>9673</v>
      </c>
      <c r="R768" s="79" t="s">
        <v>96</v>
      </c>
      <c r="S768" s="62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6"/>
      <c r="AP768" s="16"/>
      <c r="AQ768" s="16"/>
      <c r="AR768" s="16"/>
      <c r="AS768" s="16"/>
      <c r="AT768" s="16"/>
      <c r="AU768" s="16"/>
      <c r="AV768" s="16"/>
      <c r="AW768" s="16"/>
      <c r="AX768" s="16"/>
      <c r="AY768" s="16"/>
      <c r="AZ768" s="16"/>
      <c r="BA768" s="16"/>
      <c r="BB768" s="16"/>
      <c r="BC768" s="16"/>
      <c r="BD768" s="16"/>
      <c r="BE768" s="16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6"/>
      <c r="BR768" s="16"/>
      <c r="BS768" s="16"/>
      <c r="BT768" s="16"/>
      <c r="BU768" s="16"/>
      <c r="BV768" s="16"/>
      <c r="BW768" s="16"/>
      <c r="BX768" s="16"/>
      <c r="BY768" s="16"/>
      <c r="BZ768" s="16"/>
      <c r="CA768" s="16"/>
      <c r="CB768" s="16"/>
      <c r="CC768" s="16"/>
      <c r="CD768" s="16"/>
      <c r="CE768" s="16"/>
      <c r="CF768" s="16"/>
      <c r="CG768" s="16"/>
      <c r="CH768" s="16"/>
      <c r="CI768" s="16"/>
      <c r="CJ768" s="16"/>
      <c r="CK768" s="16"/>
      <c r="CL768" s="16"/>
      <c r="CM768" s="16"/>
      <c r="CN768" s="16"/>
      <c r="CO768" s="16"/>
      <c r="CP768" s="16"/>
      <c r="CQ768" s="16"/>
      <c r="CR768" s="16"/>
      <c r="CS768" s="16"/>
      <c r="CT768" s="16"/>
      <c r="CU768" s="16"/>
      <c r="CV768" s="16"/>
      <c r="CW768" s="16"/>
      <c r="CX768" s="16"/>
      <c r="CY768" s="16"/>
      <c r="CZ768" s="16"/>
      <c r="DA768" s="16"/>
      <c r="DB768" s="16"/>
      <c r="DC768" s="16"/>
      <c r="DD768" s="16"/>
      <c r="DE768" s="16"/>
      <c r="DF768" s="16"/>
      <c r="DG768" s="16"/>
      <c r="DH768" s="16"/>
      <c r="DI768" s="16"/>
      <c r="DJ768" s="16"/>
      <c r="DK768" s="16"/>
      <c r="DL768" s="16"/>
      <c r="DM768" s="16"/>
      <c r="DN768" s="16"/>
      <c r="DO768" s="16"/>
      <c r="DP768" s="16"/>
      <c r="DQ768" s="16"/>
      <c r="DR768" s="16"/>
      <c r="DS768" s="16"/>
      <c r="DT768" s="16"/>
      <c r="DU768" s="16"/>
      <c r="DV768" s="16"/>
      <c r="DW768" s="16"/>
      <c r="DX768" s="16"/>
      <c r="DY768" s="16"/>
      <c r="DZ768" s="16"/>
      <c r="EA768" s="16"/>
      <c r="EB768" s="16"/>
      <c r="EC768" s="16"/>
      <c r="ED768" s="16"/>
      <c r="EE768" s="16"/>
      <c r="EF768" s="16"/>
      <c r="EG768" s="16"/>
      <c r="EH768" s="16"/>
      <c r="EI768" s="16"/>
      <c r="EJ768" s="16"/>
      <c r="EK768" s="16"/>
      <c r="EL768" s="16"/>
      <c r="EM768" s="16"/>
      <c r="EN768" s="16"/>
      <c r="EO768" s="16"/>
      <c r="EP768" s="16"/>
      <c r="EQ768" s="16"/>
      <c r="ER768" s="16"/>
      <c r="ES768" s="16"/>
      <c r="ET768" s="16"/>
      <c r="EU768" s="16"/>
      <c r="EV768" s="16"/>
      <c r="EW768" s="16"/>
      <c r="EX768" s="16"/>
      <c r="EY768" s="16"/>
      <c r="EZ768" s="16"/>
      <c r="FA768" s="16"/>
      <c r="FB768" s="16"/>
      <c r="FC768" s="16"/>
      <c r="FD768" s="16"/>
      <c r="FE768" s="16"/>
      <c r="FF768" s="16"/>
      <c r="FG768" s="16"/>
      <c r="FH768" s="16"/>
      <c r="FI768" s="16"/>
      <c r="FJ768" s="16"/>
      <c r="FK768" s="16"/>
      <c r="FL768" s="16"/>
      <c r="FM768" s="16"/>
      <c r="FN768" s="16"/>
      <c r="FO768" s="16"/>
      <c r="FP768" s="16"/>
      <c r="FQ768" s="16"/>
      <c r="FR768" s="16"/>
      <c r="FS768" s="16"/>
      <c r="FT768" s="16"/>
      <c r="FU768" s="16"/>
      <c r="FV768" s="16"/>
      <c r="FW768" s="16"/>
      <c r="FX768" s="16"/>
      <c r="FY768" s="16"/>
      <c r="FZ768" s="16"/>
      <c r="GA768" s="16"/>
      <c r="GB768" s="16"/>
      <c r="GC768" s="16"/>
      <c r="GD768" s="16"/>
      <c r="GE768" s="16"/>
      <c r="GF768" s="16"/>
      <c r="GG768" s="16"/>
      <c r="GH768" s="16"/>
      <c r="GI768" s="16"/>
      <c r="GJ768" s="16"/>
      <c r="GK768" s="16"/>
      <c r="GL768" s="16"/>
      <c r="GM768" s="16"/>
      <c r="GN768" s="16"/>
      <c r="GO768" s="16"/>
      <c r="GP768" s="16"/>
      <c r="GQ768" s="16"/>
      <c r="GR768" s="16"/>
      <c r="GS768" s="16"/>
      <c r="GT768" s="16"/>
      <c r="GU768" s="16"/>
      <c r="GV768" s="16"/>
      <c r="GW768" s="16"/>
      <c r="GX768" s="16"/>
      <c r="GY768" s="16"/>
    </row>
    <row r="769" spans="1:207" s="15" customFormat="1" ht="25.15" customHeight="1" x14ac:dyDescent="0.25">
      <c r="A769" s="117" t="s">
        <v>1800</v>
      </c>
      <c r="B769" s="48" t="s">
        <v>719</v>
      </c>
      <c r="C769" s="65">
        <v>1962</v>
      </c>
      <c r="D769" s="84" t="s">
        <v>240</v>
      </c>
      <c r="E769" s="84" t="s">
        <v>22</v>
      </c>
      <c r="F769" s="82">
        <v>5</v>
      </c>
      <c r="G769" s="82">
        <v>4</v>
      </c>
      <c r="H769" s="50">
        <f>I769+J769</f>
        <v>3444.99</v>
      </c>
      <c r="I769" s="50">
        <v>554.29999999999995</v>
      </c>
      <c r="J769" s="50">
        <v>2890.69</v>
      </c>
      <c r="K769" s="37">
        <f t="shared" si="217"/>
        <v>5966400</v>
      </c>
      <c r="L769" s="47">
        <v>0</v>
      </c>
      <c r="M769" s="47">
        <v>0</v>
      </c>
      <c r="N769" s="47">
        <v>0</v>
      </c>
      <c r="O769" s="50">
        <v>5966400</v>
      </c>
      <c r="P769" s="47">
        <f t="shared" si="218"/>
        <v>1731.9063335452354</v>
      </c>
      <c r="Q769" s="53">
        <v>9673</v>
      </c>
      <c r="R769" s="79" t="s">
        <v>96</v>
      </c>
      <c r="S769" s="62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  <c r="AT769" s="16"/>
      <c r="AU769" s="16"/>
      <c r="AV769" s="16"/>
      <c r="AW769" s="16"/>
      <c r="AX769" s="16"/>
      <c r="AY769" s="16"/>
      <c r="AZ769" s="16"/>
      <c r="BA769" s="16"/>
      <c r="BB769" s="16"/>
      <c r="BC769" s="16"/>
      <c r="BD769" s="16"/>
      <c r="BE769" s="16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6"/>
      <c r="BR769" s="16"/>
      <c r="BS769" s="16"/>
      <c r="BT769" s="16"/>
      <c r="BU769" s="16"/>
      <c r="BV769" s="16"/>
      <c r="BW769" s="16"/>
      <c r="BX769" s="16"/>
      <c r="BY769" s="16"/>
      <c r="BZ769" s="16"/>
      <c r="CA769" s="16"/>
      <c r="CB769" s="16"/>
      <c r="CC769" s="16"/>
      <c r="CD769" s="16"/>
      <c r="CE769" s="16"/>
      <c r="CF769" s="16"/>
      <c r="CG769" s="16"/>
      <c r="CH769" s="16"/>
      <c r="CI769" s="16"/>
      <c r="CJ769" s="16"/>
      <c r="CK769" s="16"/>
      <c r="CL769" s="16"/>
      <c r="CM769" s="16"/>
      <c r="CN769" s="16"/>
      <c r="CO769" s="16"/>
      <c r="CP769" s="16"/>
      <c r="CQ769" s="16"/>
      <c r="CR769" s="16"/>
      <c r="CS769" s="16"/>
      <c r="CT769" s="16"/>
      <c r="CU769" s="16"/>
      <c r="CV769" s="16"/>
      <c r="CW769" s="16"/>
      <c r="CX769" s="16"/>
      <c r="CY769" s="16"/>
      <c r="CZ769" s="16"/>
      <c r="DA769" s="16"/>
      <c r="DB769" s="16"/>
      <c r="DC769" s="16"/>
      <c r="DD769" s="16"/>
      <c r="DE769" s="16"/>
      <c r="DF769" s="16"/>
      <c r="DG769" s="16"/>
      <c r="DH769" s="16"/>
      <c r="DI769" s="16"/>
      <c r="DJ769" s="16"/>
      <c r="DK769" s="16"/>
      <c r="DL769" s="16"/>
      <c r="DM769" s="16"/>
      <c r="DN769" s="16"/>
      <c r="DO769" s="16"/>
      <c r="DP769" s="16"/>
      <c r="DQ769" s="16"/>
      <c r="DR769" s="16"/>
      <c r="DS769" s="16"/>
      <c r="DT769" s="16"/>
      <c r="DU769" s="16"/>
      <c r="DV769" s="16"/>
      <c r="DW769" s="16"/>
      <c r="DX769" s="16"/>
      <c r="DY769" s="16"/>
      <c r="DZ769" s="16"/>
      <c r="EA769" s="16"/>
      <c r="EB769" s="16"/>
      <c r="EC769" s="16"/>
      <c r="ED769" s="16"/>
      <c r="EE769" s="16"/>
      <c r="EF769" s="16"/>
      <c r="EG769" s="16"/>
      <c r="EH769" s="16"/>
      <c r="EI769" s="16"/>
      <c r="EJ769" s="16"/>
      <c r="EK769" s="16"/>
      <c r="EL769" s="16"/>
      <c r="EM769" s="16"/>
      <c r="EN769" s="16"/>
      <c r="EO769" s="16"/>
      <c r="EP769" s="16"/>
      <c r="EQ769" s="16"/>
      <c r="ER769" s="16"/>
      <c r="ES769" s="16"/>
      <c r="ET769" s="16"/>
      <c r="EU769" s="16"/>
      <c r="EV769" s="16"/>
      <c r="EW769" s="16"/>
      <c r="EX769" s="16"/>
      <c r="EY769" s="16"/>
      <c r="EZ769" s="16"/>
      <c r="FA769" s="16"/>
      <c r="FB769" s="16"/>
      <c r="FC769" s="16"/>
      <c r="FD769" s="16"/>
      <c r="FE769" s="16"/>
      <c r="FF769" s="16"/>
      <c r="FG769" s="16"/>
      <c r="FH769" s="16"/>
      <c r="FI769" s="16"/>
      <c r="FJ769" s="16"/>
      <c r="FK769" s="16"/>
      <c r="FL769" s="16"/>
      <c r="FM769" s="16"/>
      <c r="FN769" s="16"/>
      <c r="FO769" s="16"/>
      <c r="FP769" s="16"/>
      <c r="FQ769" s="16"/>
      <c r="FR769" s="16"/>
      <c r="FS769" s="16"/>
      <c r="FT769" s="16"/>
      <c r="FU769" s="16"/>
      <c r="FV769" s="16"/>
      <c r="FW769" s="16"/>
      <c r="FX769" s="16"/>
      <c r="FY769" s="16"/>
      <c r="FZ769" s="16"/>
      <c r="GA769" s="16"/>
      <c r="GB769" s="16"/>
      <c r="GC769" s="16"/>
      <c r="GD769" s="16"/>
      <c r="GE769" s="16"/>
      <c r="GF769" s="16"/>
      <c r="GG769" s="16"/>
      <c r="GH769" s="16"/>
      <c r="GI769" s="16"/>
      <c r="GJ769" s="16"/>
      <c r="GK769" s="16"/>
      <c r="GL769" s="16"/>
      <c r="GM769" s="16"/>
      <c r="GN769" s="16"/>
      <c r="GO769" s="16"/>
      <c r="GP769" s="16"/>
      <c r="GQ769" s="16"/>
      <c r="GR769" s="16"/>
      <c r="GS769" s="16"/>
      <c r="GT769" s="16"/>
      <c r="GU769" s="16"/>
      <c r="GV769" s="16"/>
      <c r="GW769" s="16"/>
      <c r="GX769" s="16"/>
      <c r="GY769" s="16"/>
    </row>
    <row r="770" spans="1:207" s="15" customFormat="1" ht="25.15" customHeight="1" x14ac:dyDescent="0.25">
      <c r="A770" s="117" t="s">
        <v>1801</v>
      </c>
      <c r="B770" s="48" t="s">
        <v>723</v>
      </c>
      <c r="C770" s="84">
        <v>1962</v>
      </c>
      <c r="D770" s="84" t="s">
        <v>240</v>
      </c>
      <c r="E770" s="65" t="s">
        <v>20</v>
      </c>
      <c r="F770" s="82">
        <v>2</v>
      </c>
      <c r="G770" s="82">
        <v>2</v>
      </c>
      <c r="H770" s="50">
        <v>560.4</v>
      </c>
      <c r="I770" s="50">
        <v>46</v>
      </c>
      <c r="J770" s="50">
        <v>372.43</v>
      </c>
      <c r="K770" s="37">
        <f t="shared" si="217"/>
        <v>5073405.4800000004</v>
      </c>
      <c r="L770" s="47">
        <v>0</v>
      </c>
      <c r="M770" s="47">
        <v>0</v>
      </c>
      <c r="N770" s="47">
        <v>0</v>
      </c>
      <c r="O770" s="50">
        <v>5073405.4800000004</v>
      </c>
      <c r="P770" s="47">
        <f t="shared" si="218"/>
        <v>9053.1860813704516</v>
      </c>
      <c r="Q770" s="53">
        <v>9673</v>
      </c>
      <c r="R770" s="79" t="s">
        <v>96</v>
      </c>
      <c r="S770" s="62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  <c r="AT770" s="16"/>
      <c r="AU770" s="16"/>
      <c r="AV770" s="16"/>
      <c r="AW770" s="16"/>
      <c r="AX770" s="16"/>
      <c r="AY770" s="16"/>
      <c r="AZ770" s="16"/>
      <c r="BA770" s="16"/>
      <c r="BB770" s="16"/>
      <c r="BC770" s="16"/>
      <c r="BD770" s="16"/>
      <c r="BE770" s="16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6"/>
      <c r="BR770" s="16"/>
      <c r="BS770" s="16"/>
      <c r="BT770" s="16"/>
      <c r="BU770" s="16"/>
      <c r="BV770" s="16"/>
      <c r="BW770" s="16"/>
      <c r="BX770" s="16"/>
      <c r="BY770" s="16"/>
      <c r="BZ770" s="16"/>
      <c r="CA770" s="16"/>
      <c r="CB770" s="16"/>
      <c r="CC770" s="16"/>
      <c r="CD770" s="16"/>
      <c r="CE770" s="16"/>
      <c r="CF770" s="16"/>
      <c r="CG770" s="16"/>
      <c r="CH770" s="16"/>
      <c r="CI770" s="16"/>
      <c r="CJ770" s="16"/>
      <c r="CK770" s="16"/>
      <c r="CL770" s="16"/>
      <c r="CM770" s="16"/>
      <c r="CN770" s="16"/>
      <c r="CO770" s="16"/>
      <c r="CP770" s="16"/>
      <c r="CQ770" s="16"/>
      <c r="CR770" s="16"/>
      <c r="CS770" s="16"/>
      <c r="CT770" s="16"/>
      <c r="CU770" s="16"/>
      <c r="CV770" s="16"/>
      <c r="CW770" s="16"/>
      <c r="CX770" s="16"/>
      <c r="CY770" s="16"/>
      <c r="CZ770" s="16"/>
      <c r="DA770" s="16"/>
      <c r="DB770" s="16"/>
      <c r="DC770" s="16"/>
      <c r="DD770" s="16"/>
      <c r="DE770" s="16"/>
      <c r="DF770" s="16"/>
      <c r="DG770" s="16"/>
      <c r="DH770" s="16"/>
      <c r="DI770" s="16"/>
      <c r="DJ770" s="16"/>
      <c r="DK770" s="16"/>
      <c r="DL770" s="16"/>
      <c r="DM770" s="16"/>
      <c r="DN770" s="16"/>
      <c r="DO770" s="16"/>
      <c r="DP770" s="16"/>
      <c r="DQ770" s="16"/>
      <c r="DR770" s="16"/>
      <c r="DS770" s="16"/>
      <c r="DT770" s="16"/>
      <c r="DU770" s="16"/>
      <c r="DV770" s="16"/>
      <c r="DW770" s="16"/>
      <c r="DX770" s="16"/>
      <c r="DY770" s="16"/>
      <c r="DZ770" s="16"/>
      <c r="EA770" s="16"/>
      <c r="EB770" s="16"/>
      <c r="EC770" s="16"/>
      <c r="ED770" s="16"/>
      <c r="EE770" s="16"/>
      <c r="EF770" s="16"/>
      <c r="EG770" s="16"/>
      <c r="EH770" s="16"/>
      <c r="EI770" s="16"/>
      <c r="EJ770" s="16"/>
      <c r="EK770" s="16"/>
      <c r="EL770" s="16"/>
      <c r="EM770" s="16"/>
      <c r="EN770" s="16"/>
      <c r="EO770" s="16"/>
      <c r="EP770" s="16"/>
      <c r="EQ770" s="16"/>
      <c r="ER770" s="16"/>
      <c r="ES770" s="16"/>
      <c r="ET770" s="16"/>
      <c r="EU770" s="16"/>
      <c r="EV770" s="16"/>
      <c r="EW770" s="16"/>
      <c r="EX770" s="16"/>
      <c r="EY770" s="16"/>
      <c r="EZ770" s="16"/>
      <c r="FA770" s="16"/>
      <c r="FB770" s="16"/>
      <c r="FC770" s="16"/>
      <c r="FD770" s="16"/>
      <c r="FE770" s="16"/>
      <c r="FF770" s="16"/>
      <c r="FG770" s="16"/>
      <c r="FH770" s="16"/>
      <c r="FI770" s="16"/>
      <c r="FJ770" s="16"/>
      <c r="FK770" s="16"/>
      <c r="FL770" s="16"/>
      <c r="FM770" s="16"/>
      <c r="FN770" s="16"/>
      <c r="FO770" s="16"/>
      <c r="FP770" s="16"/>
      <c r="FQ770" s="16"/>
      <c r="FR770" s="16"/>
      <c r="FS770" s="16"/>
      <c r="FT770" s="16"/>
      <c r="FU770" s="16"/>
      <c r="FV770" s="16"/>
      <c r="FW770" s="16"/>
      <c r="FX770" s="16"/>
      <c r="FY770" s="16"/>
      <c r="FZ770" s="16"/>
      <c r="GA770" s="16"/>
      <c r="GB770" s="16"/>
      <c r="GC770" s="16"/>
      <c r="GD770" s="16"/>
      <c r="GE770" s="16"/>
      <c r="GF770" s="16"/>
      <c r="GG770" s="16"/>
      <c r="GH770" s="16"/>
      <c r="GI770" s="16"/>
      <c r="GJ770" s="16"/>
      <c r="GK770" s="16"/>
      <c r="GL770" s="16"/>
      <c r="GM770" s="16"/>
      <c r="GN770" s="16"/>
      <c r="GO770" s="16"/>
      <c r="GP770" s="16"/>
      <c r="GQ770" s="16"/>
      <c r="GR770" s="16"/>
      <c r="GS770" s="16"/>
      <c r="GT770" s="16"/>
      <c r="GU770" s="16"/>
      <c r="GV770" s="16"/>
      <c r="GW770" s="16"/>
      <c r="GX770" s="16"/>
      <c r="GY770" s="16"/>
    </row>
    <row r="771" spans="1:207" s="15" customFormat="1" ht="25.15" customHeight="1" x14ac:dyDescent="0.25">
      <c r="A771" s="117" t="s">
        <v>1802</v>
      </c>
      <c r="B771" s="48" t="s">
        <v>726</v>
      </c>
      <c r="C771" s="65">
        <v>1962</v>
      </c>
      <c r="D771" s="84" t="s">
        <v>240</v>
      </c>
      <c r="E771" s="84" t="s">
        <v>22</v>
      </c>
      <c r="F771" s="82">
        <v>5</v>
      </c>
      <c r="G771" s="82">
        <v>4</v>
      </c>
      <c r="H771" s="50">
        <f>I771+J771</f>
        <v>3487.97</v>
      </c>
      <c r="I771" s="50">
        <v>153.6</v>
      </c>
      <c r="J771" s="50">
        <v>3334.37</v>
      </c>
      <c r="K771" s="37">
        <f t="shared" si="217"/>
        <v>7108200</v>
      </c>
      <c r="L771" s="47">
        <v>0</v>
      </c>
      <c r="M771" s="47">
        <v>0</v>
      </c>
      <c r="N771" s="47">
        <v>0</v>
      </c>
      <c r="O771" s="50">
        <v>7108200</v>
      </c>
      <c r="P771" s="47">
        <f t="shared" si="218"/>
        <v>2037.918904119015</v>
      </c>
      <c r="Q771" s="53">
        <v>9673</v>
      </c>
      <c r="R771" s="79" t="s">
        <v>96</v>
      </c>
      <c r="S771" s="62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  <c r="AT771" s="16"/>
      <c r="AU771" s="16"/>
      <c r="AV771" s="16"/>
      <c r="AW771" s="16"/>
      <c r="AX771" s="16"/>
      <c r="AY771" s="16"/>
      <c r="AZ771" s="16"/>
      <c r="BA771" s="16"/>
      <c r="BB771" s="16"/>
      <c r="BC771" s="16"/>
      <c r="BD771" s="16"/>
      <c r="BE771" s="16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6"/>
      <c r="BR771" s="16"/>
      <c r="BS771" s="16"/>
      <c r="BT771" s="16"/>
      <c r="BU771" s="16"/>
      <c r="BV771" s="16"/>
      <c r="BW771" s="16"/>
      <c r="BX771" s="16"/>
      <c r="BY771" s="16"/>
      <c r="BZ771" s="16"/>
      <c r="CA771" s="16"/>
      <c r="CB771" s="16"/>
      <c r="CC771" s="16"/>
      <c r="CD771" s="16"/>
      <c r="CE771" s="16"/>
      <c r="CF771" s="16"/>
      <c r="CG771" s="16"/>
      <c r="CH771" s="16"/>
      <c r="CI771" s="16"/>
      <c r="CJ771" s="16"/>
      <c r="CK771" s="16"/>
      <c r="CL771" s="16"/>
      <c r="CM771" s="16"/>
      <c r="CN771" s="16"/>
      <c r="CO771" s="16"/>
      <c r="CP771" s="16"/>
      <c r="CQ771" s="16"/>
      <c r="CR771" s="16"/>
      <c r="CS771" s="16"/>
      <c r="CT771" s="16"/>
      <c r="CU771" s="16"/>
      <c r="CV771" s="16"/>
      <c r="CW771" s="16"/>
      <c r="CX771" s="16"/>
      <c r="CY771" s="16"/>
      <c r="CZ771" s="16"/>
      <c r="DA771" s="16"/>
      <c r="DB771" s="16"/>
      <c r="DC771" s="16"/>
      <c r="DD771" s="16"/>
      <c r="DE771" s="16"/>
      <c r="DF771" s="16"/>
      <c r="DG771" s="16"/>
      <c r="DH771" s="16"/>
      <c r="DI771" s="16"/>
      <c r="DJ771" s="16"/>
      <c r="DK771" s="16"/>
      <c r="DL771" s="16"/>
      <c r="DM771" s="16"/>
      <c r="DN771" s="16"/>
      <c r="DO771" s="16"/>
      <c r="DP771" s="16"/>
      <c r="DQ771" s="16"/>
      <c r="DR771" s="16"/>
      <c r="DS771" s="16"/>
      <c r="DT771" s="16"/>
      <c r="DU771" s="16"/>
      <c r="DV771" s="16"/>
      <c r="DW771" s="16"/>
      <c r="DX771" s="16"/>
      <c r="DY771" s="16"/>
      <c r="DZ771" s="16"/>
      <c r="EA771" s="16"/>
      <c r="EB771" s="16"/>
      <c r="EC771" s="16"/>
      <c r="ED771" s="16"/>
      <c r="EE771" s="16"/>
      <c r="EF771" s="16"/>
      <c r="EG771" s="16"/>
      <c r="EH771" s="16"/>
      <c r="EI771" s="16"/>
      <c r="EJ771" s="16"/>
      <c r="EK771" s="16"/>
      <c r="EL771" s="16"/>
      <c r="EM771" s="16"/>
      <c r="EN771" s="16"/>
      <c r="EO771" s="16"/>
      <c r="EP771" s="16"/>
      <c r="EQ771" s="16"/>
      <c r="ER771" s="16"/>
      <c r="ES771" s="16"/>
      <c r="ET771" s="16"/>
      <c r="EU771" s="16"/>
      <c r="EV771" s="16"/>
      <c r="EW771" s="16"/>
      <c r="EX771" s="16"/>
      <c r="EY771" s="16"/>
      <c r="EZ771" s="16"/>
      <c r="FA771" s="16"/>
      <c r="FB771" s="16"/>
      <c r="FC771" s="16"/>
      <c r="FD771" s="16"/>
      <c r="FE771" s="16"/>
      <c r="FF771" s="16"/>
      <c r="FG771" s="16"/>
      <c r="FH771" s="16"/>
      <c r="FI771" s="16"/>
      <c r="FJ771" s="16"/>
      <c r="FK771" s="16"/>
      <c r="FL771" s="16"/>
      <c r="FM771" s="16"/>
      <c r="FN771" s="16"/>
      <c r="FO771" s="16"/>
      <c r="FP771" s="16"/>
      <c r="FQ771" s="16"/>
      <c r="FR771" s="16"/>
      <c r="FS771" s="16"/>
      <c r="FT771" s="16"/>
      <c r="FU771" s="16"/>
      <c r="FV771" s="16"/>
      <c r="FW771" s="16"/>
      <c r="FX771" s="16"/>
      <c r="FY771" s="16"/>
      <c r="FZ771" s="16"/>
      <c r="GA771" s="16"/>
      <c r="GB771" s="16"/>
      <c r="GC771" s="16"/>
      <c r="GD771" s="16"/>
      <c r="GE771" s="16"/>
      <c r="GF771" s="16"/>
      <c r="GG771" s="16"/>
      <c r="GH771" s="16"/>
      <c r="GI771" s="16"/>
      <c r="GJ771" s="16"/>
      <c r="GK771" s="16"/>
      <c r="GL771" s="16"/>
      <c r="GM771" s="16"/>
      <c r="GN771" s="16"/>
      <c r="GO771" s="16"/>
      <c r="GP771" s="16"/>
      <c r="GQ771" s="16"/>
      <c r="GR771" s="16"/>
      <c r="GS771" s="16"/>
      <c r="GT771" s="16"/>
      <c r="GU771" s="16"/>
      <c r="GV771" s="16"/>
      <c r="GW771" s="16"/>
      <c r="GX771" s="16"/>
      <c r="GY771" s="16"/>
    </row>
    <row r="772" spans="1:207" s="15" customFormat="1" ht="25.15" customHeight="1" x14ac:dyDescent="0.25">
      <c r="A772" s="117" t="s">
        <v>1803</v>
      </c>
      <c r="B772" s="48" t="s">
        <v>977</v>
      </c>
      <c r="C772" s="82" t="s">
        <v>1175</v>
      </c>
      <c r="D772" s="84" t="s">
        <v>240</v>
      </c>
      <c r="E772" s="84" t="s">
        <v>20</v>
      </c>
      <c r="F772" s="81">
        <v>2</v>
      </c>
      <c r="G772" s="81">
        <v>1</v>
      </c>
      <c r="H772" s="53">
        <v>783</v>
      </c>
      <c r="I772" s="53">
        <v>0</v>
      </c>
      <c r="J772" s="53">
        <v>783</v>
      </c>
      <c r="K772" s="37">
        <f t="shared" si="217"/>
        <v>8045320</v>
      </c>
      <c r="L772" s="47">
        <v>0</v>
      </c>
      <c r="M772" s="47">
        <v>0</v>
      </c>
      <c r="N772" s="47">
        <v>0</v>
      </c>
      <c r="O772" s="50">
        <v>8045320</v>
      </c>
      <c r="P772" s="47">
        <f t="shared" si="218"/>
        <v>10274.993614303959</v>
      </c>
      <c r="Q772" s="53">
        <v>9673</v>
      </c>
      <c r="R772" s="79" t="s">
        <v>96</v>
      </c>
      <c r="S772" s="73"/>
      <c r="T772" s="17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  <c r="AT772" s="16"/>
      <c r="AU772" s="16"/>
      <c r="AV772" s="16"/>
      <c r="AW772" s="16"/>
      <c r="AX772" s="16"/>
      <c r="AY772" s="16"/>
      <c r="AZ772" s="16"/>
      <c r="BA772" s="16"/>
      <c r="BB772" s="16"/>
      <c r="BC772" s="16"/>
      <c r="BD772" s="16"/>
      <c r="BE772" s="16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6"/>
      <c r="BR772" s="16"/>
      <c r="BS772" s="16"/>
      <c r="BT772" s="16"/>
      <c r="BU772" s="16"/>
      <c r="BV772" s="16"/>
      <c r="BW772" s="16"/>
      <c r="BX772" s="16"/>
      <c r="BY772" s="16"/>
      <c r="BZ772" s="16"/>
      <c r="CA772" s="16"/>
      <c r="CB772" s="16"/>
      <c r="CC772" s="16"/>
      <c r="CD772" s="16"/>
      <c r="CE772" s="16"/>
      <c r="CF772" s="16"/>
      <c r="CG772" s="16"/>
      <c r="CH772" s="16"/>
      <c r="CI772" s="16"/>
      <c r="CJ772" s="16"/>
      <c r="CK772" s="16"/>
      <c r="CL772" s="16"/>
      <c r="CM772" s="16"/>
      <c r="CN772" s="16"/>
      <c r="CO772" s="16"/>
      <c r="CP772" s="16"/>
      <c r="CQ772" s="16"/>
      <c r="CR772" s="16"/>
      <c r="CS772" s="16"/>
      <c r="CT772" s="16"/>
      <c r="CU772" s="16"/>
      <c r="CV772" s="16"/>
      <c r="CW772" s="16"/>
      <c r="CX772" s="16"/>
      <c r="CY772" s="16"/>
      <c r="CZ772" s="16"/>
      <c r="DA772" s="16"/>
      <c r="DB772" s="16"/>
      <c r="DC772" s="16"/>
      <c r="DD772" s="16"/>
      <c r="DE772" s="16"/>
      <c r="DF772" s="16"/>
      <c r="DG772" s="16"/>
      <c r="DH772" s="16"/>
      <c r="DI772" s="16"/>
      <c r="DJ772" s="16"/>
      <c r="DK772" s="16"/>
      <c r="DL772" s="16"/>
      <c r="DM772" s="16"/>
      <c r="DN772" s="16"/>
      <c r="DO772" s="16"/>
      <c r="DP772" s="16"/>
      <c r="DQ772" s="16"/>
      <c r="DR772" s="16"/>
      <c r="DS772" s="16"/>
      <c r="DT772" s="16"/>
      <c r="DU772" s="16"/>
      <c r="DV772" s="16"/>
      <c r="DW772" s="16"/>
      <c r="DX772" s="16"/>
      <c r="DY772" s="16"/>
      <c r="DZ772" s="16"/>
      <c r="EA772" s="16"/>
      <c r="EB772" s="16"/>
      <c r="EC772" s="16"/>
      <c r="ED772" s="16"/>
      <c r="EE772" s="16"/>
      <c r="EF772" s="16"/>
      <c r="EG772" s="16"/>
      <c r="EH772" s="16"/>
      <c r="EI772" s="16"/>
      <c r="EJ772" s="16"/>
      <c r="EK772" s="16"/>
      <c r="EL772" s="16"/>
      <c r="EM772" s="16"/>
      <c r="EN772" s="16"/>
      <c r="EO772" s="16"/>
      <c r="EP772" s="16"/>
      <c r="EQ772" s="16"/>
      <c r="ER772" s="16"/>
      <c r="ES772" s="16"/>
      <c r="ET772" s="16"/>
      <c r="EU772" s="16"/>
      <c r="EV772" s="16"/>
      <c r="EW772" s="16"/>
      <c r="EX772" s="16"/>
      <c r="EY772" s="16"/>
      <c r="EZ772" s="16"/>
      <c r="FA772" s="16"/>
      <c r="FB772" s="16"/>
      <c r="FC772" s="16"/>
      <c r="FD772" s="16"/>
      <c r="FE772" s="16"/>
      <c r="FF772" s="16"/>
      <c r="FG772" s="16"/>
      <c r="FH772" s="16"/>
      <c r="FI772" s="16"/>
      <c r="FJ772" s="16"/>
      <c r="FK772" s="16"/>
      <c r="FL772" s="16"/>
      <c r="FM772" s="16"/>
      <c r="FN772" s="16"/>
      <c r="FO772" s="16"/>
      <c r="FP772" s="16"/>
      <c r="FQ772" s="16"/>
      <c r="FR772" s="16"/>
      <c r="FS772" s="16"/>
      <c r="FT772" s="16"/>
      <c r="FU772" s="16"/>
      <c r="FV772" s="16"/>
      <c r="FW772" s="16"/>
      <c r="FX772" s="16"/>
      <c r="FY772" s="16"/>
      <c r="FZ772" s="16"/>
      <c r="GA772" s="16"/>
      <c r="GB772" s="16"/>
      <c r="GC772" s="16"/>
      <c r="GD772" s="16"/>
      <c r="GE772" s="16"/>
      <c r="GF772" s="16"/>
      <c r="GG772" s="16"/>
      <c r="GH772" s="16"/>
      <c r="GI772" s="16"/>
      <c r="GJ772" s="16"/>
      <c r="GK772" s="16"/>
      <c r="GL772" s="16"/>
      <c r="GM772" s="16"/>
      <c r="GN772" s="16"/>
      <c r="GO772" s="16"/>
      <c r="GP772" s="16"/>
      <c r="GQ772" s="16"/>
      <c r="GR772" s="16"/>
      <c r="GS772" s="16"/>
      <c r="GT772" s="16"/>
      <c r="GU772" s="16"/>
      <c r="GV772" s="16"/>
      <c r="GW772" s="16"/>
      <c r="GX772" s="16"/>
      <c r="GY772" s="16"/>
    </row>
    <row r="773" spans="1:207" s="15" customFormat="1" ht="25.15" customHeight="1" x14ac:dyDescent="0.25">
      <c r="A773" s="117" t="s">
        <v>1804</v>
      </c>
      <c r="B773" s="48" t="s">
        <v>728</v>
      </c>
      <c r="C773" s="118">
        <v>1959</v>
      </c>
      <c r="D773" s="84" t="s">
        <v>240</v>
      </c>
      <c r="E773" s="65" t="s">
        <v>20</v>
      </c>
      <c r="F773" s="82">
        <v>4</v>
      </c>
      <c r="G773" s="82">
        <v>1</v>
      </c>
      <c r="H773" s="50">
        <v>504.23</v>
      </c>
      <c r="I773" s="50">
        <v>2533.3000000000002</v>
      </c>
      <c r="J773" s="50">
        <v>489.5</v>
      </c>
      <c r="K773" s="37">
        <f t="shared" si="217"/>
        <v>10027690</v>
      </c>
      <c r="L773" s="47">
        <v>0</v>
      </c>
      <c r="M773" s="47">
        <v>0</v>
      </c>
      <c r="N773" s="47">
        <v>0</v>
      </c>
      <c r="O773" s="50">
        <v>10027690</v>
      </c>
      <c r="P773" s="47">
        <f t="shared" si="218"/>
        <v>19887.134839259859</v>
      </c>
      <c r="Q773" s="53">
        <v>9673</v>
      </c>
      <c r="R773" s="79" t="s">
        <v>96</v>
      </c>
      <c r="S773" s="73"/>
      <c r="T773" s="17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  <c r="AT773" s="16"/>
      <c r="AU773" s="16"/>
      <c r="AV773" s="16"/>
      <c r="AW773" s="16"/>
      <c r="AX773" s="16"/>
      <c r="AY773" s="16"/>
      <c r="AZ773" s="16"/>
      <c r="BA773" s="16"/>
      <c r="BB773" s="16"/>
      <c r="BC773" s="16"/>
      <c r="BD773" s="16"/>
      <c r="BE773" s="16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6"/>
      <c r="BR773" s="16"/>
      <c r="BS773" s="16"/>
      <c r="BT773" s="16"/>
      <c r="BU773" s="16"/>
      <c r="BV773" s="16"/>
      <c r="BW773" s="16"/>
      <c r="BX773" s="16"/>
      <c r="BY773" s="16"/>
      <c r="BZ773" s="16"/>
      <c r="CA773" s="16"/>
      <c r="CB773" s="16"/>
      <c r="CC773" s="16"/>
      <c r="CD773" s="16"/>
      <c r="CE773" s="16"/>
      <c r="CF773" s="16"/>
      <c r="CG773" s="16"/>
      <c r="CH773" s="16"/>
      <c r="CI773" s="16"/>
      <c r="CJ773" s="16"/>
      <c r="CK773" s="16"/>
      <c r="CL773" s="16"/>
      <c r="CM773" s="16"/>
      <c r="CN773" s="16"/>
      <c r="CO773" s="16"/>
      <c r="CP773" s="16"/>
      <c r="CQ773" s="16"/>
      <c r="CR773" s="16"/>
      <c r="CS773" s="16"/>
      <c r="CT773" s="16"/>
      <c r="CU773" s="16"/>
      <c r="CV773" s="16"/>
      <c r="CW773" s="16"/>
      <c r="CX773" s="16"/>
      <c r="CY773" s="16"/>
      <c r="CZ773" s="16"/>
      <c r="DA773" s="16"/>
      <c r="DB773" s="16"/>
      <c r="DC773" s="16"/>
      <c r="DD773" s="16"/>
      <c r="DE773" s="16"/>
      <c r="DF773" s="16"/>
      <c r="DG773" s="16"/>
      <c r="DH773" s="16"/>
      <c r="DI773" s="16"/>
      <c r="DJ773" s="16"/>
      <c r="DK773" s="16"/>
      <c r="DL773" s="16"/>
      <c r="DM773" s="16"/>
      <c r="DN773" s="16"/>
      <c r="DO773" s="16"/>
      <c r="DP773" s="16"/>
      <c r="DQ773" s="16"/>
      <c r="DR773" s="16"/>
      <c r="DS773" s="16"/>
      <c r="DT773" s="16"/>
      <c r="DU773" s="16"/>
      <c r="DV773" s="16"/>
      <c r="DW773" s="16"/>
      <c r="DX773" s="16"/>
      <c r="DY773" s="16"/>
      <c r="DZ773" s="16"/>
      <c r="EA773" s="16"/>
      <c r="EB773" s="16"/>
      <c r="EC773" s="16"/>
      <c r="ED773" s="16"/>
      <c r="EE773" s="16"/>
      <c r="EF773" s="16"/>
      <c r="EG773" s="16"/>
      <c r="EH773" s="16"/>
      <c r="EI773" s="16"/>
      <c r="EJ773" s="16"/>
      <c r="EK773" s="16"/>
      <c r="EL773" s="16"/>
      <c r="EM773" s="16"/>
      <c r="EN773" s="16"/>
      <c r="EO773" s="16"/>
      <c r="EP773" s="16"/>
      <c r="EQ773" s="16"/>
      <c r="ER773" s="16"/>
      <c r="ES773" s="16"/>
      <c r="ET773" s="16"/>
      <c r="EU773" s="16"/>
      <c r="EV773" s="16"/>
      <c r="EW773" s="16"/>
      <c r="EX773" s="16"/>
      <c r="EY773" s="16"/>
      <c r="EZ773" s="16"/>
      <c r="FA773" s="16"/>
      <c r="FB773" s="16"/>
      <c r="FC773" s="16"/>
      <c r="FD773" s="16"/>
      <c r="FE773" s="16"/>
      <c r="FF773" s="16"/>
      <c r="FG773" s="16"/>
      <c r="FH773" s="16"/>
      <c r="FI773" s="16"/>
      <c r="FJ773" s="16"/>
      <c r="FK773" s="16"/>
      <c r="FL773" s="16"/>
      <c r="FM773" s="16"/>
      <c r="FN773" s="16"/>
      <c r="FO773" s="16"/>
      <c r="FP773" s="16"/>
      <c r="FQ773" s="16"/>
      <c r="FR773" s="16"/>
      <c r="FS773" s="16"/>
      <c r="FT773" s="16"/>
      <c r="FU773" s="16"/>
      <c r="FV773" s="16"/>
      <c r="FW773" s="16"/>
      <c r="FX773" s="16"/>
      <c r="FY773" s="16"/>
      <c r="FZ773" s="16"/>
      <c r="GA773" s="16"/>
      <c r="GB773" s="16"/>
      <c r="GC773" s="16"/>
      <c r="GD773" s="16"/>
      <c r="GE773" s="16"/>
      <c r="GF773" s="16"/>
      <c r="GG773" s="16"/>
      <c r="GH773" s="16"/>
      <c r="GI773" s="16"/>
      <c r="GJ773" s="16"/>
      <c r="GK773" s="16"/>
      <c r="GL773" s="16"/>
      <c r="GM773" s="16"/>
      <c r="GN773" s="16"/>
      <c r="GO773" s="16"/>
      <c r="GP773" s="16"/>
      <c r="GQ773" s="16"/>
      <c r="GR773" s="16"/>
      <c r="GS773" s="16"/>
      <c r="GT773" s="16"/>
      <c r="GU773" s="16"/>
      <c r="GV773" s="16"/>
      <c r="GW773" s="16"/>
      <c r="GX773" s="16"/>
      <c r="GY773" s="16"/>
    </row>
    <row r="774" spans="1:207" s="15" customFormat="1" ht="25.15" customHeight="1" x14ac:dyDescent="0.25">
      <c r="A774" s="117" t="s">
        <v>1805</v>
      </c>
      <c r="B774" s="48" t="s">
        <v>737</v>
      </c>
      <c r="C774" s="65">
        <v>1962</v>
      </c>
      <c r="D774" s="84" t="s">
        <v>240</v>
      </c>
      <c r="E774" s="65" t="s">
        <v>22</v>
      </c>
      <c r="F774" s="82">
        <v>5</v>
      </c>
      <c r="G774" s="82">
        <v>3</v>
      </c>
      <c r="H774" s="50">
        <f>I774+J774</f>
        <v>2483.2600000000002</v>
      </c>
      <c r="I774" s="50">
        <v>452.58</v>
      </c>
      <c r="J774" s="50">
        <v>2030.68</v>
      </c>
      <c r="K774" s="37">
        <f t="shared" si="217"/>
        <v>5075400</v>
      </c>
      <c r="L774" s="47">
        <v>0</v>
      </c>
      <c r="M774" s="47">
        <v>0</v>
      </c>
      <c r="N774" s="47">
        <v>0</v>
      </c>
      <c r="O774" s="50">
        <v>5075400</v>
      </c>
      <c r="P774" s="47">
        <f t="shared" si="218"/>
        <v>2043.845590071116</v>
      </c>
      <c r="Q774" s="53">
        <v>9673</v>
      </c>
      <c r="R774" s="79" t="s">
        <v>96</v>
      </c>
      <c r="S774" s="62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  <c r="AT774" s="16"/>
      <c r="AU774" s="16"/>
      <c r="AV774" s="16"/>
      <c r="AW774" s="16"/>
      <c r="AX774" s="16"/>
      <c r="AY774" s="16"/>
      <c r="AZ774" s="16"/>
      <c r="BA774" s="16"/>
      <c r="BB774" s="16"/>
      <c r="BC774" s="16"/>
      <c r="BD774" s="16"/>
      <c r="BE774" s="16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6"/>
      <c r="BR774" s="16"/>
      <c r="BS774" s="16"/>
      <c r="BT774" s="16"/>
      <c r="BU774" s="16"/>
      <c r="BV774" s="16"/>
      <c r="BW774" s="16"/>
      <c r="BX774" s="16"/>
      <c r="BY774" s="16"/>
      <c r="BZ774" s="16"/>
      <c r="CA774" s="16"/>
      <c r="CB774" s="16"/>
      <c r="CC774" s="16"/>
      <c r="CD774" s="16"/>
      <c r="CE774" s="16"/>
      <c r="CF774" s="16"/>
      <c r="CG774" s="16"/>
      <c r="CH774" s="16"/>
      <c r="CI774" s="16"/>
      <c r="CJ774" s="16"/>
      <c r="CK774" s="16"/>
      <c r="CL774" s="16"/>
      <c r="CM774" s="16"/>
      <c r="CN774" s="16"/>
      <c r="CO774" s="16"/>
      <c r="CP774" s="16"/>
      <c r="CQ774" s="16"/>
      <c r="CR774" s="16"/>
      <c r="CS774" s="16"/>
      <c r="CT774" s="16"/>
      <c r="CU774" s="16"/>
      <c r="CV774" s="16"/>
      <c r="CW774" s="16"/>
      <c r="CX774" s="16"/>
      <c r="CY774" s="16"/>
      <c r="CZ774" s="16"/>
      <c r="DA774" s="16"/>
      <c r="DB774" s="16"/>
      <c r="DC774" s="16"/>
      <c r="DD774" s="16"/>
      <c r="DE774" s="16"/>
      <c r="DF774" s="16"/>
      <c r="DG774" s="16"/>
      <c r="DH774" s="16"/>
      <c r="DI774" s="16"/>
      <c r="DJ774" s="16"/>
      <c r="DK774" s="16"/>
      <c r="DL774" s="16"/>
      <c r="DM774" s="16"/>
      <c r="DN774" s="16"/>
      <c r="DO774" s="16"/>
      <c r="DP774" s="16"/>
      <c r="DQ774" s="16"/>
      <c r="DR774" s="16"/>
      <c r="DS774" s="16"/>
      <c r="DT774" s="16"/>
      <c r="DU774" s="16"/>
      <c r="DV774" s="16"/>
      <c r="DW774" s="16"/>
      <c r="DX774" s="16"/>
      <c r="DY774" s="16"/>
      <c r="DZ774" s="16"/>
      <c r="EA774" s="16"/>
      <c r="EB774" s="16"/>
      <c r="EC774" s="16"/>
      <c r="ED774" s="16"/>
      <c r="EE774" s="16"/>
      <c r="EF774" s="16"/>
      <c r="EG774" s="16"/>
      <c r="EH774" s="16"/>
      <c r="EI774" s="16"/>
      <c r="EJ774" s="16"/>
      <c r="EK774" s="16"/>
      <c r="EL774" s="16"/>
      <c r="EM774" s="16"/>
      <c r="EN774" s="16"/>
      <c r="EO774" s="16"/>
      <c r="EP774" s="16"/>
      <c r="EQ774" s="16"/>
      <c r="ER774" s="16"/>
      <c r="ES774" s="16"/>
      <c r="ET774" s="16"/>
      <c r="EU774" s="16"/>
      <c r="EV774" s="16"/>
      <c r="EW774" s="16"/>
      <c r="EX774" s="16"/>
      <c r="EY774" s="16"/>
      <c r="EZ774" s="16"/>
      <c r="FA774" s="16"/>
      <c r="FB774" s="16"/>
      <c r="FC774" s="16"/>
      <c r="FD774" s="16"/>
      <c r="FE774" s="16"/>
      <c r="FF774" s="16"/>
      <c r="FG774" s="16"/>
      <c r="FH774" s="16"/>
      <c r="FI774" s="16"/>
      <c r="FJ774" s="16"/>
      <c r="FK774" s="16"/>
      <c r="FL774" s="16"/>
      <c r="FM774" s="16"/>
      <c r="FN774" s="16"/>
      <c r="FO774" s="16"/>
      <c r="FP774" s="16"/>
      <c r="FQ774" s="16"/>
      <c r="FR774" s="16"/>
      <c r="FS774" s="16"/>
      <c r="FT774" s="16"/>
      <c r="FU774" s="16"/>
      <c r="FV774" s="16"/>
      <c r="FW774" s="16"/>
      <c r="FX774" s="16"/>
      <c r="FY774" s="16"/>
      <c r="FZ774" s="16"/>
      <c r="GA774" s="16"/>
      <c r="GB774" s="16"/>
      <c r="GC774" s="16"/>
      <c r="GD774" s="16"/>
      <c r="GE774" s="16"/>
      <c r="GF774" s="16"/>
      <c r="GG774" s="16"/>
      <c r="GH774" s="16"/>
      <c r="GI774" s="16"/>
      <c r="GJ774" s="16"/>
      <c r="GK774" s="16"/>
      <c r="GL774" s="16"/>
      <c r="GM774" s="16"/>
      <c r="GN774" s="16"/>
      <c r="GO774" s="16"/>
      <c r="GP774" s="16"/>
      <c r="GQ774" s="16"/>
      <c r="GR774" s="16"/>
      <c r="GS774" s="16"/>
      <c r="GT774" s="16"/>
      <c r="GU774" s="16"/>
      <c r="GV774" s="16"/>
      <c r="GW774" s="16"/>
      <c r="GX774" s="16"/>
      <c r="GY774" s="16"/>
    </row>
    <row r="775" spans="1:207" s="16" customFormat="1" ht="25.15" customHeight="1" x14ac:dyDescent="0.25">
      <c r="A775" s="117" t="s">
        <v>1806</v>
      </c>
      <c r="B775" s="48" t="s">
        <v>738</v>
      </c>
      <c r="C775" s="84">
        <v>1962</v>
      </c>
      <c r="D775" s="84" t="s">
        <v>240</v>
      </c>
      <c r="E775" s="84" t="s">
        <v>419</v>
      </c>
      <c r="F775" s="82">
        <v>5</v>
      </c>
      <c r="G775" s="82">
        <v>2</v>
      </c>
      <c r="H775" s="50">
        <v>2042.3</v>
      </c>
      <c r="I775" s="50">
        <v>528.20000000000005</v>
      </c>
      <c r="J775" s="50">
        <v>1514.1</v>
      </c>
      <c r="K775" s="37">
        <f t="shared" si="217"/>
        <v>3445200</v>
      </c>
      <c r="L775" s="47">
        <v>0</v>
      </c>
      <c r="M775" s="47">
        <v>0</v>
      </c>
      <c r="N775" s="47">
        <v>0</v>
      </c>
      <c r="O775" s="50">
        <v>3445200</v>
      </c>
      <c r="P775" s="47">
        <f t="shared" si="218"/>
        <v>1686.9216079909907</v>
      </c>
      <c r="Q775" s="53">
        <v>9673</v>
      </c>
      <c r="R775" s="79" t="s">
        <v>96</v>
      </c>
      <c r="S775" s="62"/>
    </row>
    <row r="776" spans="1:207" s="15" customFormat="1" ht="25.15" customHeight="1" x14ac:dyDescent="0.25">
      <c r="A776" s="117" t="s">
        <v>1807</v>
      </c>
      <c r="B776" s="48" t="s">
        <v>739</v>
      </c>
      <c r="C776" s="84">
        <v>1962</v>
      </c>
      <c r="D776" s="84" t="s">
        <v>240</v>
      </c>
      <c r="E776" s="84" t="s">
        <v>419</v>
      </c>
      <c r="F776" s="82">
        <v>5</v>
      </c>
      <c r="G776" s="82">
        <v>4</v>
      </c>
      <c r="H776" s="50">
        <v>4063</v>
      </c>
      <c r="I776" s="50">
        <v>1090.7</v>
      </c>
      <c r="J776" s="50">
        <v>2972.3</v>
      </c>
      <c r="K776" s="37">
        <f t="shared" si="217"/>
        <v>26381200</v>
      </c>
      <c r="L776" s="47">
        <v>0</v>
      </c>
      <c r="M776" s="47">
        <v>0</v>
      </c>
      <c r="N776" s="47">
        <v>0</v>
      </c>
      <c r="O776" s="50">
        <v>26381200</v>
      </c>
      <c r="P776" s="47">
        <f t="shared" si="218"/>
        <v>6493.0347034211172</v>
      </c>
      <c r="Q776" s="53">
        <v>9673</v>
      </c>
      <c r="R776" s="79" t="s">
        <v>96</v>
      </c>
      <c r="S776" s="62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  <c r="AT776" s="16"/>
      <c r="AU776" s="16"/>
      <c r="AV776" s="16"/>
      <c r="AW776" s="16"/>
      <c r="AX776" s="16"/>
      <c r="AY776" s="16"/>
      <c r="AZ776" s="16"/>
      <c r="BA776" s="16"/>
      <c r="BB776" s="16"/>
      <c r="BC776" s="16"/>
      <c r="BD776" s="16"/>
      <c r="BE776" s="16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6"/>
      <c r="BR776" s="16"/>
      <c r="BS776" s="16"/>
      <c r="BT776" s="16"/>
      <c r="BU776" s="16"/>
      <c r="BV776" s="16"/>
      <c r="BW776" s="16"/>
      <c r="BX776" s="16"/>
      <c r="BY776" s="16"/>
      <c r="BZ776" s="16"/>
      <c r="CA776" s="16"/>
      <c r="CB776" s="16"/>
      <c r="CC776" s="16"/>
      <c r="CD776" s="16"/>
      <c r="CE776" s="16"/>
      <c r="CF776" s="16"/>
      <c r="CG776" s="16"/>
      <c r="CH776" s="16"/>
      <c r="CI776" s="16"/>
      <c r="CJ776" s="16"/>
      <c r="CK776" s="16"/>
      <c r="CL776" s="16"/>
      <c r="CM776" s="16"/>
      <c r="CN776" s="16"/>
      <c r="CO776" s="16"/>
      <c r="CP776" s="16"/>
      <c r="CQ776" s="16"/>
      <c r="CR776" s="16"/>
      <c r="CS776" s="16"/>
      <c r="CT776" s="16"/>
      <c r="CU776" s="16"/>
      <c r="CV776" s="16"/>
      <c r="CW776" s="16"/>
      <c r="CX776" s="16"/>
      <c r="CY776" s="16"/>
      <c r="CZ776" s="16"/>
      <c r="DA776" s="16"/>
      <c r="DB776" s="16"/>
      <c r="DC776" s="16"/>
      <c r="DD776" s="16"/>
      <c r="DE776" s="16"/>
      <c r="DF776" s="16"/>
      <c r="DG776" s="16"/>
      <c r="DH776" s="16"/>
      <c r="DI776" s="16"/>
      <c r="DJ776" s="16"/>
      <c r="DK776" s="16"/>
      <c r="DL776" s="16"/>
      <c r="DM776" s="16"/>
      <c r="DN776" s="16"/>
      <c r="DO776" s="16"/>
      <c r="DP776" s="16"/>
      <c r="DQ776" s="16"/>
      <c r="DR776" s="16"/>
      <c r="DS776" s="16"/>
      <c r="DT776" s="16"/>
      <c r="DU776" s="16"/>
      <c r="DV776" s="16"/>
      <c r="DW776" s="16"/>
      <c r="DX776" s="16"/>
      <c r="DY776" s="16"/>
      <c r="DZ776" s="16"/>
      <c r="EA776" s="16"/>
      <c r="EB776" s="16"/>
      <c r="EC776" s="16"/>
      <c r="ED776" s="16"/>
      <c r="EE776" s="16"/>
      <c r="EF776" s="16"/>
      <c r="EG776" s="16"/>
      <c r="EH776" s="16"/>
      <c r="EI776" s="16"/>
      <c r="EJ776" s="16"/>
      <c r="EK776" s="16"/>
      <c r="EL776" s="16"/>
      <c r="EM776" s="16"/>
      <c r="EN776" s="16"/>
      <c r="EO776" s="16"/>
      <c r="EP776" s="16"/>
      <c r="EQ776" s="16"/>
      <c r="ER776" s="16"/>
      <c r="ES776" s="16"/>
      <c r="ET776" s="16"/>
      <c r="EU776" s="16"/>
      <c r="EV776" s="16"/>
      <c r="EW776" s="16"/>
      <c r="EX776" s="16"/>
      <c r="EY776" s="16"/>
      <c r="EZ776" s="16"/>
      <c r="FA776" s="16"/>
      <c r="FB776" s="16"/>
      <c r="FC776" s="16"/>
      <c r="FD776" s="16"/>
      <c r="FE776" s="16"/>
      <c r="FF776" s="16"/>
      <c r="FG776" s="16"/>
      <c r="FH776" s="16"/>
      <c r="FI776" s="16"/>
      <c r="FJ776" s="16"/>
      <c r="FK776" s="16"/>
      <c r="FL776" s="16"/>
      <c r="FM776" s="16"/>
      <c r="FN776" s="16"/>
      <c r="FO776" s="16"/>
      <c r="FP776" s="16"/>
      <c r="FQ776" s="16"/>
      <c r="FR776" s="16"/>
      <c r="FS776" s="16"/>
      <c r="FT776" s="16"/>
      <c r="FU776" s="16"/>
      <c r="FV776" s="16"/>
      <c r="FW776" s="16"/>
      <c r="FX776" s="16"/>
      <c r="FY776" s="16"/>
      <c r="FZ776" s="16"/>
      <c r="GA776" s="16"/>
      <c r="GB776" s="16"/>
      <c r="GC776" s="16"/>
      <c r="GD776" s="16"/>
      <c r="GE776" s="16"/>
      <c r="GF776" s="16"/>
      <c r="GG776" s="16"/>
      <c r="GH776" s="16"/>
      <c r="GI776" s="16"/>
      <c r="GJ776" s="16"/>
      <c r="GK776" s="16"/>
      <c r="GL776" s="16"/>
      <c r="GM776" s="16"/>
      <c r="GN776" s="16"/>
      <c r="GO776" s="16"/>
      <c r="GP776" s="16"/>
      <c r="GQ776" s="16"/>
      <c r="GR776" s="16"/>
      <c r="GS776" s="16"/>
      <c r="GT776" s="16"/>
      <c r="GU776" s="16"/>
      <c r="GV776" s="16"/>
      <c r="GW776" s="16"/>
      <c r="GX776" s="16"/>
      <c r="GY776" s="16"/>
    </row>
    <row r="777" spans="1:207" s="16" customFormat="1" ht="25.15" customHeight="1" x14ac:dyDescent="0.25">
      <c r="A777" s="117" t="s">
        <v>1808</v>
      </c>
      <c r="B777" s="48" t="s">
        <v>740</v>
      </c>
      <c r="C777" s="65">
        <v>1962</v>
      </c>
      <c r="D777" s="84" t="s">
        <v>240</v>
      </c>
      <c r="E777" s="65" t="s">
        <v>20</v>
      </c>
      <c r="F777" s="90">
        <v>5</v>
      </c>
      <c r="G777" s="90">
        <v>2</v>
      </c>
      <c r="H777" s="50">
        <f>I777+J777</f>
        <v>1615.08</v>
      </c>
      <c r="I777" s="50">
        <v>72</v>
      </c>
      <c r="J777" s="50">
        <v>1543.08</v>
      </c>
      <c r="K777" s="37">
        <f t="shared" si="217"/>
        <v>2904000</v>
      </c>
      <c r="L777" s="47">
        <v>0</v>
      </c>
      <c r="M777" s="47">
        <v>0</v>
      </c>
      <c r="N777" s="47">
        <v>0</v>
      </c>
      <c r="O777" s="50">
        <v>2904000</v>
      </c>
      <c r="P777" s="47">
        <f t="shared" si="218"/>
        <v>1798.0533472026154</v>
      </c>
      <c r="Q777" s="53">
        <v>9673</v>
      </c>
      <c r="R777" s="79" t="s">
        <v>96</v>
      </c>
      <c r="S777" s="62"/>
    </row>
    <row r="778" spans="1:207" s="16" customFormat="1" ht="25.15" customHeight="1" x14ac:dyDescent="0.25">
      <c r="A778" s="117" t="s">
        <v>1809</v>
      </c>
      <c r="B778" s="48" t="s">
        <v>741</v>
      </c>
      <c r="C778" s="65">
        <v>1962</v>
      </c>
      <c r="D778" s="84" t="s">
        <v>240</v>
      </c>
      <c r="E778" s="65" t="s">
        <v>20</v>
      </c>
      <c r="F778" s="90">
        <v>5</v>
      </c>
      <c r="G778" s="90">
        <v>2</v>
      </c>
      <c r="H778" s="50">
        <f>I778+J778</f>
        <v>1621.73</v>
      </c>
      <c r="I778" s="50">
        <v>72.400000000000006</v>
      </c>
      <c r="J778" s="50">
        <v>1549.33</v>
      </c>
      <c r="K778" s="37">
        <f t="shared" si="217"/>
        <v>2904000</v>
      </c>
      <c r="L778" s="47">
        <v>0</v>
      </c>
      <c r="M778" s="47">
        <v>0</v>
      </c>
      <c r="N778" s="47">
        <v>0</v>
      </c>
      <c r="O778" s="50">
        <v>2904000</v>
      </c>
      <c r="P778" s="47">
        <f t="shared" si="218"/>
        <v>1790.6803228650886</v>
      </c>
      <c r="Q778" s="53">
        <v>9673</v>
      </c>
      <c r="R778" s="79" t="s">
        <v>96</v>
      </c>
      <c r="S778" s="62"/>
    </row>
    <row r="779" spans="1:207" s="15" customFormat="1" ht="25.15" customHeight="1" x14ac:dyDescent="0.25">
      <c r="A779" s="117" t="s">
        <v>1810</v>
      </c>
      <c r="B779" s="48" t="s">
        <v>748</v>
      </c>
      <c r="C779" s="65">
        <v>1962</v>
      </c>
      <c r="D779" s="84" t="s">
        <v>240</v>
      </c>
      <c r="E779" s="65" t="s">
        <v>20</v>
      </c>
      <c r="F779" s="90">
        <v>4</v>
      </c>
      <c r="G779" s="90">
        <v>4</v>
      </c>
      <c r="H779" s="50">
        <f>I779+J779</f>
        <v>2566.4499999999998</v>
      </c>
      <c r="I779" s="50">
        <v>0</v>
      </c>
      <c r="J779" s="50">
        <v>2566.4499999999998</v>
      </c>
      <c r="K779" s="37">
        <f t="shared" si="217"/>
        <v>6336000</v>
      </c>
      <c r="L779" s="47">
        <v>0</v>
      </c>
      <c r="M779" s="47">
        <v>0</v>
      </c>
      <c r="N779" s="47">
        <v>0</v>
      </c>
      <c r="O779" s="50">
        <v>6336000</v>
      </c>
      <c r="P779" s="47">
        <f t="shared" si="218"/>
        <v>2468.7798320637457</v>
      </c>
      <c r="Q779" s="53">
        <v>9673</v>
      </c>
      <c r="R779" s="79" t="s">
        <v>96</v>
      </c>
      <c r="S779" s="62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  <c r="AR779" s="16"/>
      <c r="AS779" s="16"/>
      <c r="AT779" s="16"/>
      <c r="AU779" s="16"/>
      <c r="AV779" s="16"/>
      <c r="AW779" s="16"/>
      <c r="AX779" s="16"/>
      <c r="AY779" s="16"/>
      <c r="AZ779" s="16"/>
      <c r="BA779" s="16"/>
      <c r="BB779" s="16"/>
      <c r="BC779" s="16"/>
      <c r="BD779" s="16"/>
      <c r="BE779" s="16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6"/>
      <c r="BR779" s="16"/>
      <c r="BS779" s="16"/>
      <c r="BT779" s="16"/>
      <c r="BU779" s="16"/>
      <c r="BV779" s="16"/>
      <c r="BW779" s="16"/>
      <c r="BX779" s="16"/>
      <c r="BY779" s="16"/>
      <c r="BZ779" s="16"/>
      <c r="CA779" s="16"/>
      <c r="CB779" s="16"/>
      <c r="CC779" s="16"/>
      <c r="CD779" s="16"/>
      <c r="CE779" s="16"/>
      <c r="CF779" s="16"/>
      <c r="CG779" s="16"/>
      <c r="CH779" s="16"/>
      <c r="CI779" s="16"/>
      <c r="CJ779" s="16"/>
      <c r="CK779" s="16"/>
      <c r="CL779" s="16"/>
      <c r="CM779" s="16"/>
      <c r="CN779" s="16"/>
      <c r="CO779" s="16"/>
      <c r="CP779" s="16"/>
      <c r="CQ779" s="16"/>
      <c r="CR779" s="16"/>
      <c r="CS779" s="16"/>
      <c r="CT779" s="16"/>
      <c r="CU779" s="16"/>
      <c r="CV779" s="16"/>
      <c r="CW779" s="16"/>
      <c r="CX779" s="16"/>
      <c r="CY779" s="16"/>
      <c r="CZ779" s="16"/>
      <c r="DA779" s="16"/>
      <c r="DB779" s="16"/>
      <c r="DC779" s="16"/>
      <c r="DD779" s="16"/>
      <c r="DE779" s="16"/>
      <c r="DF779" s="16"/>
      <c r="DG779" s="16"/>
      <c r="DH779" s="16"/>
      <c r="DI779" s="16"/>
      <c r="DJ779" s="16"/>
      <c r="DK779" s="16"/>
      <c r="DL779" s="16"/>
      <c r="DM779" s="16"/>
      <c r="DN779" s="16"/>
      <c r="DO779" s="16"/>
      <c r="DP779" s="16"/>
      <c r="DQ779" s="16"/>
      <c r="DR779" s="16"/>
      <c r="DS779" s="16"/>
      <c r="DT779" s="16"/>
      <c r="DU779" s="16"/>
      <c r="DV779" s="16"/>
      <c r="DW779" s="16"/>
      <c r="DX779" s="16"/>
      <c r="DY779" s="16"/>
      <c r="DZ779" s="16"/>
      <c r="EA779" s="16"/>
      <c r="EB779" s="16"/>
      <c r="EC779" s="16"/>
      <c r="ED779" s="16"/>
      <c r="EE779" s="16"/>
      <c r="EF779" s="16"/>
      <c r="EG779" s="16"/>
      <c r="EH779" s="16"/>
      <c r="EI779" s="16"/>
      <c r="EJ779" s="16"/>
      <c r="EK779" s="16"/>
      <c r="EL779" s="16"/>
      <c r="EM779" s="16"/>
      <c r="EN779" s="16"/>
      <c r="EO779" s="16"/>
      <c r="EP779" s="16"/>
      <c r="EQ779" s="16"/>
      <c r="ER779" s="16"/>
      <c r="ES779" s="16"/>
      <c r="ET779" s="16"/>
      <c r="EU779" s="16"/>
      <c r="EV779" s="16"/>
      <c r="EW779" s="16"/>
      <c r="EX779" s="16"/>
      <c r="EY779" s="16"/>
      <c r="EZ779" s="16"/>
      <c r="FA779" s="16"/>
      <c r="FB779" s="16"/>
      <c r="FC779" s="16"/>
      <c r="FD779" s="16"/>
      <c r="FE779" s="16"/>
      <c r="FF779" s="16"/>
      <c r="FG779" s="16"/>
      <c r="FH779" s="16"/>
      <c r="FI779" s="16"/>
      <c r="FJ779" s="16"/>
      <c r="FK779" s="16"/>
      <c r="FL779" s="16"/>
      <c r="FM779" s="16"/>
      <c r="FN779" s="16"/>
      <c r="FO779" s="16"/>
      <c r="FP779" s="16"/>
      <c r="FQ779" s="16"/>
      <c r="FR779" s="16"/>
      <c r="FS779" s="16"/>
      <c r="FT779" s="16"/>
      <c r="FU779" s="16"/>
      <c r="FV779" s="16"/>
      <c r="FW779" s="16"/>
      <c r="FX779" s="16"/>
      <c r="FY779" s="16"/>
      <c r="FZ779" s="16"/>
      <c r="GA779" s="16"/>
      <c r="GB779" s="16"/>
      <c r="GC779" s="16"/>
      <c r="GD779" s="16"/>
      <c r="GE779" s="16"/>
      <c r="GF779" s="16"/>
      <c r="GG779" s="16"/>
      <c r="GH779" s="16"/>
      <c r="GI779" s="16"/>
      <c r="GJ779" s="16"/>
      <c r="GK779" s="16"/>
      <c r="GL779" s="16"/>
      <c r="GM779" s="16"/>
      <c r="GN779" s="16"/>
      <c r="GO779" s="16"/>
      <c r="GP779" s="16"/>
      <c r="GQ779" s="16"/>
      <c r="GR779" s="16"/>
      <c r="GS779" s="16"/>
      <c r="GT779" s="16"/>
      <c r="GU779" s="16"/>
      <c r="GV779" s="16"/>
      <c r="GW779" s="16"/>
      <c r="GX779" s="16"/>
      <c r="GY779" s="16"/>
    </row>
    <row r="780" spans="1:207" s="15" customFormat="1" ht="33" customHeight="1" x14ac:dyDescent="0.25">
      <c r="A780" s="117" t="s">
        <v>1811</v>
      </c>
      <c r="B780" s="48" t="s">
        <v>978</v>
      </c>
      <c r="C780" s="82">
        <v>1959</v>
      </c>
      <c r="D780" s="84" t="s">
        <v>240</v>
      </c>
      <c r="E780" s="84" t="s">
        <v>20</v>
      </c>
      <c r="F780" s="81">
        <v>4</v>
      </c>
      <c r="G780" s="81">
        <v>1</v>
      </c>
      <c r="H780" s="53">
        <v>1597.06</v>
      </c>
      <c r="I780" s="53">
        <v>69</v>
      </c>
      <c r="J780" s="53">
        <v>1146.8800000000001</v>
      </c>
      <c r="K780" s="37">
        <f t="shared" si="217"/>
        <v>5381900</v>
      </c>
      <c r="L780" s="47">
        <v>0</v>
      </c>
      <c r="M780" s="47">
        <v>0</v>
      </c>
      <c r="N780" s="47">
        <v>0</v>
      </c>
      <c r="O780" s="50">
        <v>5381900</v>
      </c>
      <c r="P780" s="47">
        <f t="shared" si="218"/>
        <v>3369.8796538639754</v>
      </c>
      <c r="Q780" s="53">
        <v>9673</v>
      </c>
      <c r="R780" s="79" t="s">
        <v>96</v>
      </c>
      <c r="S780" s="62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  <c r="AR780" s="16"/>
      <c r="AS780" s="16"/>
      <c r="AT780" s="16"/>
      <c r="AU780" s="16"/>
      <c r="AV780" s="16"/>
      <c r="AW780" s="16"/>
      <c r="AX780" s="16"/>
      <c r="AY780" s="16"/>
      <c r="AZ780" s="16"/>
      <c r="BA780" s="16"/>
      <c r="BB780" s="16"/>
      <c r="BC780" s="16"/>
      <c r="BD780" s="16"/>
      <c r="BE780" s="16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6"/>
      <c r="BR780" s="16"/>
      <c r="BS780" s="16"/>
      <c r="BT780" s="16"/>
      <c r="BU780" s="16"/>
      <c r="BV780" s="16"/>
      <c r="BW780" s="16"/>
      <c r="BX780" s="16"/>
      <c r="BY780" s="16"/>
      <c r="BZ780" s="16"/>
      <c r="CA780" s="16"/>
      <c r="CB780" s="16"/>
      <c r="CC780" s="16"/>
      <c r="CD780" s="16"/>
      <c r="CE780" s="16"/>
      <c r="CF780" s="16"/>
      <c r="CG780" s="16"/>
      <c r="CH780" s="16"/>
      <c r="CI780" s="16"/>
      <c r="CJ780" s="16"/>
      <c r="CK780" s="16"/>
      <c r="CL780" s="16"/>
      <c r="CM780" s="16"/>
      <c r="CN780" s="16"/>
      <c r="CO780" s="16"/>
      <c r="CP780" s="16"/>
      <c r="CQ780" s="16"/>
      <c r="CR780" s="16"/>
      <c r="CS780" s="16"/>
      <c r="CT780" s="16"/>
      <c r="CU780" s="16"/>
      <c r="CV780" s="16"/>
      <c r="CW780" s="16"/>
      <c r="CX780" s="16"/>
      <c r="CY780" s="16"/>
      <c r="CZ780" s="16"/>
      <c r="DA780" s="16"/>
      <c r="DB780" s="16"/>
      <c r="DC780" s="16"/>
      <c r="DD780" s="16"/>
      <c r="DE780" s="16"/>
      <c r="DF780" s="16"/>
      <c r="DG780" s="16"/>
      <c r="DH780" s="16"/>
      <c r="DI780" s="16"/>
      <c r="DJ780" s="16"/>
      <c r="DK780" s="16"/>
      <c r="DL780" s="16"/>
      <c r="DM780" s="16"/>
      <c r="DN780" s="16"/>
      <c r="DO780" s="16"/>
      <c r="DP780" s="16"/>
      <c r="DQ780" s="16"/>
      <c r="DR780" s="16"/>
      <c r="DS780" s="16"/>
      <c r="DT780" s="16"/>
      <c r="DU780" s="16"/>
      <c r="DV780" s="16"/>
      <c r="DW780" s="16"/>
      <c r="DX780" s="16"/>
      <c r="DY780" s="16"/>
      <c r="DZ780" s="16"/>
      <c r="EA780" s="16"/>
      <c r="EB780" s="16"/>
      <c r="EC780" s="16"/>
      <c r="ED780" s="16"/>
      <c r="EE780" s="16"/>
      <c r="EF780" s="16"/>
      <c r="EG780" s="16"/>
      <c r="EH780" s="16"/>
      <c r="EI780" s="16"/>
      <c r="EJ780" s="16"/>
      <c r="EK780" s="16"/>
      <c r="EL780" s="16"/>
      <c r="EM780" s="16"/>
      <c r="EN780" s="16"/>
      <c r="EO780" s="16"/>
      <c r="EP780" s="16"/>
      <c r="EQ780" s="16"/>
      <c r="ER780" s="16"/>
      <c r="ES780" s="16"/>
      <c r="ET780" s="16"/>
      <c r="EU780" s="16"/>
      <c r="EV780" s="16"/>
      <c r="EW780" s="16"/>
      <c r="EX780" s="16"/>
      <c r="EY780" s="16"/>
      <c r="EZ780" s="16"/>
      <c r="FA780" s="16"/>
      <c r="FB780" s="16"/>
      <c r="FC780" s="16"/>
      <c r="FD780" s="16"/>
      <c r="FE780" s="16"/>
      <c r="FF780" s="16"/>
      <c r="FG780" s="16"/>
      <c r="FH780" s="16"/>
      <c r="FI780" s="16"/>
      <c r="FJ780" s="16"/>
      <c r="FK780" s="16"/>
      <c r="FL780" s="16"/>
      <c r="FM780" s="16"/>
      <c r="FN780" s="16"/>
      <c r="FO780" s="16"/>
      <c r="FP780" s="16"/>
      <c r="FQ780" s="16"/>
      <c r="FR780" s="16"/>
      <c r="FS780" s="16"/>
      <c r="FT780" s="16"/>
      <c r="FU780" s="16"/>
      <c r="FV780" s="16"/>
      <c r="FW780" s="16"/>
      <c r="FX780" s="16"/>
      <c r="FY780" s="16"/>
      <c r="FZ780" s="16"/>
      <c r="GA780" s="16"/>
      <c r="GB780" s="16"/>
      <c r="GC780" s="16"/>
      <c r="GD780" s="16"/>
      <c r="GE780" s="16"/>
      <c r="GF780" s="16"/>
      <c r="GG780" s="16"/>
      <c r="GH780" s="16"/>
      <c r="GI780" s="16"/>
      <c r="GJ780" s="16"/>
      <c r="GK780" s="16"/>
      <c r="GL780" s="16"/>
      <c r="GM780" s="16"/>
      <c r="GN780" s="16"/>
      <c r="GO780" s="16"/>
      <c r="GP780" s="16"/>
      <c r="GQ780" s="16"/>
      <c r="GR780" s="16"/>
      <c r="GS780" s="16"/>
      <c r="GT780" s="16"/>
      <c r="GU780" s="16"/>
      <c r="GV780" s="16"/>
      <c r="GW780" s="16"/>
      <c r="GX780" s="16"/>
      <c r="GY780" s="16"/>
    </row>
    <row r="781" spans="1:207" s="15" customFormat="1" ht="25.15" customHeight="1" x14ac:dyDescent="0.25">
      <c r="A781" s="117" t="s">
        <v>1812</v>
      </c>
      <c r="B781" s="48" t="s">
        <v>979</v>
      </c>
      <c r="C781" s="82">
        <v>1961</v>
      </c>
      <c r="D781" s="84" t="s">
        <v>240</v>
      </c>
      <c r="E781" s="84" t="s">
        <v>20</v>
      </c>
      <c r="F781" s="81">
        <v>2</v>
      </c>
      <c r="G781" s="81">
        <v>1</v>
      </c>
      <c r="H781" s="53">
        <v>284.5</v>
      </c>
      <c r="I781" s="53">
        <v>0</v>
      </c>
      <c r="J781" s="53">
        <v>284.5</v>
      </c>
      <c r="K781" s="37">
        <f t="shared" si="217"/>
        <v>2514600</v>
      </c>
      <c r="L781" s="47">
        <v>0</v>
      </c>
      <c r="M781" s="47">
        <v>0</v>
      </c>
      <c r="N781" s="47">
        <v>0</v>
      </c>
      <c r="O781" s="50">
        <v>2514600</v>
      </c>
      <c r="P781" s="47">
        <f t="shared" si="218"/>
        <v>8838.6643233743416</v>
      </c>
      <c r="Q781" s="53">
        <v>9673</v>
      </c>
      <c r="R781" s="79" t="s">
        <v>96</v>
      </c>
      <c r="S781" s="62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  <c r="AR781" s="16"/>
      <c r="AS781" s="16"/>
      <c r="AT781" s="16"/>
      <c r="AU781" s="16"/>
      <c r="AV781" s="16"/>
      <c r="AW781" s="16"/>
      <c r="AX781" s="16"/>
      <c r="AY781" s="16"/>
      <c r="AZ781" s="16"/>
      <c r="BA781" s="16"/>
      <c r="BB781" s="16"/>
      <c r="BC781" s="16"/>
      <c r="BD781" s="16"/>
      <c r="BE781" s="16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6"/>
      <c r="BR781" s="16"/>
      <c r="BS781" s="16"/>
      <c r="BT781" s="16"/>
      <c r="BU781" s="16"/>
      <c r="BV781" s="16"/>
      <c r="BW781" s="16"/>
      <c r="BX781" s="16"/>
      <c r="BY781" s="16"/>
      <c r="BZ781" s="16"/>
      <c r="CA781" s="16"/>
      <c r="CB781" s="16"/>
      <c r="CC781" s="16"/>
      <c r="CD781" s="16"/>
      <c r="CE781" s="16"/>
      <c r="CF781" s="16"/>
      <c r="CG781" s="16"/>
      <c r="CH781" s="16"/>
      <c r="CI781" s="16"/>
      <c r="CJ781" s="16"/>
      <c r="CK781" s="16"/>
      <c r="CL781" s="16"/>
      <c r="CM781" s="16"/>
      <c r="CN781" s="16"/>
      <c r="CO781" s="16"/>
      <c r="CP781" s="16"/>
      <c r="CQ781" s="16"/>
      <c r="CR781" s="16"/>
      <c r="CS781" s="16"/>
      <c r="CT781" s="16"/>
      <c r="CU781" s="16"/>
      <c r="CV781" s="16"/>
      <c r="CW781" s="16"/>
      <c r="CX781" s="16"/>
      <c r="CY781" s="16"/>
      <c r="CZ781" s="16"/>
      <c r="DA781" s="16"/>
      <c r="DB781" s="16"/>
      <c r="DC781" s="16"/>
      <c r="DD781" s="16"/>
      <c r="DE781" s="16"/>
      <c r="DF781" s="16"/>
      <c r="DG781" s="16"/>
      <c r="DH781" s="16"/>
      <c r="DI781" s="16"/>
      <c r="DJ781" s="16"/>
      <c r="DK781" s="16"/>
      <c r="DL781" s="16"/>
      <c r="DM781" s="16"/>
      <c r="DN781" s="16"/>
      <c r="DO781" s="16"/>
      <c r="DP781" s="16"/>
      <c r="DQ781" s="16"/>
      <c r="DR781" s="16"/>
      <c r="DS781" s="16"/>
      <c r="DT781" s="16"/>
      <c r="DU781" s="16"/>
      <c r="DV781" s="16"/>
      <c r="DW781" s="16"/>
      <c r="DX781" s="16"/>
      <c r="DY781" s="16"/>
      <c r="DZ781" s="16"/>
      <c r="EA781" s="16"/>
      <c r="EB781" s="16"/>
      <c r="EC781" s="16"/>
      <c r="ED781" s="16"/>
      <c r="EE781" s="16"/>
      <c r="EF781" s="16"/>
      <c r="EG781" s="16"/>
      <c r="EH781" s="16"/>
      <c r="EI781" s="16"/>
      <c r="EJ781" s="16"/>
      <c r="EK781" s="16"/>
      <c r="EL781" s="16"/>
      <c r="EM781" s="16"/>
      <c r="EN781" s="16"/>
      <c r="EO781" s="16"/>
      <c r="EP781" s="16"/>
      <c r="EQ781" s="16"/>
      <c r="ER781" s="16"/>
      <c r="ES781" s="16"/>
      <c r="ET781" s="16"/>
      <c r="EU781" s="16"/>
      <c r="EV781" s="16"/>
      <c r="EW781" s="16"/>
      <c r="EX781" s="16"/>
      <c r="EY781" s="16"/>
      <c r="EZ781" s="16"/>
      <c r="FA781" s="16"/>
      <c r="FB781" s="16"/>
      <c r="FC781" s="16"/>
      <c r="FD781" s="16"/>
      <c r="FE781" s="16"/>
      <c r="FF781" s="16"/>
      <c r="FG781" s="16"/>
      <c r="FH781" s="16"/>
      <c r="FI781" s="16"/>
      <c r="FJ781" s="16"/>
      <c r="FK781" s="16"/>
      <c r="FL781" s="16"/>
      <c r="FM781" s="16"/>
      <c r="FN781" s="16"/>
      <c r="FO781" s="16"/>
      <c r="FP781" s="16"/>
      <c r="FQ781" s="16"/>
      <c r="FR781" s="16"/>
      <c r="FS781" s="16"/>
      <c r="FT781" s="16"/>
      <c r="FU781" s="16"/>
      <c r="FV781" s="16"/>
      <c r="FW781" s="16"/>
      <c r="FX781" s="16"/>
      <c r="FY781" s="16"/>
      <c r="FZ781" s="16"/>
      <c r="GA781" s="16"/>
      <c r="GB781" s="16"/>
      <c r="GC781" s="16"/>
      <c r="GD781" s="16"/>
      <c r="GE781" s="16"/>
      <c r="GF781" s="16"/>
      <c r="GG781" s="16"/>
      <c r="GH781" s="16"/>
      <c r="GI781" s="16"/>
      <c r="GJ781" s="16"/>
      <c r="GK781" s="16"/>
      <c r="GL781" s="16"/>
      <c r="GM781" s="16"/>
      <c r="GN781" s="16"/>
      <c r="GO781" s="16"/>
      <c r="GP781" s="16"/>
      <c r="GQ781" s="16"/>
      <c r="GR781" s="16"/>
      <c r="GS781" s="16"/>
      <c r="GT781" s="16"/>
      <c r="GU781" s="16"/>
      <c r="GV781" s="16"/>
      <c r="GW781" s="16"/>
      <c r="GX781" s="16"/>
      <c r="GY781" s="16"/>
    </row>
    <row r="782" spans="1:207" s="16" customFormat="1" ht="25.15" customHeight="1" x14ac:dyDescent="0.25">
      <c r="A782" s="117" t="s">
        <v>1813</v>
      </c>
      <c r="B782" s="48" t="s">
        <v>757</v>
      </c>
      <c r="C782" s="65">
        <v>1964</v>
      </c>
      <c r="D782" s="84" t="s">
        <v>240</v>
      </c>
      <c r="E782" s="84" t="s">
        <v>20</v>
      </c>
      <c r="F782" s="82">
        <v>2</v>
      </c>
      <c r="G782" s="82">
        <v>2</v>
      </c>
      <c r="H782" s="50">
        <f>I782+J782</f>
        <v>377</v>
      </c>
      <c r="I782" s="50">
        <v>0</v>
      </c>
      <c r="J782" s="50">
        <v>377</v>
      </c>
      <c r="K782" s="37">
        <f t="shared" si="217"/>
        <v>2666400</v>
      </c>
      <c r="L782" s="47">
        <v>0</v>
      </c>
      <c r="M782" s="47">
        <v>0</v>
      </c>
      <c r="N782" s="47">
        <v>0</v>
      </c>
      <c r="O782" s="50">
        <v>2666400</v>
      </c>
      <c r="P782" s="47">
        <f t="shared" si="218"/>
        <v>7072.6790450928384</v>
      </c>
      <c r="Q782" s="53">
        <v>9673</v>
      </c>
      <c r="R782" s="79" t="s">
        <v>96</v>
      </c>
      <c r="S782" s="62"/>
    </row>
    <row r="783" spans="1:207" s="16" customFormat="1" ht="25.15" customHeight="1" x14ac:dyDescent="0.25">
      <c r="A783" s="117" t="s">
        <v>1814</v>
      </c>
      <c r="B783" s="48" t="s">
        <v>761</v>
      </c>
      <c r="C783" s="65">
        <v>1946</v>
      </c>
      <c r="D783" s="84" t="s">
        <v>240</v>
      </c>
      <c r="E783" s="84" t="s">
        <v>20</v>
      </c>
      <c r="F783" s="82">
        <v>2</v>
      </c>
      <c r="G783" s="82">
        <v>1</v>
      </c>
      <c r="H783" s="50">
        <f>I783+J783</f>
        <v>244.5</v>
      </c>
      <c r="I783" s="50">
        <v>38.200000000000003</v>
      </c>
      <c r="J783" s="50">
        <v>206.3</v>
      </c>
      <c r="K783" s="37">
        <f t="shared" si="217"/>
        <v>1413280</v>
      </c>
      <c r="L783" s="47">
        <v>0</v>
      </c>
      <c r="M783" s="47">
        <v>0</v>
      </c>
      <c r="N783" s="47">
        <v>0</v>
      </c>
      <c r="O783" s="50">
        <v>1413280</v>
      </c>
      <c r="P783" s="47">
        <f t="shared" si="218"/>
        <v>5780.2862985685069</v>
      </c>
      <c r="Q783" s="53">
        <v>9673</v>
      </c>
      <c r="R783" s="79" t="s">
        <v>96</v>
      </c>
      <c r="S783" s="62"/>
    </row>
    <row r="784" spans="1:207" s="16" customFormat="1" ht="25.15" customHeight="1" x14ac:dyDescent="0.25">
      <c r="A784" s="117" t="s">
        <v>1815</v>
      </c>
      <c r="B784" s="48" t="s">
        <v>770</v>
      </c>
      <c r="C784" s="65">
        <v>1944</v>
      </c>
      <c r="D784" s="84" t="s">
        <v>240</v>
      </c>
      <c r="E784" s="65" t="s">
        <v>20</v>
      </c>
      <c r="F784" s="82">
        <v>2</v>
      </c>
      <c r="G784" s="82">
        <v>1</v>
      </c>
      <c r="H784" s="50">
        <f>I784+J784</f>
        <v>428.1</v>
      </c>
      <c r="I784" s="50">
        <v>292</v>
      </c>
      <c r="J784" s="50">
        <v>136.1</v>
      </c>
      <c r="K784" s="37">
        <f t="shared" si="217"/>
        <v>4006412</v>
      </c>
      <c r="L784" s="47">
        <v>0</v>
      </c>
      <c r="M784" s="47">
        <v>0</v>
      </c>
      <c r="N784" s="47">
        <v>0</v>
      </c>
      <c r="O784" s="50">
        <v>4006412</v>
      </c>
      <c r="P784" s="47">
        <f t="shared" si="218"/>
        <v>9358.5891146928279</v>
      </c>
      <c r="Q784" s="53">
        <v>9673</v>
      </c>
      <c r="R784" s="79" t="s">
        <v>96</v>
      </c>
      <c r="S784" s="62"/>
    </row>
    <row r="785" spans="1:207" s="16" customFormat="1" ht="25.15" customHeight="1" x14ac:dyDescent="0.25">
      <c r="A785" s="117" t="s">
        <v>1816</v>
      </c>
      <c r="B785" s="48" t="s">
        <v>773</v>
      </c>
      <c r="C785" s="84">
        <v>1961</v>
      </c>
      <c r="D785" s="84" t="s">
        <v>240</v>
      </c>
      <c r="E785" s="84" t="s">
        <v>607</v>
      </c>
      <c r="F785" s="82">
        <v>2</v>
      </c>
      <c r="G785" s="82">
        <v>1</v>
      </c>
      <c r="H785" s="50">
        <v>293.52999999999997</v>
      </c>
      <c r="I785" s="50">
        <v>26</v>
      </c>
      <c r="J785" s="50">
        <v>205.01</v>
      </c>
      <c r="K785" s="37">
        <f t="shared" si="217"/>
        <v>3739054</v>
      </c>
      <c r="L785" s="47">
        <v>0</v>
      </c>
      <c r="M785" s="47">
        <v>0</v>
      </c>
      <c r="N785" s="47">
        <v>0</v>
      </c>
      <c r="O785" s="50">
        <v>3739054</v>
      </c>
      <c r="P785" s="47">
        <f t="shared" si="218"/>
        <v>12738.234592716248</v>
      </c>
      <c r="Q785" s="53">
        <v>9673</v>
      </c>
      <c r="R785" s="79" t="s">
        <v>96</v>
      </c>
      <c r="S785" s="62"/>
    </row>
    <row r="786" spans="1:207" s="16" customFormat="1" ht="25.15" customHeight="1" x14ac:dyDescent="0.25">
      <c r="A786" s="117" t="s">
        <v>1817</v>
      </c>
      <c r="B786" s="48" t="s">
        <v>774</v>
      </c>
      <c r="C786" s="65">
        <v>1950</v>
      </c>
      <c r="D786" s="84" t="s">
        <v>240</v>
      </c>
      <c r="E786" s="65" t="s">
        <v>20</v>
      </c>
      <c r="F786" s="82">
        <v>2</v>
      </c>
      <c r="G786" s="82">
        <v>2</v>
      </c>
      <c r="H786" s="50">
        <f>I786+J786</f>
        <v>384.35</v>
      </c>
      <c r="I786" s="50">
        <v>0</v>
      </c>
      <c r="J786" s="50">
        <v>384.35</v>
      </c>
      <c r="K786" s="37">
        <f t="shared" si="217"/>
        <v>1624000</v>
      </c>
      <c r="L786" s="47">
        <v>0</v>
      </c>
      <c r="M786" s="47">
        <v>0</v>
      </c>
      <c r="N786" s="47">
        <v>0</v>
      </c>
      <c r="O786" s="50">
        <v>1624000</v>
      </c>
      <c r="P786" s="47">
        <f t="shared" si="218"/>
        <v>4225.3154676726936</v>
      </c>
      <c r="Q786" s="53">
        <v>9673</v>
      </c>
      <c r="R786" s="79" t="s">
        <v>96</v>
      </c>
      <c r="S786" s="62"/>
    </row>
    <row r="787" spans="1:207" s="16" customFormat="1" ht="25.15" customHeight="1" x14ac:dyDescent="0.25">
      <c r="A787" s="117" t="s">
        <v>1818</v>
      </c>
      <c r="B787" s="48" t="s">
        <v>775</v>
      </c>
      <c r="C787" s="65">
        <v>1950</v>
      </c>
      <c r="D787" s="84" t="s">
        <v>240</v>
      </c>
      <c r="E787" s="65" t="s">
        <v>20</v>
      </c>
      <c r="F787" s="82">
        <v>2</v>
      </c>
      <c r="G787" s="82">
        <v>2</v>
      </c>
      <c r="H787" s="50">
        <f>I787+J787</f>
        <v>393.6</v>
      </c>
      <c r="I787" s="50">
        <v>0</v>
      </c>
      <c r="J787" s="50">
        <v>393.6</v>
      </c>
      <c r="K787" s="37">
        <f t="shared" si="217"/>
        <v>1604800</v>
      </c>
      <c r="L787" s="47">
        <v>0</v>
      </c>
      <c r="M787" s="47">
        <v>0</v>
      </c>
      <c r="N787" s="47">
        <v>0</v>
      </c>
      <c r="O787" s="50">
        <v>1604800</v>
      </c>
      <c r="P787" s="47">
        <f t="shared" si="218"/>
        <v>4077.2357723577234</v>
      </c>
      <c r="Q787" s="53">
        <v>9673</v>
      </c>
      <c r="R787" s="79" t="s">
        <v>96</v>
      </c>
      <c r="S787" s="62"/>
    </row>
    <row r="788" spans="1:207" s="15" customFormat="1" ht="25.15" customHeight="1" x14ac:dyDescent="0.25">
      <c r="A788" s="117" t="s">
        <v>1819</v>
      </c>
      <c r="B788" s="48" t="s">
        <v>780</v>
      </c>
      <c r="C788" s="65">
        <v>1961</v>
      </c>
      <c r="D788" s="84" t="s">
        <v>240</v>
      </c>
      <c r="E788" s="65" t="s">
        <v>20</v>
      </c>
      <c r="F788" s="82">
        <v>5</v>
      </c>
      <c r="G788" s="82">
        <v>2</v>
      </c>
      <c r="H788" s="50">
        <f>I788+J788</f>
        <v>1437.84</v>
      </c>
      <c r="I788" s="50">
        <v>0</v>
      </c>
      <c r="J788" s="50">
        <v>1437.84</v>
      </c>
      <c r="K788" s="37">
        <f t="shared" si="217"/>
        <v>12111472</v>
      </c>
      <c r="L788" s="47">
        <v>0</v>
      </c>
      <c r="M788" s="47">
        <v>0</v>
      </c>
      <c r="N788" s="47">
        <v>0</v>
      </c>
      <c r="O788" s="50">
        <v>12111472</v>
      </c>
      <c r="P788" s="47">
        <f t="shared" si="218"/>
        <v>8423.3795137150173</v>
      </c>
      <c r="Q788" s="53">
        <v>9673</v>
      </c>
      <c r="R788" s="79" t="s">
        <v>96</v>
      </c>
      <c r="S788" s="62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  <c r="AR788" s="16"/>
      <c r="AS788" s="16"/>
      <c r="AT788" s="16"/>
      <c r="AU788" s="16"/>
      <c r="AV788" s="16"/>
      <c r="AW788" s="16"/>
      <c r="AX788" s="16"/>
      <c r="AY788" s="16"/>
      <c r="AZ788" s="16"/>
      <c r="BA788" s="16"/>
      <c r="BB788" s="16"/>
      <c r="BC788" s="16"/>
      <c r="BD788" s="16"/>
      <c r="BE788" s="16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6"/>
      <c r="BR788" s="16"/>
      <c r="BS788" s="16"/>
      <c r="BT788" s="16"/>
      <c r="BU788" s="16"/>
      <c r="BV788" s="16"/>
      <c r="BW788" s="16"/>
      <c r="BX788" s="16"/>
      <c r="BY788" s="16"/>
      <c r="BZ788" s="16"/>
      <c r="CA788" s="16"/>
      <c r="CB788" s="16"/>
      <c r="CC788" s="16"/>
      <c r="CD788" s="16"/>
      <c r="CE788" s="16"/>
      <c r="CF788" s="16"/>
      <c r="CG788" s="16"/>
      <c r="CH788" s="16"/>
      <c r="CI788" s="16"/>
      <c r="CJ788" s="16"/>
      <c r="CK788" s="16"/>
      <c r="CL788" s="16"/>
      <c r="CM788" s="16"/>
      <c r="CN788" s="16"/>
      <c r="CO788" s="16"/>
      <c r="CP788" s="16"/>
      <c r="CQ788" s="16"/>
      <c r="CR788" s="16"/>
      <c r="CS788" s="16"/>
      <c r="CT788" s="16"/>
      <c r="CU788" s="16"/>
      <c r="CV788" s="16"/>
      <c r="CW788" s="16"/>
      <c r="CX788" s="16"/>
      <c r="CY788" s="16"/>
      <c r="CZ788" s="16"/>
      <c r="DA788" s="16"/>
      <c r="DB788" s="16"/>
      <c r="DC788" s="16"/>
      <c r="DD788" s="16"/>
      <c r="DE788" s="16"/>
      <c r="DF788" s="16"/>
      <c r="DG788" s="16"/>
      <c r="DH788" s="16"/>
      <c r="DI788" s="16"/>
      <c r="DJ788" s="16"/>
      <c r="DK788" s="16"/>
      <c r="DL788" s="16"/>
      <c r="DM788" s="16"/>
      <c r="DN788" s="16"/>
      <c r="DO788" s="16"/>
      <c r="DP788" s="16"/>
      <c r="DQ788" s="16"/>
      <c r="DR788" s="16"/>
      <c r="DS788" s="16"/>
      <c r="DT788" s="16"/>
      <c r="DU788" s="16"/>
      <c r="DV788" s="16"/>
      <c r="DW788" s="16"/>
      <c r="DX788" s="16"/>
      <c r="DY788" s="16"/>
      <c r="DZ788" s="16"/>
      <c r="EA788" s="16"/>
      <c r="EB788" s="16"/>
      <c r="EC788" s="16"/>
      <c r="ED788" s="16"/>
      <c r="EE788" s="16"/>
      <c r="EF788" s="16"/>
      <c r="EG788" s="16"/>
      <c r="EH788" s="16"/>
      <c r="EI788" s="16"/>
      <c r="EJ788" s="16"/>
      <c r="EK788" s="16"/>
      <c r="EL788" s="16"/>
      <c r="EM788" s="16"/>
      <c r="EN788" s="16"/>
      <c r="EO788" s="16"/>
      <c r="EP788" s="16"/>
      <c r="EQ788" s="16"/>
      <c r="ER788" s="16"/>
      <c r="ES788" s="16"/>
      <c r="ET788" s="16"/>
      <c r="EU788" s="16"/>
      <c r="EV788" s="16"/>
      <c r="EW788" s="16"/>
      <c r="EX788" s="16"/>
      <c r="EY788" s="16"/>
      <c r="EZ788" s="16"/>
      <c r="FA788" s="16"/>
      <c r="FB788" s="16"/>
      <c r="FC788" s="16"/>
      <c r="FD788" s="16"/>
      <c r="FE788" s="16"/>
      <c r="FF788" s="16"/>
      <c r="FG788" s="16"/>
      <c r="FH788" s="16"/>
      <c r="FI788" s="16"/>
      <c r="FJ788" s="16"/>
      <c r="FK788" s="16"/>
      <c r="FL788" s="16"/>
      <c r="FM788" s="16"/>
      <c r="FN788" s="16"/>
      <c r="FO788" s="16"/>
      <c r="FP788" s="16"/>
      <c r="FQ788" s="16"/>
      <c r="FR788" s="16"/>
      <c r="FS788" s="16"/>
      <c r="FT788" s="16"/>
      <c r="FU788" s="16"/>
      <c r="FV788" s="16"/>
      <c r="FW788" s="16"/>
      <c r="FX788" s="16"/>
      <c r="FY788" s="16"/>
      <c r="FZ788" s="16"/>
      <c r="GA788" s="16"/>
      <c r="GB788" s="16"/>
      <c r="GC788" s="16"/>
      <c r="GD788" s="16"/>
      <c r="GE788" s="16"/>
      <c r="GF788" s="16"/>
      <c r="GG788" s="16"/>
      <c r="GH788" s="16"/>
      <c r="GI788" s="16"/>
      <c r="GJ788" s="16"/>
      <c r="GK788" s="16"/>
      <c r="GL788" s="16"/>
      <c r="GM788" s="16"/>
      <c r="GN788" s="16"/>
      <c r="GO788" s="16"/>
      <c r="GP788" s="16"/>
      <c r="GQ788" s="16"/>
      <c r="GR788" s="16"/>
      <c r="GS788" s="16"/>
      <c r="GT788" s="16"/>
      <c r="GU788" s="16"/>
      <c r="GV788" s="16"/>
      <c r="GW788" s="16"/>
      <c r="GX788" s="16"/>
      <c r="GY788" s="16"/>
    </row>
    <row r="789" spans="1:207" s="16" customFormat="1" ht="25.15" customHeight="1" x14ac:dyDescent="0.25">
      <c r="A789" s="117" t="s">
        <v>1820</v>
      </c>
      <c r="B789" s="48" t="s">
        <v>781</v>
      </c>
      <c r="C789" s="65">
        <v>1961</v>
      </c>
      <c r="D789" s="84" t="s">
        <v>240</v>
      </c>
      <c r="E789" s="65" t="s">
        <v>20</v>
      </c>
      <c r="F789" s="82">
        <v>5</v>
      </c>
      <c r="G789" s="82">
        <v>4</v>
      </c>
      <c r="H789" s="50">
        <f>I789+J789</f>
        <v>3342.1800000000003</v>
      </c>
      <c r="I789" s="50">
        <v>787.4</v>
      </c>
      <c r="J789" s="50">
        <v>2554.7800000000002</v>
      </c>
      <c r="K789" s="37">
        <f t="shared" si="217"/>
        <v>21071692</v>
      </c>
      <c r="L789" s="47">
        <v>0</v>
      </c>
      <c r="M789" s="47">
        <v>0</v>
      </c>
      <c r="N789" s="47">
        <v>0</v>
      </c>
      <c r="O789" s="50">
        <v>21071692</v>
      </c>
      <c r="P789" s="47">
        <f t="shared" si="218"/>
        <v>6304.7747278722263</v>
      </c>
      <c r="Q789" s="53">
        <v>9673</v>
      </c>
      <c r="R789" s="79" t="s">
        <v>96</v>
      </c>
      <c r="S789" s="62"/>
    </row>
    <row r="790" spans="1:207" s="16" customFormat="1" ht="25.15" customHeight="1" x14ac:dyDescent="0.25">
      <c r="A790" s="117" t="s">
        <v>1821</v>
      </c>
      <c r="B790" s="48" t="s">
        <v>788</v>
      </c>
      <c r="C790" s="84">
        <v>1961</v>
      </c>
      <c r="D790" s="84" t="s">
        <v>240</v>
      </c>
      <c r="E790" s="84" t="s">
        <v>20</v>
      </c>
      <c r="F790" s="82">
        <v>2</v>
      </c>
      <c r="G790" s="82">
        <v>1</v>
      </c>
      <c r="H790" s="50">
        <v>625.4</v>
      </c>
      <c r="I790" s="50">
        <v>0</v>
      </c>
      <c r="J790" s="50">
        <v>544.54999999999995</v>
      </c>
      <c r="K790" s="37">
        <f t="shared" si="217"/>
        <v>9509544</v>
      </c>
      <c r="L790" s="47">
        <v>0</v>
      </c>
      <c r="M790" s="47">
        <v>0</v>
      </c>
      <c r="N790" s="47">
        <v>0</v>
      </c>
      <c r="O790" s="50">
        <v>9509544</v>
      </c>
      <c r="P790" s="47">
        <f t="shared" si="218"/>
        <v>15205.538855132716</v>
      </c>
      <c r="Q790" s="53">
        <v>9673</v>
      </c>
      <c r="R790" s="79" t="s">
        <v>96</v>
      </c>
      <c r="S790" s="62"/>
    </row>
    <row r="791" spans="1:207" s="16" customFormat="1" ht="25.15" customHeight="1" x14ac:dyDescent="0.25">
      <c r="A791" s="117" t="s">
        <v>1822</v>
      </c>
      <c r="B791" s="48" t="s">
        <v>981</v>
      </c>
      <c r="C791" s="65">
        <v>1961</v>
      </c>
      <c r="D791" s="84" t="s">
        <v>240</v>
      </c>
      <c r="E791" s="65" t="s">
        <v>20</v>
      </c>
      <c r="F791" s="82">
        <v>2</v>
      </c>
      <c r="G791" s="82">
        <v>1</v>
      </c>
      <c r="H791" s="50">
        <v>276</v>
      </c>
      <c r="I791" s="50">
        <v>0</v>
      </c>
      <c r="J791" s="50">
        <v>188</v>
      </c>
      <c r="K791" s="37">
        <f t="shared" si="217"/>
        <v>4263744</v>
      </c>
      <c r="L791" s="47">
        <v>0</v>
      </c>
      <c r="M791" s="47">
        <v>0</v>
      </c>
      <c r="N791" s="47">
        <v>0</v>
      </c>
      <c r="O791" s="50">
        <v>4263744</v>
      </c>
      <c r="P791" s="47">
        <f t="shared" si="218"/>
        <v>15448.347826086956</v>
      </c>
      <c r="Q791" s="53">
        <v>9673</v>
      </c>
      <c r="R791" s="79" t="s">
        <v>96</v>
      </c>
      <c r="S791" s="62"/>
    </row>
    <row r="792" spans="1:207" s="16" customFormat="1" ht="25.15" customHeight="1" x14ac:dyDescent="0.25">
      <c r="A792" s="117" t="s">
        <v>1823</v>
      </c>
      <c r="B792" s="48" t="s">
        <v>791</v>
      </c>
      <c r="C792" s="84">
        <v>1961</v>
      </c>
      <c r="D792" s="84" t="s">
        <v>240</v>
      </c>
      <c r="E792" s="84" t="s">
        <v>20</v>
      </c>
      <c r="F792" s="82">
        <v>2</v>
      </c>
      <c r="G792" s="82">
        <v>1</v>
      </c>
      <c r="H792" s="50">
        <v>283.54000000000002</v>
      </c>
      <c r="I792" s="50">
        <v>22</v>
      </c>
      <c r="J792" s="50">
        <v>195.92</v>
      </c>
      <c r="K792" s="37">
        <f t="shared" si="217"/>
        <v>1881792</v>
      </c>
      <c r="L792" s="47">
        <v>0</v>
      </c>
      <c r="M792" s="47">
        <v>0</v>
      </c>
      <c r="N792" s="47">
        <v>0</v>
      </c>
      <c r="O792" s="50">
        <v>1881792</v>
      </c>
      <c r="P792" s="47">
        <f t="shared" si="218"/>
        <v>6636.7778796642442</v>
      </c>
      <c r="Q792" s="53">
        <v>9673</v>
      </c>
      <c r="R792" s="79" t="s">
        <v>96</v>
      </c>
      <c r="S792" s="62"/>
    </row>
    <row r="793" spans="1:207" s="15" customFormat="1" ht="25.15" customHeight="1" x14ac:dyDescent="0.25">
      <c r="A793" s="117" t="s">
        <v>1824</v>
      </c>
      <c r="B793" s="48" t="s">
        <v>795</v>
      </c>
      <c r="C793" s="84">
        <v>1961</v>
      </c>
      <c r="D793" s="84" t="s">
        <v>240</v>
      </c>
      <c r="E793" s="84" t="s">
        <v>20</v>
      </c>
      <c r="F793" s="82">
        <v>2</v>
      </c>
      <c r="G793" s="82">
        <v>1</v>
      </c>
      <c r="H793" s="50">
        <f>I793+J793</f>
        <v>284.89999999999998</v>
      </c>
      <c r="I793" s="50">
        <v>0</v>
      </c>
      <c r="J793" s="50">
        <v>284.89999999999998</v>
      </c>
      <c r="K793" s="37">
        <f t="shared" si="217"/>
        <v>1319340</v>
      </c>
      <c r="L793" s="47">
        <v>0</v>
      </c>
      <c r="M793" s="47">
        <v>0</v>
      </c>
      <c r="N793" s="47">
        <v>0</v>
      </c>
      <c r="O793" s="50">
        <v>1319340</v>
      </c>
      <c r="P793" s="47">
        <f t="shared" si="218"/>
        <v>4630.8880308880316</v>
      </c>
      <c r="Q793" s="53">
        <v>9673</v>
      </c>
      <c r="R793" s="79" t="s">
        <v>96</v>
      </c>
      <c r="S793" s="62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  <c r="AN793" s="16"/>
      <c r="AO793" s="16"/>
      <c r="AP793" s="16"/>
      <c r="AQ793" s="16"/>
      <c r="AR793" s="16"/>
      <c r="AS793" s="16"/>
      <c r="AT793" s="16"/>
      <c r="AU793" s="16"/>
      <c r="AV793" s="16"/>
      <c r="AW793" s="16"/>
      <c r="AX793" s="16"/>
      <c r="AY793" s="16"/>
      <c r="AZ793" s="16"/>
      <c r="BA793" s="16"/>
      <c r="BB793" s="16"/>
      <c r="BC793" s="16"/>
      <c r="BD793" s="16"/>
      <c r="BE793" s="16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6"/>
      <c r="BR793" s="16"/>
      <c r="BS793" s="16"/>
      <c r="BT793" s="16"/>
      <c r="BU793" s="16"/>
      <c r="BV793" s="16"/>
      <c r="BW793" s="16"/>
      <c r="BX793" s="16"/>
      <c r="BY793" s="16"/>
      <c r="BZ793" s="16"/>
      <c r="CA793" s="16"/>
      <c r="CB793" s="16"/>
      <c r="CC793" s="16"/>
      <c r="CD793" s="16"/>
      <c r="CE793" s="16"/>
      <c r="CF793" s="16"/>
      <c r="CG793" s="16"/>
      <c r="CH793" s="16"/>
      <c r="CI793" s="16"/>
      <c r="CJ793" s="16"/>
      <c r="CK793" s="16"/>
      <c r="CL793" s="16"/>
      <c r="CM793" s="16"/>
      <c r="CN793" s="16"/>
      <c r="CO793" s="16"/>
      <c r="CP793" s="16"/>
      <c r="CQ793" s="16"/>
      <c r="CR793" s="16"/>
      <c r="CS793" s="16"/>
      <c r="CT793" s="16"/>
      <c r="CU793" s="16"/>
      <c r="CV793" s="16"/>
      <c r="CW793" s="16"/>
      <c r="CX793" s="16"/>
      <c r="CY793" s="16"/>
      <c r="CZ793" s="16"/>
      <c r="DA793" s="16"/>
      <c r="DB793" s="16"/>
      <c r="DC793" s="16"/>
      <c r="DD793" s="16"/>
      <c r="DE793" s="16"/>
      <c r="DF793" s="16"/>
      <c r="DG793" s="16"/>
      <c r="DH793" s="16"/>
      <c r="DI793" s="16"/>
      <c r="DJ793" s="16"/>
      <c r="DK793" s="16"/>
      <c r="DL793" s="16"/>
      <c r="DM793" s="16"/>
      <c r="DN793" s="16"/>
      <c r="DO793" s="16"/>
      <c r="DP793" s="16"/>
      <c r="DQ793" s="16"/>
      <c r="DR793" s="16"/>
      <c r="DS793" s="16"/>
      <c r="DT793" s="16"/>
      <c r="DU793" s="16"/>
      <c r="DV793" s="16"/>
      <c r="DW793" s="16"/>
      <c r="DX793" s="16"/>
      <c r="DY793" s="16"/>
      <c r="DZ793" s="16"/>
      <c r="EA793" s="16"/>
      <c r="EB793" s="16"/>
      <c r="EC793" s="16"/>
      <c r="ED793" s="16"/>
      <c r="EE793" s="16"/>
      <c r="EF793" s="16"/>
      <c r="EG793" s="16"/>
      <c r="EH793" s="16"/>
      <c r="EI793" s="16"/>
      <c r="EJ793" s="16"/>
      <c r="EK793" s="16"/>
      <c r="EL793" s="16"/>
      <c r="EM793" s="16"/>
      <c r="EN793" s="16"/>
      <c r="EO793" s="16"/>
      <c r="EP793" s="16"/>
      <c r="EQ793" s="16"/>
      <c r="ER793" s="16"/>
      <c r="ES793" s="16"/>
      <c r="ET793" s="16"/>
      <c r="EU793" s="16"/>
      <c r="EV793" s="16"/>
      <c r="EW793" s="16"/>
      <c r="EX793" s="16"/>
      <c r="EY793" s="16"/>
      <c r="EZ793" s="16"/>
      <c r="FA793" s="16"/>
      <c r="FB793" s="16"/>
      <c r="FC793" s="16"/>
      <c r="FD793" s="16"/>
      <c r="FE793" s="16"/>
      <c r="FF793" s="16"/>
      <c r="FG793" s="16"/>
      <c r="FH793" s="16"/>
      <c r="FI793" s="16"/>
      <c r="FJ793" s="16"/>
      <c r="FK793" s="16"/>
      <c r="FL793" s="16"/>
      <c r="FM793" s="16"/>
      <c r="FN793" s="16"/>
      <c r="FO793" s="16"/>
      <c r="FP793" s="16"/>
      <c r="FQ793" s="16"/>
      <c r="FR793" s="16"/>
      <c r="FS793" s="16"/>
      <c r="FT793" s="16"/>
      <c r="FU793" s="16"/>
      <c r="FV793" s="16"/>
      <c r="FW793" s="16"/>
      <c r="FX793" s="16"/>
      <c r="FY793" s="16"/>
      <c r="FZ793" s="16"/>
      <c r="GA793" s="16"/>
      <c r="GB793" s="16"/>
      <c r="GC793" s="16"/>
      <c r="GD793" s="16"/>
      <c r="GE793" s="16"/>
      <c r="GF793" s="16"/>
      <c r="GG793" s="16"/>
      <c r="GH793" s="16"/>
      <c r="GI793" s="16"/>
      <c r="GJ793" s="16"/>
      <c r="GK793" s="16"/>
      <c r="GL793" s="16"/>
      <c r="GM793" s="16"/>
      <c r="GN793" s="16"/>
      <c r="GO793" s="16"/>
      <c r="GP793" s="16"/>
      <c r="GQ793" s="16"/>
      <c r="GR793" s="16"/>
      <c r="GS793" s="16"/>
      <c r="GT793" s="16"/>
      <c r="GU793" s="16"/>
      <c r="GV793" s="16"/>
      <c r="GW793" s="16"/>
      <c r="GX793" s="16"/>
      <c r="GY793" s="16"/>
    </row>
    <row r="794" spans="1:207" s="15" customFormat="1" ht="25.15" customHeight="1" x14ac:dyDescent="0.25">
      <c r="A794" s="117" t="s">
        <v>1825</v>
      </c>
      <c r="B794" s="48" t="s">
        <v>796</v>
      </c>
      <c r="C794" s="84">
        <v>1961</v>
      </c>
      <c r="D794" s="84" t="s">
        <v>240</v>
      </c>
      <c r="E794" s="84" t="s">
        <v>20</v>
      </c>
      <c r="F794" s="82">
        <v>2</v>
      </c>
      <c r="G794" s="82">
        <v>1</v>
      </c>
      <c r="H794" s="50">
        <f>I794+J794</f>
        <v>282.37</v>
      </c>
      <c r="I794" s="50">
        <v>0</v>
      </c>
      <c r="J794" s="50">
        <v>282.37</v>
      </c>
      <c r="K794" s="37">
        <f t="shared" si="217"/>
        <v>1308780</v>
      </c>
      <c r="L794" s="47">
        <v>0</v>
      </c>
      <c r="M794" s="47">
        <v>0</v>
      </c>
      <c r="N794" s="47">
        <v>0</v>
      </c>
      <c r="O794" s="50">
        <v>1308780</v>
      </c>
      <c r="P794" s="47">
        <f t="shared" si="218"/>
        <v>4634.9824698091152</v>
      </c>
      <c r="Q794" s="53">
        <v>9673</v>
      </c>
      <c r="R794" s="79" t="s">
        <v>96</v>
      </c>
      <c r="S794" s="62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  <c r="AM794" s="16"/>
      <c r="AN794" s="16"/>
      <c r="AO794" s="16"/>
      <c r="AP794" s="16"/>
      <c r="AQ794" s="16"/>
      <c r="AR794" s="16"/>
      <c r="AS794" s="16"/>
      <c r="AT794" s="16"/>
      <c r="AU794" s="16"/>
      <c r="AV794" s="16"/>
      <c r="AW794" s="16"/>
      <c r="AX794" s="16"/>
      <c r="AY794" s="16"/>
      <c r="AZ794" s="16"/>
      <c r="BA794" s="16"/>
      <c r="BB794" s="16"/>
      <c r="BC794" s="16"/>
      <c r="BD794" s="16"/>
      <c r="BE794" s="16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6"/>
      <c r="BR794" s="16"/>
      <c r="BS794" s="16"/>
      <c r="BT794" s="16"/>
      <c r="BU794" s="16"/>
      <c r="BV794" s="16"/>
      <c r="BW794" s="16"/>
      <c r="BX794" s="16"/>
      <c r="BY794" s="16"/>
      <c r="BZ794" s="16"/>
      <c r="CA794" s="16"/>
      <c r="CB794" s="16"/>
      <c r="CC794" s="16"/>
      <c r="CD794" s="16"/>
      <c r="CE794" s="16"/>
      <c r="CF794" s="16"/>
      <c r="CG794" s="16"/>
      <c r="CH794" s="16"/>
      <c r="CI794" s="16"/>
      <c r="CJ794" s="16"/>
      <c r="CK794" s="16"/>
      <c r="CL794" s="16"/>
      <c r="CM794" s="16"/>
      <c r="CN794" s="16"/>
      <c r="CO794" s="16"/>
      <c r="CP794" s="16"/>
      <c r="CQ794" s="16"/>
      <c r="CR794" s="16"/>
      <c r="CS794" s="16"/>
      <c r="CT794" s="16"/>
      <c r="CU794" s="16"/>
      <c r="CV794" s="16"/>
      <c r="CW794" s="16"/>
      <c r="CX794" s="16"/>
      <c r="CY794" s="16"/>
      <c r="CZ794" s="16"/>
      <c r="DA794" s="16"/>
      <c r="DB794" s="16"/>
      <c r="DC794" s="16"/>
      <c r="DD794" s="16"/>
      <c r="DE794" s="16"/>
      <c r="DF794" s="16"/>
      <c r="DG794" s="16"/>
      <c r="DH794" s="16"/>
      <c r="DI794" s="16"/>
      <c r="DJ794" s="16"/>
      <c r="DK794" s="16"/>
      <c r="DL794" s="16"/>
      <c r="DM794" s="16"/>
      <c r="DN794" s="16"/>
      <c r="DO794" s="16"/>
      <c r="DP794" s="16"/>
      <c r="DQ794" s="16"/>
      <c r="DR794" s="16"/>
      <c r="DS794" s="16"/>
      <c r="DT794" s="16"/>
      <c r="DU794" s="16"/>
      <c r="DV794" s="16"/>
      <c r="DW794" s="16"/>
      <c r="DX794" s="16"/>
      <c r="DY794" s="16"/>
      <c r="DZ794" s="16"/>
      <c r="EA794" s="16"/>
      <c r="EB794" s="16"/>
      <c r="EC794" s="16"/>
      <c r="ED794" s="16"/>
      <c r="EE794" s="16"/>
      <c r="EF794" s="16"/>
      <c r="EG794" s="16"/>
      <c r="EH794" s="16"/>
      <c r="EI794" s="16"/>
      <c r="EJ794" s="16"/>
      <c r="EK794" s="16"/>
      <c r="EL794" s="16"/>
      <c r="EM794" s="16"/>
      <c r="EN794" s="16"/>
      <c r="EO794" s="16"/>
      <c r="EP794" s="16"/>
      <c r="EQ794" s="16"/>
      <c r="ER794" s="16"/>
      <c r="ES794" s="16"/>
      <c r="ET794" s="16"/>
      <c r="EU794" s="16"/>
      <c r="EV794" s="16"/>
      <c r="EW794" s="16"/>
      <c r="EX794" s="16"/>
      <c r="EY794" s="16"/>
      <c r="EZ794" s="16"/>
      <c r="FA794" s="16"/>
      <c r="FB794" s="16"/>
      <c r="FC794" s="16"/>
      <c r="FD794" s="16"/>
      <c r="FE794" s="16"/>
      <c r="FF794" s="16"/>
      <c r="FG794" s="16"/>
      <c r="FH794" s="16"/>
      <c r="FI794" s="16"/>
      <c r="FJ794" s="16"/>
      <c r="FK794" s="16"/>
      <c r="FL794" s="16"/>
      <c r="FM794" s="16"/>
      <c r="FN794" s="16"/>
      <c r="FO794" s="16"/>
      <c r="FP794" s="16"/>
      <c r="FQ794" s="16"/>
      <c r="FR794" s="16"/>
      <c r="FS794" s="16"/>
      <c r="FT794" s="16"/>
      <c r="FU794" s="16"/>
      <c r="FV794" s="16"/>
      <c r="FW794" s="16"/>
      <c r="FX794" s="16"/>
      <c r="FY794" s="16"/>
      <c r="FZ794" s="16"/>
      <c r="GA794" s="16"/>
      <c r="GB794" s="16"/>
      <c r="GC794" s="16"/>
      <c r="GD794" s="16"/>
      <c r="GE794" s="16"/>
      <c r="GF794" s="16"/>
      <c r="GG794" s="16"/>
      <c r="GH794" s="16"/>
      <c r="GI794" s="16"/>
      <c r="GJ794" s="16"/>
      <c r="GK794" s="16"/>
      <c r="GL794" s="16"/>
      <c r="GM794" s="16"/>
      <c r="GN794" s="16"/>
      <c r="GO794" s="16"/>
      <c r="GP794" s="16"/>
      <c r="GQ794" s="16"/>
      <c r="GR794" s="16"/>
      <c r="GS794" s="16"/>
      <c r="GT794" s="16"/>
      <c r="GU794" s="16"/>
      <c r="GV794" s="16"/>
      <c r="GW794" s="16"/>
      <c r="GX794" s="16"/>
      <c r="GY794" s="16"/>
    </row>
    <row r="795" spans="1:207" s="15" customFormat="1" ht="25.15" customHeight="1" x14ac:dyDescent="0.25">
      <c r="A795" s="117" t="s">
        <v>1826</v>
      </c>
      <c r="B795" s="48" t="s">
        <v>797</v>
      </c>
      <c r="C795" s="68">
        <v>1960</v>
      </c>
      <c r="D795" s="84" t="s">
        <v>240</v>
      </c>
      <c r="E795" s="65" t="s">
        <v>20</v>
      </c>
      <c r="F795" s="82">
        <v>2</v>
      </c>
      <c r="G795" s="82">
        <v>1</v>
      </c>
      <c r="H795" s="50">
        <f>I795+J795</f>
        <v>281.58999999999997</v>
      </c>
      <c r="I795" s="50">
        <v>0</v>
      </c>
      <c r="J795" s="50">
        <v>281.58999999999997</v>
      </c>
      <c r="K795" s="37">
        <f t="shared" si="217"/>
        <v>944770</v>
      </c>
      <c r="L795" s="47">
        <v>0</v>
      </c>
      <c r="M795" s="47">
        <v>0</v>
      </c>
      <c r="N795" s="47">
        <v>0</v>
      </c>
      <c r="O795" s="50">
        <v>944770</v>
      </c>
      <c r="P795" s="47">
        <f t="shared" si="218"/>
        <v>3355.1262473809443</v>
      </c>
      <c r="Q795" s="53">
        <v>9673</v>
      </c>
      <c r="R795" s="79" t="s">
        <v>96</v>
      </c>
      <c r="S795" s="62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  <c r="AL795" s="16"/>
      <c r="AM795" s="16"/>
      <c r="AN795" s="16"/>
      <c r="AO795" s="16"/>
      <c r="AP795" s="16"/>
      <c r="AQ795" s="16"/>
      <c r="AR795" s="16"/>
      <c r="AS795" s="16"/>
      <c r="AT795" s="16"/>
      <c r="AU795" s="16"/>
      <c r="AV795" s="16"/>
      <c r="AW795" s="16"/>
      <c r="AX795" s="16"/>
      <c r="AY795" s="16"/>
      <c r="AZ795" s="16"/>
      <c r="BA795" s="16"/>
      <c r="BB795" s="16"/>
      <c r="BC795" s="16"/>
      <c r="BD795" s="16"/>
      <c r="BE795" s="16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6"/>
      <c r="BR795" s="16"/>
      <c r="BS795" s="16"/>
      <c r="BT795" s="16"/>
      <c r="BU795" s="16"/>
      <c r="BV795" s="16"/>
      <c r="BW795" s="16"/>
      <c r="BX795" s="16"/>
      <c r="BY795" s="16"/>
      <c r="BZ795" s="16"/>
      <c r="CA795" s="16"/>
      <c r="CB795" s="16"/>
      <c r="CC795" s="16"/>
      <c r="CD795" s="16"/>
      <c r="CE795" s="16"/>
      <c r="CF795" s="16"/>
      <c r="CG795" s="16"/>
      <c r="CH795" s="16"/>
      <c r="CI795" s="16"/>
      <c r="CJ795" s="16"/>
      <c r="CK795" s="16"/>
      <c r="CL795" s="16"/>
      <c r="CM795" s="16"/>
      <c r="CN795" s="16"/>
      <c r="CO795" s="16"/>
      <c r="CP795" s="16"/>
      <c r="CQ795" s="16"/>
      <c r="CR795" s="16"/>
      <c r="CS795" s="16"/>
      <c r="CT795" s="16"/>
      <c r="CU795" s="16"/>
      <c r="CV795" s="16"/>
      <c r="CW795" s="16"/>
      <c r="CX795" s="16"/>
      <c r="CY795" s="16"/>
      <c r="CZ795" s="16"/>
      <c r="DA795" s="16"/>
      <c r="DB795" s="16"/>
      <c r="DC795" s="16"/>
      <c r="DD795" s="16"/>
      <c r="DE795" s="16"/>
      <c r="DF795" s="16"/>
      <c r="DG795" s="16"/>
      <c r="DH795" s="16"/>
      <c r="DI795" s="16"/>
      <c r="DJ795" s="16"/>
      <c r="DK795" s="16"/>
      <c r="DL795" s="16"/>
      <c r="DM795" s="16"/>
      <c r="DN795" s="16"/>
      <c r="DO795" s="16"/>
      <c r="DP795" s="16"/>
      <c r="DQ795" s="16"/>
      <c r="DR795" s="16"/>
      <c r="DS795" s="16"/>
      <c r="DT795" s="16"/>
      <c r="DU795" s="16"/>
      <c r="DV795" s="16"/>
      <c r="DW795" s="16"/>
      <c r="DX795" s="16"/>
      <c r="DY795" s="16"/>
      <c r="DZ795" s="16"/>
      <c r="EA795" s="16"/>
      <c r="EB795" s="16"/>
      <c r="EC795" s="16"/>
      <c r="ED795" s="16"/>
      <c r="EE795" s="16"/>
      <c r="EF795" s="16"/>
      <c r="EG795" s="16"/>
      <c r="EH795" s="16"/>
      <c r="EI795" s="16"/>
      <c r="EJ795" s="16"/>
      <c r="EK795" s="16"/>
      <c r="EL795" s="16"/>
      <c r="EM795" s="16"/>
      <c r="EN795" s="16"/>
      <c r="EO795" s="16"/>
      <c r="EP795" s="16"/>
      <c r="EQ795" s="16"/>
      <c r="ER795" s="16"/>
      <c r="ES795" s="16"/>
      <c r="ET795" s="16"/>
      <c r="EU795" s="16"/>
      <c r="EV795" s="16"/>
      <c r="EW795" s="16"/>
      <c r="EX795" s="16"/>
      <c r="EY795" s="16"/>
      <c r="EZ795" s="16"/>
      <c r="FA795" s="16"/>
      <c r="FB795" s="16"/>
      <c r="FC795" s="16"/>
      <c r="FD795" s="16"/>
      <c r="FE795" s="16"/>
      <c r="FF795" s="16"/>
      <c r="FG795" s="16"/>
      <c r="FH795" s="16"/>
      <c r="FI795" s="16"/>
      <c r="FJ795" s="16"/>
      <c r="FK795" s="16"/>
      <c r="FL795" s="16"/>
      <c r="FM795" s="16"/>
      <c r="FN795" s="16"/>
      <c r="FO795" s="16"/>
      <c r="FP795" s="16"/>
      <c r="FQ795" s="16"/>
      <c r="FR795" s="16"/>
      <c r="FS795" s="16"/>
      <c r="FT795" s="16"/>
      <c r="FU795" s="16"/>
      <c r="FV795" s="16"/>
      <c r="FW795" s="16"/>
      <c r="FX795" s="16"/>
      <c r="FY795" s="16"/>
      <c r="FZ795" s="16"/>
      <c r="GA795" s="16"/>
      <c r="GB795" s="16"/>
      <c r="GC795" s="16"/>
      <c r="GD795" s="16"/>
      <c r="GE795" s="16"/>
      <c r="GF795" s="16"/>
      <c r="GG795" s="16"/>
      <c r="GH795" s="16"/>
      <c r="GI795" s="16"/>
      <c r="GJ795" s="16"/>
      <c r="GK795" s="16"/>
      <c r="GL795" s="16"/>
      <c r="GM795" s="16"/>
      <c r="GN795" s="16"/>
      <c r="GO795" s="16"/>
      <c r="GP795" s="16"/>
      <c r="GQ795" s="16"/>
      <c r="GR795" s="16"/>
      <c r="GS795" s="16"/>
      <c r="GT795" s="16"/>
      <c r="GU795" s="16"/>
      <c r="GV795" s="16"/>
      <c r="GW795" s="16"/>
      <c r="GX795" s="16"/>
      <c r="GY795" s="16"/>
    </row>
    <row r="796" spans="1:207" s="15" customFormat="1" ht="25.15" customHeight="1" x14ac:dyDescent="0.25">
      <c r="A796" s="117" t="s">
        <v>1827</v>
      </c>
      <c r="B796" s="48" t="s">
        <v>798</v>
      </c>
      <c r="C796" s="65">
        <v>1960</v>
      </c>
      <c r="D796" s="84" t="s">
        <v>240</v>
      </c>
      <c r="E796" s="65" t="s">
        <v>20</v>
      </c>
      <c r="F796" s="82">
        <v>2</v>
      </c>
      <c r="G796" s="82">
        <v>2</v>
      </c>
      <c r="H796" s="50">
        <f>I796+J796</f>
        <v>281.8</v>
      </c>
      <c r="I796" s="50">
        <v>0</v>
      </c>
      <c r="J796" s="50">
        <v>281.8</v>
      </c>
      <c r="K796" s="37">
        <f t="shared" si="217"/>
        <v>945400</v>
      </c>
      <c r="L796" s="47">
        <v>0</v>
      </c>
      <c r="M796" s="47">
        <v>0</v>
      </c>
      <c r="N796" s="47">
        <v>0</v>
      </c>
      <c r="O796" s="50">
        <v>945400</v>
      </c>
      <c r="P796" s="47">
        <f t="shared" si="218"/>
        <v>3354.8616039744497</v>
      </c>
      <c r="Q796" s="53">
        <v>9673</v>
      </c>
      <c r="R796" s="79" t="s">
        <v>96</v>
      </c>
      <c r="S796" s="62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  <c r="AM796" s="16"/>
      <c r="AN796" s="16"/>
      <c r="AO796" s="16"/>
      <c r="AP796" s="16"/>
      <c r="AQ796" s="16"/>
      <c r="AR796" s="16"/>
      <c r="AS796" s="16"/>
      <c r="AT796" s="16"/>
      <c r="AU796" s="16"/>
      <c r="AV796" s="16"/>
      <c r="AW796" s="16"/>
      <c r="AX796" s="16"/>
      <c r="AY796" s="16"/>
      <c r="AZ796" s="16"/>
      <c r="BA796" s="16"/>
      <c r="BB796" s="16"/>
      <c r="BC796" s="16"/>
      <c r="BD796" s="16"/>
      <c r="BE796" s="16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6"/>
      <c r="BR796" s="16"/>
      <c r="BS796" s="16"/>
      <c r="BT796" s="16"/>
      <c r="BU796" s="16"/>
      <c r="BV796" s="16"/>
      <c r="BW796" s="16"/>
      <c r="BX796" s="16"/>
      <c r="BY796" s="16"/>
      <c r="BZ796" s="16"/>
      <c r="CA796" s="16"/>
      <c r="CB796" s="16"/>
      <c r="CC796" s="16"/>
      <c r="CD796" s="16"/>
      <c r="CE796" s="16"/>
      <c r="CF796" s="16"/>
      <c r="CG796" s="16"/>
      <c r="CH796" s="16"/>
      <c r="CI796" s="16"/>
      <c r="CJ796" s="16"/>
      <c r="CK796" s="16"/>
      <c r="CL796" s="16"/>
      <c r="CM796" s="16"/>
      <c r="CN796" s="16"/>
      <c r="CO796" s="16"/>
      <c r="CP796" s="16"/>
      <c r="CQ796" s="16"/>
      <c r="CR796" s="16"/>
      <c r="CS796" s="16"/>
      <c r="CT796" s="16"/>
      <c r="CU796" s="16"/>
      <c r="CV796" s="16"/>
      <c r="CW796" s="16"/>
      <c r="CX796" s="16"/>
      <c r="CY796" s="16"/>
      <c r="CZ796" s="16"/>
      <c r="DA796" s="16"/>
      <c r="DB796" s="16"/>
      <c r="DC796" s="16"/>
      <c r="DD796" s="16"/>
      <c r="DE796" s="16"/>
      <c r="DF796" s="16"/>
      <c r="DG796" s="16"/>
      <c r="DH796" s="16"/>
      <c r="DI796" s="16"/>
      <c r="DJ796" s="16"/>
      <c r="DK796" s="16"/>
      <c r="DL796" s="16"/>
      <c r="DM796" s="16"/>
      <c r="DN796" s="16"/>
      <c r="DO796" s="16"/>
      <c r="DP796" s="16"/>
      <c r="DQ796" s="16"/>
      <c r="DR796" s="16"/>
      <c r="DS796" s="16"/>
      <c r="DT796" s="16"/>
      <c r="DU796" s="16"/>
      <c r="DV796" s="16"/>
      <c r="DW796" s="16"/>
      <c r="DX796" s="16"/>
      <c r="DY796" s="16"/>
      <c r="DZ796" s="16"/>
      <c r="EA796" s="16"/>
      <c r="EB796" s="16"/>
      <c r="EC796" s="16"/>
      <c r="ED796" s="16"/>
      <c r="EE796" s="16"/>
      <c r="EF796" s="16"/>
      <c r="EG796" s="16"/>
      <c r="EH796" s="16"/>
      <c r="EI796" s="16"/>
      <c r="EJ796" s="16"/>
      <c r="EK796" s="16"/>
      <c r="EL796" s="16"/>
      <c r="EM796" s="16"/>
      <c r="EN796" s="16"/>
      <c r="EO796" s="16"/>
      <c r="EP796" s="16"/>
      <c r="EQ796" s="16"/>
      <c r="ER796" s="16"/>
      <c r="ES796" s="16"/>
      <c r="ET796" s="16"/>
      <c r="EU796" s="16"/>
      <c r="EV796" s="16"/>
      <c r="EW796" s="16"/>
      <c r="EX796" s="16"/>
      <c r="EY796" s="16"/>
      <c r="EZ796" s="16"/>
      <c r="FA796" s="16"/>
      <c r="FB796" s="16"/>
      <c r="FC796" s="16"/>
      <c r="FD796" s="16"/>
      <c r="FE796" s="16"/>
      <c r="FF796" s="16"/>
      <c r="FG796" s="16"/>
      <c r="FH796" s="16"/>
      <c r="FI796" s="16"/>
      <c r="FJ796" s="16"/>
      <c r="FK796" s="16"/>
      <c r="FL796" s="16"/>
      <c r="FM796" s="16"/>
      <c r="FN796" s="16"/>
      <c r="FO796" s="16"/>
      <c r="FP796" s="16"/>
      <c r="FQ796" s="16"/>
      <c r="FR796" s="16"/>
      <c r="FS796" s="16"/>
      <c r="FT796" s="16"/>
      <c r="FU796" s="16"/>
      <c r="FV796" s="16"/>
      <c r="FW796" s="16"/>
      <c r="FX796" s="16"/>
      <c r="FY796" s="16"/>
      <c r="FZ796" s="16"/>
      <c r="GA796" s="16"/>
      <c r="GB796" s="16"/>
      <c r="GC796" s="16"/>
      <c r="GD796" s="16"/>
      <c r="GE796" s="16"/>
      <c r="GF796" s="16"/>
      <c r="GG796" s="16"/>
      <c r="GH796" s="16"/>
      <c r="GI796" s="16"/>
      <c r="GJ796" s="16"/>
      <c r="GK796" s="16"/>
      <c r="GL796" s="16"/>
      <c r="GM796" s="16"/>
      <c r="GN796" s="16"/>
      <c r="GO796" s="16"/>
      <c r="GP796" s="16"/>
      <c r="GQ796" s="16"/>
      <c r="GR796" s="16"/>
      <c r="GS796" s="16"/>
      <c r="GT796" s="16"/>
      <c r="GU796" s="16"/>
      <c r="GV796" s="16"/>
      <c r="GW796" s="16"/>
      <c r="GX796" s="16"/>
      <c r="GY796" s="16"/>
    </row>
    <row r="797" spans="1:207" s="15" customFormat="1" ht="25.15" customHeight="1" x14ac:dyDescent="0.25">
      <c r="A797" s="117" t="s">
        <v>1828</v>
      </c>
      <c r="B797" s="48" t="s">
        <v>817</v>
      </c>
      <c r="C797" s="65">
        <v>1950</v>
      </c>
      <c r="D797" s="84" t="s">
        <v>240</v>
      </c>
      <c r="E797" s="84" t="s">
        <v>607</v>
      </c>
      <c r="F797" s="82">
        <v>2</v>
      </c>
      <c r="G797" s="82">
        <v>2</v>
      </c>
      <c r="H797" s="50">
        <v>729.29</v>
      </c>
      <c r="I797" s="50">
        <v>0</v>
      </c>
      <c r="J797" s="50">
        <v>470</v>
      </c>
      <c r="K797" s="37">
        <f t="shared" si="217"/>
        <v>4620000</v>
      </c>
      <c r="L797" s="47">
        <v>0</v>
      </c>
      <c r="M797" s="47">
        <v>0</v>
      </c>
      <c r="N797" s="47">
        <v>0</v>
      </c>
      <c r="O797" s="50">
        <v>4620000</v>
      </c>
      <c r="P797" s="47">
        <f t="shared" si="218"/>
        <v>6334.9284920950513</v>
      </c>
      <c r="Q797" s="53">
        <v>9673</v>
      </c>
      <c r="R797" s="79" t="s">
        <v>96</v>
      </c>
      <c r="S797" s="62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  <c r="AL797" s="16"/>
      <c r="AM797" s="16"/>
      <c r="AN797" s="16"/>
      <c r="AO797" s="16"/>
      <c r="AP797" s="16"/>
      <c r="AQ797" s="16"/>
      <c r="AR797" s="16"/>
      <c r="AS797" s="16"/>
      <c r="AT797" s="16"/>
      <c r="AU797" s="16"/>
      <c r="AV797" s="16"/>
      <c r="AW797" s="16"/>
      <c r="AX797" s="16"/>
      <c r="AY797" s="16"/>
      <c r="AZ797" s="16"/>
      <c r="BA797" s="16"/>
      <c r="BB797" s="16"/>
      <c r="BC797" s="16"/>
      <c r="BD797" s="16"/>
      <c r="BE797" s="16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6"/>
      <c r="BR797" s="16"/>
      <c r="BS797" s="16"/>
      <c r="BT797" s="16"/>
      <c r="BU797" s="16"/>
      <c r="BV797" s="16"/>
      <c r="BW797" s="16"/>
      <c r="BX797" s="16"/>
      <c r="BY797" s="16"/>
      <c r="BZ797" s="16"/>
      <c r="CA797" s="16"/>
      <c r="CB797" s="16"/>
      <c r="CC797" s="16"/>
      <c r="CD797" s="16"/>
      <c r="CE797" s="16"/>
      <c r="CF797" s="16"/>
      <c r="CG797" s="16"/>
      <c r="CH797" s="16"/>
      <c r="CI797" s="16"/>
      <c r="CJ797" s="16"/>
      <c r="CK797" s="16"/>
      <c r="CL797" s="16"/>
      <c r="CM797" s="16"/>
      <c r="CN797" s="16"/>
      <c r="CO797" s="16"/>
      <c r="CP797" s="16"/>
      <c r="CQ797" s="16"/>
      <c r="CR797" s="16"/>
      <c r="CS797" s="16"/>
      <c r="CT797" s="16"/>
      <c r="CU797" s="16"/>
      <c r="CV797" s="16"/>
      <c r="CW797" s="16"/>
      <c r="CX797" s="16"/>
      <c r="CY797" s="16"/>
      <c r="CZ797" s="16"/>
      <c r="DA797" s="16"/>
      <c r="DB797" s="16"/>
      <c r="DC797" s="16"/>
      <c r="DD797" s="16"/>
      <c r="DE797" s="16"/>
      <c r="DF797" s="16"/>
      <c r="DG797" s="16"/>
      <c r="DH797" s="16"/>
      <c r="DI797" s="16"/>
      <c r="DJ797" s="16"/>
      <c r="DK797" s="16"/>
      <c r="DL797" s="16"/>
      <c r="DM797" s="16"/>
      <c r="DN797" s="16"/>
      <c r="DO797" s="16"/>
      <c r="DP797" s="16"/>
      <c r="DQ797" s="16"/>
      <c r="DR797" s="16"/>
      <c r="DS797" s="16"/>
      <c r="DT797" s="16"/>
      <c r="DU797" s="16"/>
      <c r="DV797" s="16"/>
      <c r="DW797" s="16"/>
      <c r="DX797" s="16"/>
      <c r="DY797" s="16"/>
      <c r="DZ797" s="16"/>
      <c r="EA797" s="16"/>
      <c r="EB797" s="16"/>
      <c r="EC797" s="16"/>
      <c r="ED797" s="16"/>
      <c r="EE797" s="16"/>
      <c r="EF797" s="16"/>
      <c r="EG797" s="16"/>
      <c r="EH797" s="16"/>
      <c r="EI797" s="16"/>
      <c r="EJ797" s="16"/>
      <c r="EK797" s="16"/>
      <c r="EL797" s="16"/>
      <c r="EM797" s="16"/>
      <c r="EN797" s="16"/>
      <c r="EO797" s="16"/>
      <c r="EP797" s="16"/>
      <c r="EQ797" s="16"/>
      <c r="ER797" s="16"/>
      <c r="ES797" s="16"/>
      <c r="ET797" s="16"/>
      <c r="EU797" s="16"/>
      <c r="EV797" s="16"/>
      <c r="EW797" s="16"/>
      <c r="EX797" s="16"/>
      <c r="EY797" s="16"/>
      <c r="EZ797" s="16"/>
      <c r="FA797" s="16"/>
      <c r="FB797" s="16"/>
      <c r="FC797" s="16"/>
      <c r="FD797" s="16"/>
      <c r="FE797" s="16"/>
      <c r="FF797" s="16"/>
      <c r="FG797" s="16"/>
      <c r="FH797" s="16"/>
      <c r="FI797" s="16"/>
      <c r="FJ797" s="16"/>
      <c r="FK797" s="16"/>
      <c r="FL797" s="16"/>
      <c r="FM797" s="16"/>
      <c r="FN797" s="16"/>
      <c r="FO797" s="16"/>
      <c r="FP797" s="16"/>
      <c r="FQ797" s="16"/>
      <c r="FR797" s="16"/>
      <c r="FS797" s="16"/>
      <c r="FT797" s="16"/>
      <c r="FU797" s="16"/>
      <c r="FV797" s="16"/>
      <c r="FW797" s="16"/>
      <c r="FX797" s="16"/>
      <c r="FY797" s="16"/>
      <c r="FZ797" s="16"/>
      <c r="GA797" s="16"/>
      <c r="GB797" s="16"/>
      <c r="GC797" s="16"/>
      <c r="GD797" s="16"/>
      <c r="GE797" s="16"/>
      <c r="GF797" s="16"/>
      <c r="GG797" s="16"/>
      <c r="GH797" s="16"/>
      <c r="GI797" s="16"/>
      <c r="GJ797" s="16"/>
      <c r="GK797" s="16"/>
      <c r="GL797" s="16"/>
      <c r="GM797" s="16"/>
      <c r="GN797" s="16"/>
      <c r="GO797" s="16"/>
      <c r="GP797" s="16"/>
      <c r="GQ797" s="16"/>
      <c r="GR797" s="16"/>
      <c r="GS797" s="16"/>
      <c r="GT797" s="16"/>
      <c r="GU797" s="16"/>
      <c r="GV797" s="16"/>
      <c r="GW797" s="16"/>
      <c r="GX797" s="16"/>
      <c r="GY797" s="16"/>
    </row>
    <row r="798" spans="1:207" s="15" customFormat="1" ht="25.15" customHeight="1" x14ac:dyDescent="0.25">
      <c r="A798" s="117" t="s">
        <v>1829</v>
      </c>
      <c r="B798" s="48" t="s">
        <v>812</v>
      </c>
      <c r="C798" s="65">
        <v>1950</v>
      </c>
      <c r="D798" s="84" t="s">
        <v>240</v>
      </c>
      <c r="E798" s="65" t="s">
        <v>20</v>
      </c>
      <c r="F798" s="82">
        <v>2</v>
      </c>
      <c r="G798" s="82">
        <v>2</v>
      </c>
      <c r="H798" s="50">
        <f t="shared" ref="H798:H806" si="219">I798+J798</f>
        <v>851.18</v>
      </c>
      <c r="I798" s="50">
        <v>0</v>
      </c>
      <c r="J798" s="50">
        <v>851.18</v>
      </c>
      <c r="K798" s="37">
        <f t="shared" si="217"/>
        <v>5735200</v>
      </c>
      <c r="L798" s="47">
        <v>0</v>
      </c>
      <c r="M798" s="47">
        <v>0</v>
      </c>
      <c r="N798" s="47">
        <v>0</v>
      </c>
      <c r="O798" s="50">
        <v>5735200</v>
      </c>
      <c r="P798" s="47">
        <f t="shared" si="218"/>
        <v>6737.9402711529883</v>
      </c>
      <c r="Q798" s="53">
        <v>9673</v>
      </c>
      <c r="R798" s="79" t="s">
        <v>96</v>
      </c>
      <c r="S798" s="62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  <c r="AM798" s="16"/>
      <c r="AN798" s="16"/>
      <c r="AO798" s="16"/>
      <c r="AP798" s="16"/>
      <c r="AQ798" s="16"/>
      <c r="AR798" s="16"/>
      <c r="AS798" s="16"/>
      <c r="AT798" s="16"/>
      <c r="AU798" s="16"/>
      <c r="AV798" s="16"/>
      <c r="AW798" s="16"/>
      <c r="AX798" s="16"/>
      <c r="AY798" s="16"/>
      <c r="AZ798" s="16"/>
      <c r="BA798" s="16"/>
      <c r="BB798" s="16"/>
      <c r="BC798" s="16"/>
      <c r="BD798" s="16"/>
      <c r="BE798" s="16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6"/>
      <c r="BR798" s="16"/>
      <c r="BS798" s="16"/>
      <c r="BT798" s="16"/>
      <c r="BU798" s="16"/>
      <c r="BV798" s="16"/>
      <c r="BW798" s="16"/>
      <c r="BX798" s="16"/>
      <c r="BY798" s="16"/>
      <c r="BZ798" s="16"/>
      <c r="CA798" s="16"/>
      <c r="CB798" s="16"/>
      <c r="CC798" s="16"/>
      <c r="CD798" s="16"/>
      <c r="CE798" s="16"/>
      <c r="CF798" s="16"/>
      <c r="CG798" s="16"/>
      <c r="CH798" s="16"/>
      <c r="CI798" s="16"/>
      <c r="CJ798" s="16"/>
      <c r="CK798" s="16"/>
      <c r="CL798" s="16"/>
      <c r="CM798" s="16"/>
      <c r="CN798" s="16"/>
      <c r="CO798" s="16"/>
      <c r="CP798" s="16"/>
      <c r="CQ798" s="16"/>
      <c r="CR798" s="16"/>
      <c r="CS798" s="16"/>
      <c r="CT798" s="16"/>
      <c r="CU798" s="16"/>
      <c r="CV798" s="16"/>
      <c r="CW798" s="16"/>
      <c r="CX798" s="16"/>
      <c r="CY798" s="16"/>
      <c r="CZ798" s="16"/>
      <c r="DA798" s="16"/>
      <c r="DB798" s="16"/>
      <c r="DC798" s="16"/>
      <c r="DD798" s="16"/>
      <c r="DE798" s="16"/>
      <c r="DF798" s="16"/>
      <c r="DG798" s="16"/>
      <c r="DH798" s="16"/>
      <c r="DI798" s="16"/>
      <c r="DJ798" s="16"/>
      <c r="DK798" s="16"/>
      <c r="DL798" s="16"/>
      <c r="DM798" s="16"/>
      <c r="DN798" s="16"/>
      <c r="DO798" s="16"/>
      <c r="DP798" s="16"/>
      <c r="DQ798" s="16"/>
      <c r="DR798" s="16"/>
      <c r="DS798" s="16"/>
      <c r="DT798" s="16"/>
      <c r="DU798" s="16"/>
      <c r="DV798" s="16"/>
      <c r="DW798" s="16"/>
      <c r="DX798" s="16"/>
      <c r="DY798" s="16"/>
      <c r="DZ798" s="16"/>
      <c r="EA798" s="16"/>
      <c r="EB798" s="16"/>
      <c r="EC798" s="16"/>
      <c r="ED798" s="16"/>
      <c r="EE798" s="16"/>
      <c r="EF798" s="16"/>
      <c r="EG798" s="16"/>
      <c r="EH798" s="16"/>
      <c r="EI798" s="16"/>
      <c r="EJ798" s="16"/>
      <c r="EK798" s="16"/>
      <c r="EL798" s="16"/>
      <c r="EM798" s="16"/>
      <c r="EN798" s="16"/>
      <c r="EO798" s="16"/>
      <c r="EP798" s="16"/>
      <c r="EQ798" s="16"/>
      <c r="ER798" s="16"/>
      <c r="ES798" s="16"/>
      <c r="ET798" s="16"/>
      <c r="EU798" s="16"/>
      <c r="EV798" s="16"/>
      <c r="EW798" s="16"/>
      <c r="EX798" s="16"/>
      <c r="EY798" s="16"/>
      <c r="EZ798" s="16"/>
      <c r="FA798" s="16"/>
      <c r="FB798" s="16"/>
      <c r="FC798" s="16"/>
      <c r="FD798" s="16"/>
      <c r="FE798" s="16"/>
      <c r="FF798" s="16"/>
      <c r="FG798" s="16"/>
      <c r="FH798" s="16"/>
      <c r="FI798" s="16"/>
      <c r="FJ798" s="16"/>
      <c r="FK798" s="16"/>
      <c r="FL798" s="16"/>
      <c r="FM798" s="16"/>
      <c r="FN798" s="16"/>
      <c r="FO798" s="16"/>
      <c r="FP798" s="16"/>
      <c r="FQ798" s="16"/>
      <c r="FR798" s="16"/>
      <c r="FS798" s="16"/>
      <c r="FT798" s="16"/>
      <c r="FU798" s="16"/>
      <c r="FV798" s="16"/>
      <c r="FW798" s="16"/>
      <c r="FX798" s="16"/>
      <c r="FY798" s="16"/>
      <c r="FZ798" s="16"/>
      <c r="GA798" s="16"/>
      <c r="GB798" s="16"/>
      <c r="GC798" s="16"/>
      <c r="GD798" s="16"/>
      <c r="GE798" s="16"/>
      <c r="GF798" s="16"/>
      <c r="GG798" s="16"/>
      <c r="GH798" s="16"/>
      <c r="GI798" s="16"/>
      <c r="GJ798" s="16"/>
      <c r="GK798" s="16"/>
      <c r="GL798" s="16"/>
      <c r="GM798" s="16"/>
      <c r="GN798" s="16"/>
      <c r="GO798" s="16"/>
      <c r="GP798" s="16"/>
      <c r="GQ798" s="16"/>
      <c r="GR798" s="16"/>
      <c r="GS798" s="16"/>
      <c r="GT798" s="16"/>
      <c r="GU798" s="16"/>
      <c r="GV798" s="16"/>
      <c r="GW798" s="16"/>
      <c r="GX798" s="16"/>
      <c r="GY798" s="16"/>
    </row>
    <row r="799" spans="1:207" s="15" customFormat="1" ht="25.15" customHeight="1" x14ac:dyDescent="0.25">
      <c r="A799" s="117" t="s">
        <v>1830</v>
      </c>
      <c r="B799" s="48" t="s">
        <v>518</v>
      </c>
      <c r="C799" s="84">
        <v>1964</v>
      </c>
      <c r="D799" s="84" t="s">
        <v>240</v>
      </c>
      <c r="E799" s="84" t="s">
        <v>20</v>
      </c>
      <c r="F799" s="82">
        <v>5</v>
      </c>
      <c r="G799" s="82">
        <v>4</v>
      </c>
      <c r="H799" s="50">
        <f t="shared" si="219"/>
        <v>3223.7400000000002</v>
      </c>
      <c r="I799" s="50">
        <v>630.9</v>
      </c>
      <c r="J799" s="50">
        <v>2592.84</v>
      </c>
      <c r="K799" s="37">
        <f t="shared" si="217"/>
        <v>5676000</v>
      </c>
      <c r="L799" s="47">
        <v>0</v>
      </c>
      <c r="M799" s="47">
        <v>0</v>
      </c>
      <c r="N799" s="47">
        <v>0</v>
      </c>
      <c r="O799" s="50">
        <v>5676000</v>
      </c>
      <c r="P799" s="47">
        <f t="shared" si="218"/>
        <v>1760.6878966666045</v>
      </c>
      <c r="Q799" s="53">
        <v>9673</v>
      </c>
      <c r="R799" s="79" t="s">
        <v>97</v>
      </c>
      <c r="S799" s="62"/>
      <c r="T799" s="16"/>
      <c r="U799" s="16"/>
    </row>
    <row r="800" spans="1:207" s="15" customFormat="1" ht="25.15" customHeight="1" x14ac:dyDescent="0.25">
      <c r="A800" s="117" t="s">
        <v>1831</v>
      </c>
      <c r="B800" s="48" t="s">
        <v>521</v>
      </c>
      <c r="C800" s="84">
        <v>1963</v>
      </c>
      <c r="D800" s="84" t="s">
        <v>240</v>
      </c>
      <c r="E800" s="65" t="s">
        <v>20</v>
      </c>
      <c r="F800" s="82">
        <v>4</v>
      </c>
      <c r="G800" s="82">
        <v>2</v>
      </c>
      <c r="H800" s="50">
        <f t="shared" si="219"/>
        <v>1285.97</v>
      </c>
      <c r="I800" s="50">
        <v>99.5</v>
      </c>
      <c r="J800" s="50">
        <v>1186.47</v>
      </c>
      <c r="K800" s="37">
        <f t="shared" si="217"/>
        <v>3498000</v>
      </c>
      <c r="L800" s="47">
        <v>0</v>
      </c>
      <c r="M800" s="47">
        <v>0</v>
      </c>
      <c r="N800" s="47">
        <v>0</v>
      </c>
      <c r="O800" s="50">
        <v>3498000</v>
      </c>
      <c r="P800" s="47">
        <f t="shared" si="218"/>
        <v>2720.1256638957361</v>
      </c>
      <c r="Q800" s="53">
        <v>9673</v>
      </c>
      <c r="R800" s="79" t="s">
        <v>97</v>
      </c>
      <c r="S800" s="62"/>
      <c r="T800" s="16"/>
      <c r="U800" s="16"/>
    </row>
    <row r="801" spans="1:207" s="15" customFormat="1" ht="25.15" customHeight="1" x14ac:dyDescent="0.25">
      <c r="A801" s="117" t="s">
        <v>1832</v>
      </c>
      <c r="B801" s="48" t="s">
        <v>522</v>
      </c>
      <c r="C801" s="84">
        <v>1963</v>
      </c>
      <c r="D801" s="84" t="s">
        <v>240</v>
      </c>
      <c r="E801" s="65" t="s">
        <v>20</v>
      </c>
      <c r="F801" s="82">
        <v>4</v>
      </c>
      <c r="G801" s="82">
        <v>2</v>
      </c>
      <c r="H801" s="50">
        <f t="shared" si="219"/>
        <v>1270.02</v>
      </c>
      <c r="I801" s="50">
        <v>0</v>
      </c>
      <c r="J801" s="50">
        <v>1270.02</v>
      </c>
      <c r="K801" s="37">
        <f t="shared" si="217"/>
        <v>3471600</v>
      </c>
      <c r="L801" s="47">
        <v>0</v>
      </c>
      <c r="M801" s="47">
        <v>0</v>
      </c>
      <c r="N801" s="47">
        <v>0</v>
      </c>
      <c r="O801" s="50">
        <v>3471600</v>
      </c>
      <c r="P801" s="47">
        <f t="shared" si="218"/>
        <v>2733.5002598384276</v>
      </c>
      <c r="Q801" s="53">
        <v>9673</v>
      </c>
      <c r="R801" s="79" t="s">
        <v>97</v>
      </c>
      <c r="S801" s="62"/>
      <c r="T801" s="16"/>
      <c r="U801" s="16"/>
    </row>
    <row r="802" spans="1:207" s="15" customFormat="1" ht="25.15" customHeight="1" x14ac:dyDescent="0.25">
      <c r="A802" s="117" t="s">
        <v>1833</v>
      </c>
      <c r="B802" s="138" t="s">
        <v>526</v>
      </c>
      <c r="C802" s="65">
        <v>1963</v>
      </c>
      <c r="D802" s="84" t="s">
        <v>240</v>
      </c>
      <c r="E802" s="65" t="s">
        <v>20</v>
      </c>
      <c r="F802" s="82">
        <v>4</v>
      </c>
      <c r="G802" s="82">
        <v>4</v>
      </c>
      <c r="H802" s="50">
        <f t="shared" si="219"/>
        <v>2541.15</v>
      </c>
      <c r="I802" s="50">
        <v>204.3</v>
      </c>
      <c r="J802" s="50">
        <v>2336.85</v>
      </c>
      <c r="K802" s="37">
        <f t="shared" si="217"/>
        <v>5710980</v>
      </c>
      <c r="L802" s="47">
        <v>0</v>
      </c>
      <c r="M802" s="47">
        <v>0</v>
      </c>
      <c r="N802" s="47">
        <v>0</v>
      </c>
      <c r="O802" s="50">
        <v>5710980</v>
      </c>
      <c r="P802" s="47">
        <f t="shared" si="218"/>
        <v>2247.399799303465</v>
      </c>
      <c r="Q802" s="53">
        <v>9673</v>
      </c>
      <c r="R802" s="79" t="s">
        <v>97</v>
      </c>
      <c r="S802" s="62"/>
      <c r="T802" s="16"/>
      <c r="U802" s="16"/>
    </row>
    <row r="803" spans="1:207" s="15" customFormat="1" ht="25.15" customHeight="1" x14ac:dyDescent="0.25">
      <c r="A803" s="117" t="s">
        <v>1834</v>
      </c>
      <c r="B803" s="138" t="s">
        <v>527</v>
      </c>
      <c r="C803" s="65">
        <v>1964</v>
      </c>
      <c r="D803" s="84" t="s">
        <v>240</v>
      </c>
      <c r="E803" s="84" t="s">
        <v>20</v>
      </c>
      <c r="F803" s="82">
        <v>4</v>
      </c>
      <c r="G803" s="82">
        <v>4</v>
      </c>
      <c r="H803" s="50">
        <f t="shared" si="219"/>
        <v>2510.13</v>
      </c>
      <c r="I803" s="50">
        <v>72.099999999999994</v>
      </c>
      <c r="J803" s="50">
        <v>2438.0300000000002</v>
      </c>
      <c r="K803" s="37">
        <f t="shared" si="217"/>
        <v>5718240</v>
      </c>
      <c r="L803" s="47">
        <v>0</v>
      </c>
      <c r="M803" s="47">
        <v>0</v>
      </c>
      <c r="N803" s="47">
        <v>0</v>
      </c>
      <c r="O803" s="50">
        <v>5718240</v>
      </c>
      <c r="P803" s="47">
        <f t="shared" si="218"/>
        <v>2278.0652794875164</v>
      </c>
      <c r="Q803" s="53">
        <v>9673</v>
      </c>
      <c r="R803" s="79" t="s">
        <v>97</v>
      </c>
      <c r="S803" s="62"/>
      <c r="T803" s="16"/>
      <c r="U803" s="16"/>
    </row>
    <row r="804" spans="1:207" s="15" customFormat="1" ht="25.15" customHeight="1" x14ac:dyDescent="0.25">
      <c r="A804" s="117" t="s">
        <v>1835</v>
      </c>
      <c r="B804" s="138" t="s">
        <v>536</v>
      </c>
      <c r="C804" s="65">
        <v>1965</v>
      </c>
      <c r="D804" s="84" t="s">
        <v>240</v>
      </c>
      <c r="E804" s="65" t="s">
        <v>20</v>
      </c>
      <c r="F804" s="82">
        <v>5</v>
      </c>
      <c r="G804" s="82">
        <v>3</v>
      </c>
      <c r="H804" s="50">
        <f t="shared" si="219"/>
        <v>2538.96</v>
      </c>
      <c r="I804" s="50">
        <v>156.4</v>
      </c>
      <c r="J804" s="50">
        <v>2382.56</v>
      </c>
      <c r="K804" s="37">
        <f t="shared" si="217"/>
        <v>5874000</v>
      </c>
      <c r="L804" s="47">
        <v>0</v>
      </c>
      <c r="M804" s="47">
        <v>0</v>
      </c>
      <c r="N804" s="47">
        <v>0</v>
      </c>
      <c r="O804" s="50">
        <v>5874000</v>
      </c>
      <c r="P804" s="47">
        <f t="shared" si="218"/>
        <v>2313.5457037527176</v>
      </c>
      <c r="Q804" s="53">
        <v>9673</v>
      </c>
      <c r="R804" s="79" t="s">
        <v>97</v>
      </c>
      <c r="S804" s="62"/>
      <c r="T804" s="16"/>
      <c r="U804" s="16"/>
    </row>
    <row r="805" spans="1:207" s="15" customFormat="1" ht="25.15" customHeight="1" x14ac:dyDescent="0.25">
      <c r="A805" s="117" t="s">
        <v>1836</v>
      </c>
      <c r="B805" s="48" t="s">
        <v>538</v>
      </c>
      <c r="C805" s="84">
        <v>1964</v>
      </c>
      <c r="D805" s="84" t="s">
        <v>240</v>
      </c>
      <c r="E805" s="84" t="s">
        <v>20</v>
      </c>
      <c r="F805" s="82">
        <v>4</v>
      </c>
      <c r="G805" s="82">
        <v>2</v>
      </c>
      <c r="H805" s="50">
        <f t="shared" si="219"/>
        <v>1275.8599999999999</v>
      </c>
      <c r="I805" s="50">
        <v>0</v>
      </c>
      <c r="J805" s="50">
        <v>1275.8599999999999</v>
      </c>
      <c r="K805" s="37">
        <f t="shared" si="217"/>
        <v>3773220</v>
      </c>
      <c r="L805" s="47">
        <v>0</v>
      </c>
      <c r="M805" s="47">
        <v>0</v>
      </c>
      <c r="N805" s="47">
        <v>0</v>
      </c>
      <c r="O805" s="50">
        <v>3773220</v>
      </c>
      <c r="P805" s="47">
        <f t="shared" si="218"/>
        <v>2957.3934444218021</v>
      </c>
      <c r="Q805" s="53">
        <v>9673</v>
      </c>
      <c r="R805" s="79" t="s">
        <v>97</v>
      </c>
      <c r="S805" s="62"/>
      <c r="T805" s="16"/>
      <c r="U805" s="16"/>
    </row>
    <row r="806" spans="1:207" s="15" customFormat="1" ht="25.15" customHeight="1" x14ac:dyDescent="0.25">
      <c r="A806" s="117" t="s">
        <v>1837</v>
      </c>
      <c r="B806" s="48" t="s">
        <v>541</v>
      </c>
      <c r="C806" s="66">
        <v>1964</v>
      </c>
      <c r="D806" s="84" t="s">
        <v>240</v>
      </c>
      <c r="E806" s="84" t="s">
        <v>20</v>
      </c>
      <c r="F806" s="82">
        <v>5</v>
      </c>
      <c r="G806" s="82">
        <v>3</v>
      </c>
      <c r="H806" s="50">
        <f t="shared" si="219"/>
        <v>2049.1999999999998</v>
      </c>
      <c r="I806" s="50">
        <v>272.39999999999998</v>
      </c>
      <c r="J806" s="50">
        <v>1776.8</v>
      </c>
      <c r="K806" s="37">
        <f t="shared" si="217"/>
        <v>6431700</v>
      </c>
      <c r="L806" s="47">
        <v>0</v>
      </c>
      <c r="M806" s="47">
        <v>0</v>
      </c>
      <c r="N806" s="47">
        <v>0</v>
      </c>
      <c r="O806" s="50">
        <v>6431700</v>
      </c>
      <c r="P806" s="47">
        <f t="shared" si="218"/>
        <v>3138.6394690610973</v>
      </c>
      <c r="Q806" s="53">
        <v>9673</v>
      </c>
      <c r="R806" s="79" t="s">
        <v>97</v>
      </c>
      <c r="S806" s="62"/>
      <c r="T806" s="16"/>
      <c r="U806" s="16"/>
    </row>
    <row r="807" spans="1:207" s="15" customFormat="1" ht="25.15" customHeight="1" x14ac:dyDescent="0.25">
      <c r="A807" s="117" t="s">
        <v>1838</v>
      </c>
      <c r="B807" s="48" t="s">
        <v>543</v>
      </c>
      <c r="C807" s="65">
        <v>1963</v>
      </c>
      <c r="D807" s="84" t="s">
        <v>240</v>
      </c>
      <c r="E807" s="65" t="s">
        <v>20</v>
      </c>
      <c r="F807" s="82">
        <v>2</v>
      </c>
      <c r="G807" s="82">
        <v>2</v>
      </c>
      <c r="H807" s="50">
        <v>643.63</v>
      </c>
      <c r="I807" s="50">
        <v>54.1</v>
      </c>
      <c r="J807" s="50">
        <v>444.68</v>
      </c>
      <c r="K807" s="37">
        <f t="shared" si="217"/>
        <v>3664320</v>
      </c>
      <c r="L807" s="47">
        <v>0</v>
      </c>
      <c r="M807" s="47">
        <v>0</v>
      </c>
      <c r="N807" s="47">
        <v>0</v>
      </c>
      <c r="O807" s="50">
        <v>3664320</v>
      </c>
      <c r="P807" s="47">
        <f t="shared" si="218"/>
        <v>5693.2088311607604</v>
      </c>
      <c r="Q807" s="53">
        <v>9673</v>
      </c>
      <c r="R807" s="79" t="s">
        <v>97</v>
      </c>
      <c r="S807" s="62"/>
      <c r="T807" s="16"/>
      <c r="U807" s="16"/>
    </row>
    <row r="808" spans="1:207" s="15" customFormat="1" ht="25.15" customHeight="1" x14ac:dyDescent="0.25">
      <c r="A808" s="117" t="s">
        <v>1839</v>
      </c>
      <c r="B808" s="48" t="s">
        <v>544</v>
      </c>
      <c r="C808" s="65">
        <v>1965</v>
      </c>
      <c r="D808" s="84" t="s">
        <v>240</v>
      </c>
      <c r="E808" s="65" t="s">
        <v>20</v>
      </c>
      <c r="F808" s="82">
        <v>2</v>
      </c>
      <c r="G808" s="82">
        <v>2</v>
      </c>
      <c r="H808" s="50">
        <v>648.34</v>
      </c>
      <c r="I808" s="50">
        <v>57.9</v>
      </c>
      <c r="J808" s="50">
        <v>458.5</v>
      </c>
      <c r="K808" s="37">
        <f t="shared" si="217"/>
        <v>3669336</v>
      </c>
      <c r="L808" s="47">
        <v>0</v>
      </c>
      <c r="M808" s="47">
        <v>0</v>
      </c>
      <c r="N808" s="47">
        <v>0</v>
      </c>
      <c r="O808" s="50">
        <v>3669336</v>
      </c>
      <c r="P808" s="47">
        <f t="shared" si="218"/>
        <v>5659.5860196810308</v>
      </c>
      <c r="Q808" s="53">
        <v>9673</v>
      </c>
      <c r="R808" s="79" t="s">
        <v>97</v>
      </c>
      <c r="S808" s="62"/>
      <c r="T808" s="16"/>
      <c r="U808" s="16"/>
    </row>
    <row r="809" spans="1:207" s="15" customFormat="1" ht="25.15" customHeight="1" x14ac:dyDescent="0.25">
      <c r="A809" s="117" t="s">
        <v>1840</v>
      </c>
      <c r="B809" s="138" t="s">
        <v>547</v>
      </c>
      <c r="C809" s="65">
        <v>1964</v>
      </c>
      <c r="D809" s="84" t="s">
        <v>240</v>
      </c>
      <c r="E809" s="67" t="s">
        <v>20</v>
      </c>
      <c r="F809" s="82">
        <v>2</v>
      </c>
      <c r="G809" s="82">
        <v>2</v>
      </c>
      <c r="H809" s="50">
        <v>458.1</v>
      </c>
      <c r="I809" s="50">
        <v>0</v>
      </c>
      <c r="J809" s="50">
        <v>458.1</v>
      </c>
      <c r="K809" s="37">
        <f t="shared" si="217"/>
        <v>3631980</v>
      </c>
      <c r="L809" s="47">
        <v>0</v>
      </c>
      <c r="M809" s="47">
        <v>0</v>
      </c>
      <c r="N809" s="47">
        <v>0</v>
      </c>
      <c r="O809" s="50">
        <v>3631980</v>
      </c>
      <c r="P809" s="47">
        <f t="shared" si="218"/>
        <v>7928.3562540929925</v>
      </c>
      <c r="Q809" s="53">
        <v>9673</v>
      </c>
      <c r="R809" s="79" t="s">
        <v>97</v>
      </c>
      <c r="S809" s="62"/>
      <c r="T809" s="16"/>
      <c r="U809" s="16"/>
    </row>
    <row r="810" spans="1:207" s="15" customFormat="1" ht="25.15" customHeight="1" x14ac:dyDescent="0.25">
      <c r="A810" s="117" t="s">
        <v>1841</v>
      </c>
      <c r="B810" s="138" t="s">
        <v>548</v>
      </c>
      <c r="C810" s="65">
        <v>1964</v>
      </c>
      <c r="D810" s="84" t="s">
        <v>240</v>
      </c>
      <c r="E810" s="67" t="s">
        <v>20</v>
      </c>
      <c r="F810" s="82">
        <v>2</v>
      </c>
      <c r="G810" s="82">
        <v>2</v>
      </c>
      <c r="H810" s="50">
        <v>453.7</v>
      </c>
      <c r="I810" s="50">
        <v>0</v>
      </c>
      <c r="J810" s="50">
        <v>453.7</v>
      </c>
      <c r="K810" s="37">
        <f t="shared" si="217"/>
        <v>3689400</v>
      </c>
      <c r="L810" s="47">
        <v>0</v>
      </c>
      <c r="M810" s="47">
        <v>0</v>
      </c>
      <c r="N810" s="47">
        <v>0</v>
      </c>
      <c r="O810" s="50">
        <v>3689400</v>
      </c>
      <c r="P810" s="47">
        <f t="shared" si="218"/>
        <v>8131.8051575931231</v>
      </c>
      <c r="Q810" s="53">
        <v>9673</v>
      </c>
      <c r="R810" s="79" t="s">
        <v>97</v>
      </c>
      <c r="S810" s="62"/>
      <c r="T810" s="16"/>
      <c r="U810" s="16"/>
    </row>
    <row r="811" spans="1:207" s="15" customFormat="1" ht="25.15" customHeight="1" x14ac:dyDescent="0.25">
      <c r="A811" s="117" t="s">
        <v>1842</v>
      </c>
      <c r="B811" s="48" t="s">
        <v>550</v>
      </c>
      <c r="C811" s="65">
        <v>1965</v>
      </c>
      <c r="D811" s="84" t="s">
        <v>240</v>
      </c>
      <c r="E811" s="65" t="s">
        <v>20</v>
      </c>
      <c r="F811" s="82">
        <v>2</v>
      </c>
      <c r="G811" s="82">
        <v>2</v>
      </c>
      <c r="H811" s="50">
        <v>629.70000000000005</v>
      </c>
      <c r="I811" s="50">
        <v>98</v>
      </c>
      <c r="J811" s="50">
        <v>433.7</v>
      </c>
      <c r="K811" s="37">
        <f t="shared" si="217"/>
        <v>3655872</v>
      </c>
      <c r="L811" s="47">
        <v>0</v>
      </c>
      <c r="M811" s="47">
        <v>0</v>
      </c>
      <c r="N811" s="47">
        <v>0</v>
      </c>
      <c r="O811" s="50">
        <v>3655872</v>
      </c>
      <c r="P811" s="47">
        <f t="shared" si="218"/>
        <v>5805.736064792758</v>
      </c>
      <c r="Q811" s="53">
        <v>9673</v>
      </c>
      <c r="R811" s="79" t="s">
        <v>97</v>
      </c>
      <c r="S811" s="62"/>
      <c r="T811" s="16"/>
      <c r="U811" s="16"/>
    </row>
    <row r="812" spans="1:207" s="15" customFormat="1" ht="25.15" customHeight="1" x14ac:dyDescent="0.25">
      <c r="A812" s="117" t="s">
        <v>1843</v>
      </c>
      <c r="B812" s="48" t="s">
        <v>551</v>
      </c>
      <c r="C812" s="65">
        <v>1965</v>
      </c>
      <c r="D812" s="84" t="s">
        <v>240</v>
      </c>
      <c r="E812" s="65" t="s">
        <v>20</v>
      </c>
      <c r="F812" s="82">
        <v>2</v>
      </c>
      <c r="G812" s="82">
        <v>2</v>
      </c>
      <c r="H812" s="50">
        <f t="shared" ref="H812:H817" si="220">I812+J812</f>
        <v>379.5</v>
      </c>
      <c r="I812" s="50">
        <v>0</v>
      </c>
      <c r="J812" s="50">
        <v>379.5</v>
      </c>
      <c r="K812" s="37">
        <f t="shared" si="217"/>
        <v>1617000</v>
      </c>
      <c r="L812" s="47">
        <v>0</v>
      </c>
      <c r="M812" s="47">
        <v>0</v>
      </c>
      <c r="N812" s="47">
        <v>0</v>
      </c>
      <c r="O812" s="50">
        <v>1617000</v>
      </c>
      <c r="P812" s="47">
        <f t="shared" si="218"/>
        <v>4260.869565217391</v>
      </c>
      <c r="Q812" s="53">
        <v>9673</v>
      </c>
      <c r="R812" s="79" t="s">
        <v>97</v>
      </c>
      <c r="S812" s="62"/>
      <c r="T812" s="16"/>
      <c r="U812" s="16"/>
    </row>
    <row r="813" spans="1:207" s="15" customFormat="1" ht="25.15" customHeight="1" x14ac:dyDescent="0.25">
      <c r="A813" s="117" t="s">
        <v>1844</v>
      </c>
      <c r="B813" s="48" t="s">
        <v>552</v>
      </c>
      <c r="C813" s="65">
        <v>1963</v>
      </c>
      <c r="D813" s="84" t="s">
        <v>240</v>
      </c>
      <c r="E813" s="65" t="s">
        <v>20</v>
      </c>
      <c r="F813" s="82">
        <v>2</v>
      </c>
      <c r="G813" s="82">
        <v>2</v>
      </c>
      <c r="H813" s="50">
        <f t="shared" si="220"/>
        <v>383.8</v>
      </c>
      <c r="I813" s="50">
        <v>0</v>
      </c>
      <c r="J813" s="50">
        <v>383.8</v>
      </c>
      <c r="K813" s="37">
        <f t="shared" si="217"/>
        <v>2402400</v>
      </c>
      <c r="L813" s="47">
        <v>0</v>
      </c>
      <c r="M813" s="47">
        <v>0</v>
      </c>
      <c r="N813" s="47">
        <v>0</v>
      </c>
      <c r="O813" s="50">
        <v>2402400</v>
      </c>
      <c r="P813" s="47">
        <f t="shared" si="218"/>
        <v>6259.5101615424701</v>
      </c>
      <c r="Q813" s="53">
        <v>9673</v>
      </c>
      <c r="R813" s="79" t="s">
        <v>97</v>
      </c>
      <c r="S813" s="62"/>
      <c r="T813" s="16"/>
      <c r="U813" s="16"/>
    </row>
    <row r="814" spans="1:207" s="15" customFormat="1" ht="25.15" customHeight="1" x14ac:dyDescent="0.25">
      <c r="A814" s="117" t="s">
        <v>1845</v>
      </c>
      <c r="B814" s="48" t="s">
        <v>553</v>
      </c>
      <c r="C814" s="65">
        <v>1965</v>
      </c>
      <c r="D814" s="84" t="s">
        <v>240</v>
      </c>
      <c r="E814" s="65" t="s">
        <v>20</v>
      </c>
      <c r="F814" s="82">
        <v>2</v>
      </c>
      <c r="G814" s="82">
        <v>2</v>
      </c>
      <c r="H814" s="50">
        <f t="shared" si="220"/>
        <v>377.76</v>
      </c>
      <c r="I814" s="50">
        <v>0</v>
      </c>
      <c r="J814" s="50">
        <v>377.76</v>
      </c>
      <c r="K814" s="37">
        <f t="shared" si="217"/>
        <v>2381280</v>
      </c>
      <c r="L814" s="47">
        <v>0</v>
      </c>
      <c r="M814" s="47">
        <v>0</v>
      </c>
      <c r="N814" s="47">
        <v>0</v>
      </c>
      <c r="O814" s="50">
        <v>2381280</v>
      </c>
      <c r="P814" s="47">
        <f t="shared" si="218"/>
        <v>6303.6848792884375</v>
      </c>
      <c r="Q814" s="53">
        <v>9673</v>
      </c>
      <c r="R814" s="79" t="s">
        <v>97</v>
      </c>
      <c r="S814" s="62"/>
      <c r="T814" s="16"/>
      <c r="U814" s="16"/>
    </row>
    <row r="815" spans="1:207" s="15" customFormat="1" ht="25.15" customHeight="1" x14ac:dyDescent="0.25">
      <c r="A815" s="117" t="s">
        <v>1846</v>
      </c>
      <c r="B815" s="48" t="s">
        <v>560</v>
      </c>
      <c r="C815" s="65">
        <v>1963</v>
      </c>
      <c r="D815" s="84" t="s">
        <v>240</v>
      </c>
      <c r="E815" s="65" t="s">
        <v>20</v>
      </c>
      <c r="F815" s="82">
        <v>2</v>
      </c>
      <c r="G815" s="82">
        <v>1</v>
      </c>
      <c r="H815" s="50">
        <f t="shared" si="220"/>
        <v>291.2</v>
      </c>
      <c r="I815" s="50">
        <v>0</v>
      </c>
      <c r="J815" s="50">
        <v>291.2</v>
      </c>
      <c r="K815" s="37">
        <f t="shared" si="217"/>
        <v>1828860</v>
      </c>
      <c r="L815" s="47">
        <v>0</v>
      </c>
      <c r="M815" s="47">
        <v>0</v>
      </c>
      <c r="N815" s="47">
        <v>0</v>
      </c>
      <c r="O815" s="50">
        <v>1828860</v>
      </c>
      <c r="P815" s="47">
        <f t="shared" si="218"/>
        <v>6280.4258241758243</v>
      </c>
      <c r="Q815" s="53">
        <v>9673</v>
      </c>
      <c r="R815" s="79" t="s">
        <v>97</v>
      </c>
      <c r="S815" s="62"/>
      <c r="T815" s="16"/>
      <c r="U815" s="16"/>
    </row>
    <row r="816" spans="1:207" s="14" customFormat="1" ht="25.15" customHeight="1" x14ac:dyDescent="0.25">
      <c r="A816" s="117" t="s">
        <v>1847</v>
      </c>
      <c r="B816" s="138" t="s">
        <v>570</v>
      </c>
      <c r="C816" s="65">
        <v>1964</v>
      </c>
      <c r="D816" s="84" t="s">
        <v>240</v>
      </c>
      <c r="E816" s="65" t="s">
        <v>20</v>
      </c>
      <c r="F816" s="82">
        <v>5</v>
      </c>
      <c r="G816" s="82">
        <v>2</v>
      </c>
      <c r="H816" s="50">
        <f t="shared" si="220"/>
        <v>1606.69</v>
      </c>
      <c r="I816" s="50">
        <v>0</v>
      </c>
      <c r="J816" s="50">
        <v>1606.69</v>
      </c>
      <c r="K816" s="37">
        <f t="shared" si="217"/>
        <v>3121140</v>
      </c>
      <c r="L816" s="47">
        <v>0</v>
      </c>
      <c r="M816" s="47">
        <v>0</v>
      </c>
      <c r="N816" s="47">
        <v>0</v>
      </c>
      <c r="O816" s="50">
        <v>3121140</v>
      </c>
      <c r="P816" s="47">
        <f t="shared" si="218"/>
        <v>1942.590045372785</v>
      </c>
      <c r="Q816" s="53">
        <v>9673</v>
      </c>
      <c r="R816" s="79" t="s">
        <v>97</v>
      </c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  <c r="FE816" s="2"/>
      <c r="FF816" s="2"/>
      <c r="FG816" s="2"/>
      <c r="FH816" s="2"/>
      <c r="FI816" s="2"/>
      <c r="FJ816" s="2"/>
      <c r="FK816" s="2"/>
      <c r="FL816" s="2"/>
      <c r="FM816" s="2"/>
      <c r="FN816" s="2"/>
      <c r="FO816" s="2"/>
      <c r="FP816" s="2"/>
      <c r="FQ816" s="2"/>
      <c r="FR816" s="2"/>
      <c r="FS816" s="2"/>
      <c r="FT816" s="2"/>
      <c r="FU816" s="2"/>
      <c r="FV816" s="2"/>
      <c r="FW816" s="2"/>
      <c r="FX816" s="2"/>
      <c r="FY816" s="2"/>
      <c r="FZ816" s="2"/>
      <c r="GA816" s="2"/>
      <c r="GB816" s="2"/>
      <c r="GC816" s="2"/>
      <c r="GD816" s="2"/>
      <c r="GE816" s="2"/>
      <c r="GF816" s="2"/>
      <c r="GG816" s="2"/>
      <c r="GH816" s="2"/>
      <c r="GI816" s="2"/>
      <c r="GJ816" s="2"/>
      <c r="GK816" s="2"/>
      <c r="GL816" s="2"/>
      <c r="GM816" s="2"/>
      <c r="GN816" s="2"/>
      <c r="GO816" s="2"/>
      <c r="GP816" s="2"/>
      <c r="GQ816" s="2"/>
      <c r="GR816" s="2"/>
      <c r="GS816" s="2"/>
      <c r="GT816" s="2"/>
      <c r="GU816" s="2"/>
      <c r="GV816" s="2"/>
      <c r="GW816" s="2"/>
      <c r="GX816" s="2"/>
      <c r="GY816" s="2"/>
    </row>
    <row r="817" spans="1:207" s="15" customFormat="1" ht="25.15" customHeight="1" x14ac:dyDescent="0.25">
      <c r="A817" s="117" t="s">
        <v>1848</v>
      </c>
      <c r="B817" s="138" t="s">
        <v>571</v>
      </c>
      <c r="C817" s="65">
        <v>1964</v>
      </c>
      <c r="D817" s="84" t="s">
        <v>240</v>
      </c>
      <c r="E817" s="65" t="s">
        <v>20</v>
      </c>
      <c r="F817" s="82">
        <v>5</v>
      </c>
      <c r="G817" s="82">
        <v>3</v>
      </c>
      <c r="H817" s="50">
        <f t="shared" si="220"/>
        <v>2548.4699999999998</v>
      </c>
      <c r="I817" s="50">
        <v>0</v>
      </c>
      <c r="J817" s="50">
        <v>2548.4699999999998</v>
      </c>
      <c r="K817" s="37">
        <f t="shared" si="217"/>
        <v>3781140</v>
      </c>
      <c r="L817" s="47">
        <v>0</v>
      </c>
      <c r="M817" s="47">
        <v>0</v>
      </c>
      <c r="N817" s="47">
        <v>0</v>
      </c>
      <c r="O817" s="50">
        <v>3781140</v>
      </c>
      <c r="P817" s="47">
        <f t="shared" si="218"/>
        <v>1483.6902141284772</v>
      </c>
      <c r="Q817" s="53">
        <v>9673</v>
      </c>
      <c r="R817" s="79" t="s">
        <v>97</v>
      </c>
      <c r="S817" s="62"/>
      <c r="T817" s="16"/>
      <c r="U817" s="16"/>
    </row>
    <row r="818" spans="1:207" s="14" customFormat="1" ht="25.15" customHeight="1" x14ac:dyDescent="0.25">
      <c r="A818" s="117" t="s">
        <v>1849</v>
      </c>
      <c r="B818" s="48" t="s">
        <v>576</v>
      </c>
      <c r="C818" s="84">
        <v>1963</v>
      </c>
      <c r="D818" s="84" t="s">
        <v>240</v>
      </c>
      <c r="E818" s="84" t="s">
        <v>20</v>
      </c>
      <c r="F818" s="82">
        <v>2</v>
      </c>
      <c r="G818" s="82">
        <v>2</v>
      </c>
      <c r="H818" s="50">
        <f>J818+I818</f>
        <v>779.78</v>
      </c>
      <c r="I818" s="51">
        <v>415.39</v>
      </c>
      <c r="J818" s="50">
        <v>364.39</v>
      </c>
      <c r="K818" s="37">
        <f t="shared" ref="K818:K881" si="221">SUM(L818:O818)</f>
        <v>2585880</v>
      </c>
      <c r="L818" s="47">
        <v>0</v>
      </c>
      <c r="M818" s="47">
        <v>0</v>
      </c>
      <c r="N818" s="47">
        <v>0</v>
      </c>
      <c r="O818" s="50">
        <v>2585880</v>
      </c>
      <c r="P818" s="47">
        <f t="shared" ref="P818:P881" si="222">K818/H818</f>
        <v>3316.1660981302421</v>
      </c>
      <c r="Q818" s="53">
        <v>9673</v>
      </c>
      <c r="R818" s="79" t="s">
        <v>97</v>
      </c>
    </row>
    <row r="819" spans="1:207" s="15" customFormat="1" ht="25.15" customHeight="1" x14ac:dyDescent="0.25">
      <c r="A819" s="117" t="s">
        <v>1850</v>
      </c>
      <c r="B819" s="48" t="s">
        <v>580</v>
      </c>
      <c r="C819" s="65">
        <v>1963</v>
      </c>
      <c r="D819" s="84" t="s">
        <v>240</v>
      </c>
      <c r="E819" s="65" t="s">
        <v>20</v>
      </c>
      <c r="F819" s="82">
        <v>3</v>
      </c>
      <c r="G819" s="82">
        <v>2</v>
      </c>
      <c r="H819" s="50">
        <f>I819+J819</f>
        <v>838.06</v>
      </c>
      <c r="I819" s="50">
        <v>0</v>
      </c>
      <c r="J819" s="50">
        <v>838.06</v>
      </c>
      <c r="K819" s="37">
        <f t="shared" si="221"/>
        <v>3282180</v>
      </c>
      <c r="L819" s="47">
        <v>0</v>
      </c>
      <c r="M819" s="47">
        <v>0</v>
      </c>
      <c r="N819" s="47">
        <v>0</v>
      </c>
      <c r="O819" s="50">
        <v>3282180</v>
      </c>
      <c r="P819" s="47">
        <f t="shared" si="222"/>
        <v>3916.4021669092908</v>
      </c>
      <c r="Q819" s="53">
        <v>9673</v>
      </c>
      <c r="R819" s="79" t="s">
        <v>97</v>
      </c>
      <c r="S819" s="62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  <c r="AN819" s="16"/>
      <c r="AO819" s="16"/>
      <c r="AP819" s="16"/>
      <c r="AQ819" s="16"/>
      <c r="AR819" s="16"/>
      <c r="AS819" s="16"/>
      <c r="AT819" s="16"/>
      <c r="AU819" s="16"/>
      <c r="AV819" s="16"/>
      <c r="AW819" s="16"/>
      <c r="AX819" s="16"/>
      <c r="AY819" s="16"/>
      <c r="AZ819" s="16"/>
      <c r="BA819" s="16"/>
      <c r="BB819" s="16"/>
      <c r="BC819" s="16"/>
      <c r="BD819" s="16"/>
      <c r="BE819" s="16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6"/>
      <c r="BR819" s="16"/>
      <c r="BS819" s="16"/>
      <c r="BT819" s="16"/>
      <c r="BU819" s="16"/>
      <c r="BV819" s="16"/>
      <c r="BW819" s="16"/>
      <c r="BX819" s="16"/>
      <c r="BY819" s="16"/>
      <c r="BZ819" s="16"/>
      <c r="CA819" s="16"/>
      <c r="CB819" s="16"/>
      <c r="CC819" s="16"/>
      <c r="CD819" s="16"/>
      <c r="CE819" s="16"/>
      <c r="CF819" s="16"/>
      <c r="CG819" s="16"/>
      <c r="CH819" s="16"/>
      <c r="CI819" s="16"/>
      <c r="CJ819" s="16"/>
      <c r="CK819" s="16"/>
      <c r="CL819" s="16"/>
      <c r="CM819" s="16"/>
      <c r="CN819" s="16"/>
      <c r="CO819" s="16"/>
      <c r="CP819" s="16"/>
      <c r="CQ819" s="16"/>
      <c r="CR819" s="16"/>
      <c r="CS819" s="16"/>
      <c r="CT819" s="16"/>
      <c r="CU819" s="16"/>
      <c r="CV819" s="16"/>
      <c r="CW819" s="16"/>
      <c r="CX819" s="16"/>
      <c r="CY819" s="16"/>
      <c r="CZ819" s="16"/>
      <c r="DA819" s="16"/>
      <c r="DB819" s="16"/>
      <c r="DC819" s="16"/>
      <c r="DD819" s="16"/>
      <c r="DE819" s="16"/>
      <c r="DF819" s="16"/>
      <c r="DG819" s="16"/>
      <c r="DH819" s="16"/>
      <c r="DI819" s="16"/>
      <c r="DJ819" s="16"/>
      <c r="DK819" s="16"/>
      <c r="DL819" s="16"/>
      <c r="DM819" s="16"/>
      <c r="DN819" s="16"/>
      <c r="DO819" s="16"/>
      <c r="DP819" s="16"/>
      <c r="DQ819" s="16"/>
      <c r="DR819" s="16"/>
      <c r="DS819" s="16"/>
      <c r="DT819" s="16"/>
      <c r="DU819" s="16"/>
      <c r="DV819" s="16"/>
      <c r="DW819" s="16"/>
      <c r="DX819" s="16"/>
      <c r="DY819" s="16"/>
      <c r="DZ819" s="16"/>
      <c r="EA819" s="16"/>
      <c r="EB819" s="16"/>
      <c r="EC819" s="16"/>
      <c r="ED819" s="16"/>
      <c r="EE819" s="16"/>
      <c r="EF819" s="16"/>
      <c r="EG819" s="16"/>
      <c r="EH819" s="16"/>
      <c r="EI819" s="16"/>
      <c r="EJ819" s="16"/>
      <c r="EK819" s="16"/>
      <c r="EL819" s="16"/>
      <c r="EM819" s="16"/>
      <c r="EN819" s="16"/>
      <c r="EO819" s="16"/>
      <c r="EP819" s="16"/>
      <c r="EQ819" s="16"/>
      <c r="ER819" s="16"/>
      <c r="ES819" s="16"/>
      <c r="ET819" s="16"/>
      <c r="EU819" s="16"/>
      <c r="EV819" s="16"/>
      <c r="EW819" s="16"/>
      <c r="EX819" s="16"/>
      <c r="EY819" s="16"/>
      <c r="EZ819" s="16"/>
      <c r="FA819" s="16"/>
      <c r="FB819" s="16"/>
      <c r="FC819" s="16"/>
      <c r="FD819" s="16"/>
      <c r="FE819" s="16"/>
      <c r="FF819" s="16"/>
      <c r="FG819" s="16"/>
      <c r="FH819" s="16"/>
      <c r="FI819" s="16"/>
      <c r="FJ819" s="16"/>
      <c r="FK819" s="16"/>
      <c r="FL819" s="16"/>
      <c r="FM819" s="16"/>
      <c r="FN819" s="16"/>
      <c r="FO819" s="16"/>
      <c r="FP819" s="16"/>
      <c r="FQ819" s="16"/>
      <c r="FR819" s="16"/>
      <c r="FS819" s="16"/>
      <c r="FT819" s="16"/>
      <c r="FU819" s="16"/>
      <c r="FV819" s="16"/>
      <c r="FW819" s="16"/>
      <c r="FX819" s="16"/>
      <c r="FY819" s="16"/>
      <c r="FZ819" s="16"/>
      <c r="GA819" s="16"/>
      <c r="GB819" s="16"/>
      <c r="GC819" s="16"/>
      <c r="GD819" s="16"/>
      <c r="GE819" s="16"/>
      <c r="GF819" s="16"/>
      <c r="GG819" s="16"/>
      <c r="GH819" s="16"/>
      <c r="GI819" s="16"/>
      <c r="GJ819" s="16"/>
      <c r="GK819" s="16"/>
      <c r="GL819" s="16"/>
      <c r="GM819" s="16"/>
      <c r="GN819" s="16"/>
      <c r="GO819" s="16"/>
      <c r="GP819" s="16"/>
      <c r="GQ819" s="16"/>
      <c r="GR819" s="16"/>
      <c r="GS819" s="16"/>
      <c r="GT819" s="16"/>
      <c r="GU819" s="16"/>
      <c r="GV819" s="16"/>
      <c r="GW819" s="16"/>
      <c r="GX819" s="16"/>
      <c r="GY819" s="16"/>
    </row>
    <row r="820" spans="1:207" s="15" customFormat="1" ht="25.15" customHeight="1" x14ac:dyDescent="0.25">
      <c r="A820" s="117" t="s">
        <v>1851</v>
      </c>
      <c r="B820" s="48" t="s">
        <v>583</v>
      </c>
      <c r="C820" s="84">
        <v>1964</v>
      </c>
      <c r="D820" s="84" t="s">
        <v>240</v>
      </c>
      <c r="E820" s="84" t="s">
        <v>22</v>
      </c>
      <c r="F820" s="82">
        <v>5</v>
      </c>
      <c r="G820" s="82">
        <v>3</v>
      </c>
      <c r="H820" s="93">
        <v>3541.07</v>
      </c>
      <c r="I820" s="50">
        <v>301.3</v>
      </c>
      <c r="J820" s="50">
        <v>1156.0999999999999</v>
      </c>
      <c r="K820" s="37">
        <f t="shared" si="221"/>
        <v>22464210</v>
      </c>
      <c r="L820" s="47">
        <v>0</v>
      </c>
      <c r="M820" s="47">
        <v>0</v>
      </c>
      <c r="N820" s="47">
        <v>0</v>
      </c>
      <c r="O820" s="50">
        <v>22464210</v>
      </c>
      <c r="P820" s="47">
        <f t="shared" si="222"/>
        <v>6343.9045260330913</v>
      </c>
      <c r="Q820" s="53">
        <v>9673</v>
      </c>
      <c r="R820" s="79" t="s">
        <v>97</v>
      </c>
      <c r="S820" s="62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6"/>
      <c r="AP820" s="16"/>
      <c r="AQ820" s="16"/>
      <c r="AR820" s="16"/>
      <c r="AS820" s="16"/>
      <c r="AT820" s="16"/>
      <c r="AU820" s="16"/>
      <c r="AV820" s="16"/>
      <c r="AW820" s="16"/>
      <c r="AX820" s="16"/>
      <c r="AY820" s="16"/>
      <c r="AZ820" s="16"/>
      <c r="BA820" s="16"/>
      <c r="BB820" s="16"/>
      <c r="BC820" s="16"/>
      <c r="BD820" s="16"/>
      <c r="BE820" s="16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6"/>
      <c r="BR820" s="16"/>
      <c r="BS820" s="16"/>
      <c r="BT820" s="16"/>
      <c r="BU820" s="16"/>
      <c r="BV820" s="16"/>
      <c r="BW820" s="16"/>
      <c r="BX820" s="16"/>
      <c r="BY820" s="16"/>
      <c r="BZ820" s="16"/>
      <c r="CA820" s="16"/>
      <c r="CB820" s="16"/>
      <c r="CC820" s="16"/>
      <c r="CD820" s="16"/>
      <c r="CE820" s="16"/>
      <c r="CF820" s="16"/>
      <c r="CG820" s="16"/>
      <c r="CH820" s="16"/>
      <c r="CI820" s="16"/>
      <c r="CJ820" s="16"/>
      <c r="CK820" s="16"/>
      <c r="CL820" s="16"/>
      <c r="CM820" s="16"/>
      <c r="CN820" s="16"/>
      <c r="CO820" s="16"/>
      <c r="CP820" s="16"/>
      <c r="CQ820" s="16"/>
      <c r="CR820" s="16"/>
      <c r="CS820" s="16"/>
      <c r="CT820" s="16"/>
      <c r="CU820" s="16"/>
      <c r="CV820" s="16"/>
      <c r="CW820" s="16"/>
      <c r="CX820" s="16"/>
      <c r="CY820" s="16"/>
      <c r="CZ820" s="16"/>
      <c r="DA820" s="16"/>
      <c r="DB820" s="16"/>
      <c r="DC820" s="16"/>
      <c r="DD820" s="16"/>
      <c r="DE820" s="16"/>
      <c r="DF820" s="16"/>
      <c r="DG820" s="16"/>
      <c r="DH820" s="16"/>
      <c r="DI820" s="16"/>
      <c r="DJ820" s="16"/>
      <c r="DK820" s="16"/>
      <c r="DL820" s="16"/>
      <c r="DM820" s="16"/>
      <c r="DN820" s="16"/>
      <c r="DO820" s="16"/>
      <c r="DP820" s="16"/>
      <c r="DQ820" s="16"/>
      <c r="DR820" s="16"/>
      <c r="DS820" s="16"/>
      <c r="DT820" s="16"/>
      <c r="DU820" s="16"/>
      <c r="DV820" s="16"/>
      <c r="DW820" s="16"/>
      <c r="DX820" s="16"/>
      <c r="DY820" s="16"/>
      <c r="DZ820" s="16"/>
      <c r="EA820" s="16"/>
      <c r="EB820" s="16"/>
      <c r="EC820" s="16"/>
      <c r="ED820" s="16"/>
      <c r="EE820" s="16"/>
      <c r="EF820" s="16"/>
      <c r="EG820" s="16"/>
      <c r="EH820" s="16"/>
      <c r="EI820" s="16"/>
      <c r="EJ820" s="16"/>
      <c r="EK820" s="16"/>
      <c r="EL820" s="16"/>
      <c r="EM820" s="16"/>
      <c r="EN820" s="16"/>
      <c r="EO820" s="16"/>
      <c r="EP820" s="16"/>
      <c r="EQ820" s="16"/>
      <c r="ER820" s="16"/>
      <c r="ES820" s="16"/>
      <c r="ET820" s="16"/>
      <c r="EU820" s="16"/>
      <c r="EV820" s="16"/>
      <c r="EW820" s="16"/>
      <c r="EX820" s="16"/>
      <c r="EY820" s="16"/>
      <c r="EZ820" s="16"/>
      <c r="FA820" s="16"/>
      <c r="FB820" s="16"/>
      <c r="FC820" s="16"/>
      <c r="FD820" s="16"/>
      <c r="FE820" s="16"/>
      <c r="FF820" s="16"/>
      <c r="FG820" s="16"/>
      <c r="FH820" s="16"/>
      <c r="FI820" s="16"/>
      <c r="FJ820" s="16"/>
      <c r="FK820" s="16"/>
      <c r="FL820" s="16"/>
      <c r="FM820" s="16"/>
      <c r="FN820" s="16"/>
      <c r="FO820" s="16"/>
      <c r="FP820" s="16"/>
      <c r="FQ820" s="16"/>
      <c r="FR820" s="16"/>
      <c r="FS820" s="16"/>
      <c r="FT820" s="16"/>
      <c r="FU820" s="16"/>
      <c r="FV820" s="16"/>
      <c r="FW820" s="16"/>
      <c r="FX820" s="16"/>
      <c r="FY820" s="16"/>
      <c r="FZ820" s="16"/>
      <c r="GA820" s="16"/>
      <c r="GB820" s="16"/>
      <c r="GC820" s="16"/>
      <c r="GD820" s="16"/>
      <c r="GE820" s="16"/>
      <c r="GF820" s="16"/>
      <c r="GG820" s="16"/>
      <c r="GH820" s="16"/>
      <c r="GI820" s="16"/>
      <c r="GJ820" s="16"/>
      <c r="GK820" s="16"/>
      <c r="GL820" s="16"/>
      <c r="GM820" s="16"/>
      <c r="GN820" s="16"/>
      <c r="GO820" s="16"/>
      <c r="GP820" s="16"/>
      <c r="GQ820" s="16"/>
      <c r="GR820" s="16"/>
      <c r="GS820" s="16"/>
      <c r="GT820" s="16"/>
      <c r="GU820" s="16"/>
      <c r="GV820" s="16"/>
      <c r="GW820" s="16"/>
      <c r="GX820" s="16"/>
      <c r="GY820" s="16"/>
    </row>
    <row r="821" spans="1:207" s="16" customFormat="1" ht="25.15" customHeight="1" x14ac:dyDescent="0.25">
      <c r="A821" s="117" t="s">
        <v>1852</v>
      </c>
      <c r="B821" s="48" t="s">
        <v>584</v>
      </c>
      <c r="C821" s="65">
        <v>1964</v>
      </c>
      <c r="D821" s="84" t="s">
        <v>240</v>
      </c>
      <c r="E821" s="84" t="s">
        <v>22</v>
      </c>
      <c r="F821" s="82">
        <v>5</v>
      </c>
      <c r="G821" s="82">
        <v>4</v>
      </c>
      <c r="H821" s="50">
        <f>I821+J821</f>
        <v>3542.5</v>
      </c>
      <c r="I821" s="50">
        <v>42.5</v>
      </c>
      <c r="J821" s="50">
        <v>3500</v>
      </c>
      <c r="K821" s="37">
        <f t="shared" si="221"/>
        <v>5641680</v>
      </c>
      <c r="L821" s="47">
        <v>0</v>
      </c>
      <c r="M821" s="47">
        <v>0</v>
      </c>
      <c r="N821" s="47">
        <v>0</v>
      </c>
      <c r="O821" s="50">
        <v>5641680</v>
      </c>
      <c r="P821" s="47">
        <f t="shared" si="222"/>
        <v>1592.5702187720535</v>
      </c>
      <c r="Q821" s="53">
        <v>9673</v>
      </c>
      <c r="R821" s="79" t="s">
        <v>97</v>
      </c>
      <c r="S821" s="62"/>
    </row>
    <row r="822" spans="1:207" s="16" customFormat="1" ht="25.15" customHeight="1" x14ac:dyDescent="0.25">
      <c r="A822" s="117" t="s">
        <v>1853</v>
      </c>
      <c r="B822" s="48" t="s">
        <v>585</v>
      </c>
      <c r="C822" s="65">
        <v>1964</v>
      </c>
      <c r="D822" s="84" t="s">
        <v>240</v>
      </c>
      <c r="E822" s="84" t="s">
        <v>22</v>
      </c>
      <c r="F822" s="82">
        <v>5</v>
      </c>
      <c r="G822" s="82">
        <v>4</v>
      </c>
      <c r="H822" s="50">
        <f>I822+J822</f>
        <v>3559.05</v>
      </c>
      <c r="I822" s="50">
        <v>0</v>
      </c>
      <c r="J822" s="50">
        <v>3559.05</v>
      </c>
      <c r="K822" s="37">
        <f t="shared" si="221"/>
        <v>5677320</v>
      </c>
      <c r="L822" s="47">
        <v>0</v>
      </c>
      <c r="M822" s="47">
        <v>0</v>
      </c>
      <c r="N822" s="47">
        <v>0</v>
      </c>
      <c r="O822" s="50">
        <v>5677320</v>
      </c>
      <c r="P822" s="47">
        <f t="shared" si="222"/>
        <v>1595.1784886416317</v>
      </c>
      <c r="Q822" s="53">
        <v>9673</v>
      </c>
      <c r="R822" s="79" t="s">
        <v>97</v>
      </c>
      <c r="S822" s="62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  <c r="AG822" s="15"/>
      <c r="AH822" s="15"/>
      <c r="AI822" s="15"/>
      <c r="AJ822" s="15"/>
      <c r="AK822" s="15"/>
      <c r="AL822" s="15"/>
      <c r="AM822" s="15"/>
      <c r="AN822" s="15"/>
      <c r="AO822" s="15"/>
      <c r="AP822" s="15"/>
      <c r="AQ822" s="15"/>
      <c r="AR822" s="15"/>
      <c r="AS822" s="15"/>
      <c r="AT822" s="15"/>
      <c r="AU822" s="15"/>
      <c r="AV822" s="15"/>
      <c r="AW822" s="15"/>
      <c r="AX822" s="15"/>
      <c r="AY822" s="15"/>
      <c r="AZ822" s="15"/>
      <c r="BA822" s="15"/>
      <c r="BB822" s="15"/>
      <c r="BC822" s="15"/>
      <c r="BD822" s="15"/>
      <c r="BE822" s="15"/>
      <c r="BF822" s="15"/>
      <c r="BG822" s="15"/>
      <c r="BH822" s="15"/>
      <c r="BI822" s="15"/>
      <c r="BJ822" s="15"/>
      <c r="BK822" s="15"/>
      <c r="BL822" s="15"/>
      <c r="BM822" s="15"/>
      <c r="BN822" s="15"/>
      <c r="BO822" s="15"/>
      <c r="BP822" s="15"/>
      <c r="BQ822" s="15"/>
      <c r="BR822" s="15"/>
      <c r="BS822" s="15"/>
      <c r="BT822" s="15"/>
      <c r="BU822" s="15"/>
      <c r="BV822" s="15"/>
      <c r="BW822" s="15"/>
      <c r="BX822" s="15"/>
      <c r="BY822" s="15"/>
      <c r="BZ822" s="15"/>
      <c r="CA822" s="15"/>
      <c r="CB822" s="15"/>
      <c r="CC822" s="15"/>
      <c r="CD822" s="15"/>
      <c r="CE822" s="15"/>
      <c r="CF822" s="15"/>
      <c r="CG822" s="15"/>
      <c r="CH822" s="15"/>
      <c r="CI822" s="15"/>
      <c r="CJ822" s="15"/>
      <c r="CK822" s="15"/>
      <c r="CL822" s="15"/>
      <c r="CM822" s="15"/>
      <c r="CN822" s="15"/>
      <c r="CO822" s="15"/>
      <c r="CP822" s="15"/>
      <c r="CQ822" s="15"/>
      <c r="CR822" s="15"/>
      <c r="CS822" s="15"/>
      <c r="CT822" s="15"/>
      <c r="CU822" s="15"/>
      <c r="CV822" s="15"/>
      <c r="CW822" s="15"/>
      <c r="CX822" s="15"/>
      <c r="CY822" s="15"/>
      <c r="CZ822" s="15"/>
      <c r="DA822" s="15"/>
      <c r="DB822" s="15"/>
      <c r="DC822" s="15"/>
      <c r="DD822" s="15"/>
      <c r="DE822" s="15"/>
      <c r="DF822" s="15"/>
      <c r="DG822" s="15"/>
      <c r="DH822" s="15"/>
      <c r="DI822" s="15"/>
      <c r="DJ822" s="15"/>
      <c r="DK822" s="15"/>
      <c r="DL822" s="15"/>
      <c r="DM822" s="15"/>
      <c r="DN822" s="15"/>
      <c r="DO822" s="15"/>
      <c r="DP822" s="15"/>
      <c r="DQ822" s="15"/>
      <c r="DR822" s="15"/>
      <c r="DS822" s="15"/>
      <c r="DT822" s="15"/>
      <c r="DU822" s="15"/>
      <c r="DV822" s="15"/>
      <c r="DW822" s="15"/>
      <c r="DX822" s="15"/>
      <c r="DY822" s="15"/>
      <c r="DZ822" s="15"/>
      <c r="EA822" s="15"/>
      <c r="EB822" s="15"/>
      <c r="EC822" s="15"/>
      <c r="ED822" s="15"/>
      <c r="EE822" s="15"/>
      <c r="EF822" s="15"/>
      <c r="EG822" s="15"/>
      <c r="EH822" s="15"/>
      <c r="EI822" s="15"/>
      <c r="EJ822" s="15"/>
      <c r="EK822" s="15"/>
      <c r="EL822" s="15"/>
      <c r="EM822" s="15"/>
      <c r="EN822" s="15"/>
      <c r="EO822" s="15"/>
      <c r="EP822" s="15"/>
      <c r="EQ822" s="15"/>
      <c r="ER822" s="15"/>
      <c r="ES822" s="15"/>
      <c r="ET822" s="15"/>
      <c r="EU822" s="15"/>
      <c r="EV822" s="15"/>
      <c r="EW822" s="15"/>
      <c r="EX822" s="15"/>
      <c r="EY822" s="15"/>
      <c r="EZ822" s="15"/>
      <c r="FA822" s="15"/>
      <c r="FB822" s="15"/>
      <c r="FC822" s="15"/>
      <c r="FD822" s="15"/>
      <c r="FE822" s="15"/>
      <c r="FF822" s="15"/>
      <c r="FG822" s="15"/>
      <c r="FH822" s="15"/>
      <c r="FI822" s="15"/>
      <c r="FJ822" s="15"/>
      <c r="FK822" s="15"/>
      <c r="FL822" s="15"/>
      <c r="FM822" s="15"/>
      <c r="FN822" s="15"/>
      <c r="FO822" s="15"/>
      <c r="FP822" s="15"/>
      <c r="FQ822" s="15"/>
      <c r="FR822" s="15"/>
      <c r="FS822" s="15"/>
      <c r="FT822" s="15"/>
      <c r="FU822" s="15"/>
      <c r="FV822" s="15"/>
      <c r="FW822" s="15"/>
      <c r="FX822" s="15"/>
      <c r="FY822" s="15"/>
      <c r="FZ822" s="15"/>
      <c r="GA822" s="15"/>
      <c r="GB822" s="15"/>
      <c r="GC822" s="15"/>
      <c r="GD822" s="15"/>
      <c r="GE822" s="15"/>
      <c r="GF822" s="15"/>
      <c r="GG822" s="15"/>
      <c r="GH822" s="15"/>
      <c r="GI822" s="15"/>
      <c r="GJ822" s="15"/>
      <c r="GK822" s="15"/>
      <c r="GL822" s="15"/>
      <c r="GM822" s="15"/>
      <c r="GN822" s="15"/>
      <c r="GO822" s="15"/>
      <c r="GP822" s="15"/>
      <c r="GQ822" s="15"/>
      <c r="GR822" s="15"/>
      <c r="GS822" s="15"/>
      <c r="GT822" s="15"/>
      <c r="GU822" s="15"/>
      <c r="GV822" s="15"/>
      <c r="GW822" s="15"/>
      <c r="GX822" s="15"/>
      <c r="GY822" s="15"/>
    </row>
    <row r="823" spans="1:207" s="15" customFormat="1" ht="25.15" customHeight="1" x14ac:dyDescent="0.25">
      <c r="A823" s="117" t="s">
        <v>1854</v>
      </c>
      <c r="B823" s="48" t="s">
        <v>586</v>
      </c>
      <c r="C823" s="65">
        <v>1963</v>
      </c>
      <c r="D823" s="84" t="s">
        <v>240</v>
      </c>
      <c r="E823" s="65" t="s">
        <v>22</v>
      </c>
      <c r="F823" s="82">
        <v>5</v>
      </c>
      <c r="G823" s="82">
        <v>4</v>
      </c>
      <c r="H823" s="50">
        <f>I823+J823</f>
        <v>3519.05</v>
      </c>
      <c r="I823" s="50">
        <v>0</v>
      </c>
      <c r="J823" s="50">
        <v>3519.05</v>
      </c>
      <c r="K823" s="37">
        <f t="shared" si="221"/>
        <v>5677320</v>
      </c>
      <c r="L823" s="47">
        <v>0</v>
      </c>
      <c r="M823" s="47">
        <v>0</v>
      </c>
      <c r="N823" s="47">
        <v>0</v>
      </c>
      <c r="O823" s="50">
        <v>5677320</v>
      </c>
      <c r="P823" s="47">
        <f t="shared" si="222"/>
        <v>1613.3104104801012</v>
      </c>
      <c r="Q823" s="53">
        <v>9673</v>
      </c>
      <c r="R823" s="79" t="s">
        <v>97</v>
      </c>
      <c r="S823" s="62"/>
      <c r="T823" s="16"/>
      <c r="U823" s="16"/>
    </row>
    <row r="824" spans="1:207" s="15" customFormat="1" ht="25.15" customHeight="1" x14ac:dyDescent="0.25">
      <c r="A824" s="117" t="s">
        <v>1855</v>
      </c>
      <c r="B824" s="48" t="s">
        <v>587</v>
      </c>
      <c r="C824" s="84">
        <v>1964</v>
      </c>
      <c r="D824" s="84" t="s">
        <v>240</v>
      </c>
      <c r="E824" s="84" t="s">
        <v>20</v>
      </c>
      <c r="F824" s="82">
        <v>5</v>
      </c>
      <c r="G824" s="82">
        <v>3</v>
      </c>
      <c r="H824" s="93">
        <v>2538.83</v>
      </c>
      <c r="I824" s="50">
        <v>235</v>
      </c>
      <c r="J824" s="50">
        <v>923.1</v>
      </c>
      <c r="K824" s="37">
        <f t="shared" si="221"/>
        <v>19457490</v>
      </c>
      <c r="L824" s="47">
        <v>0</v>
      </c>
      <c r="M824" s="47">
        <v>0</v>
      </c>
      <c r="N824" s="47">
        <v>0</v>
      </c>
      <c r="O824" s="50">
        <v>19457490</v>
      </c>
      <c r="P824" s="47">
        <f t="shared" si="222"/>
        <v>7663.959382865336</v>
      </c>
      <c r="Q824" s="53">
        <v>9673</v>
      </c>
      <c r="R824" s="79" t="s">
        <v>97</v>
      </c>
      <c r="S824" s="62"/>
      <c r="T824" s="16"/>
      <c r="U824" s="17"/>
    </row>
    <row r="825" spans="1:207" s="15" customFormat="1" ht="25.15" customHeight="1" x14ac:dyDescent="0.25">
      <c r="A825" s="117" t="s">
        <v>1856</v>
      </c>
      <c r="B825" s="138" t="s">
        <v>592</v>
      </c>
      <c r="C825" s="65">
        <v>1964</v>
      </c>
      <c r="D825" s="84" t="s">
        <v>240</v>
      </c>
      <c r="E825" s="65" t="s">
        <v>20</v>
      </c>
      <c r="F825" s="82">
        <v>5</v>
      </c>
      <c r="G825" s="82">
        <v>2</v>
      </c>
      <c r="H825" s="50">
        <f>I825+J825</f>
        <v>1610.1299999999999</v>
      </c>
      <c r="I825" s="50">
        <v>134.1</v>
      </c>
      <c r="J825" s="50">
        <v>1476.03</v>
      </c>
      <c r="K825" s="37">
        <f t="shared" si="221"/>
        <v>3798300</v>
      </c>
      <c r="L825" s="47">
        <v>0</v>
      </c>
      <c r="M825" s="47">
        <v>0</v>
      </c>
      <c r="N825" s="47">
        <v>0</v>
      </c>
      <c r="O825" s="50">
        <v>3798300</v>
      </c>
      <c r="P825" s="47">
        <f t="shared" si="222"/>
        <v>2359.0020681559877</v>
      </c>
      <c r="Q825" s="53">
        <v>9673</v>
      </c>
      <c r="R825" s="79" t="s">
        <v>97</v>
      </c>
      <c r="S825" s="62"/>
      <c r="T825" s="16"/>
      <c r="U825" s="16"/>
    </row>
    <row r="826" spans="1:207" s="15" customFormat="1" ht="25.15" customHeight="1" x14ac:dyDescent="0.25">
      <c r="A826" s="117" t="s">
        <v>1857</v>
      </c>
      <c r="B826" s="48" t="s">
        <v>595</v>
      </c>
      <c r="C826" s="84">
        <v>1964</v>
      </c>
      <c r="D826" s="84" t="s">
        <v>240</v>
      </c>
      <c r="E826" s="65" t="s">
        <v>20</v>
      </c>
      <c r="F826" s="82">
        <v>5</v>
      </c>
      <c r="G826" s="82">
        <v>2</v>
      </c>
      <c r="H826" s="50">
        <v>1736.3</v>
      </c>
      <c r="I826" s="50">
        <v>174.6</v>
      </c>
      <c r="J826" s="50">
        <v>1561.7</v>
      </c>
      <c r="K826" s="37">
        <f t="shared" si="221"/>
        <v>4290000</v>
      </c>
      <c r="L826" s="47">
        <v>0</v>
      </c>
      <c r="M826" s="47">
        <v>0</v>
      </c>
      <c r="N826" s="47">
        <v>0</v>
      </c>
      <c r="O826" s="50">
        <v>4290000</v>
      </c>
      <c r="P826" s="47">
        <f t="shared" si="222"/>
        <v>2470.7711800956058</v>
      </c>
      <c r="Q826" s="53">
        <v>9673</v>
      </c>
      <c r="R826" s="79" t="s">
        <v>97</v>
      </c>
      <c r="S826" s="62"/>
      <c r="T826" s="16"/>
      <c r="U826" s="16"/>
    </row>
    <row r="827" spans="1:207" s="15" customFormat="1" ht="25.15" customHeight="1" x14ac:dyDescent="0.25">
      <c r="A827" s="117" t="s">
        <v>1858</v>
      </c>
      <c r="B827" s="138" t="s">
        <v>597</v>
      </c>
      <c r="C827" s="65">
        <v>1964</v>
      </c>
      <c r="D827" s="84" t="s">
        <v>240</v>
      </c>
      <c r="E827" s="65" t="s">
        <v>20</v>
      </c>
      <c r="F827" s="82">
        <v>5</v>
      </c>
      <c r="G827" s="82">
        <v>4</v>
      </c>
      <c r="H827" s="50">
        <f>I827+J827</f>
        <v>3161.0699999999997</v>
      </c>
      <c r="I827" s="50">
        <v>631.29999999999995</v>
      </c>
      <c r="J827" s="50">
        <v>2529.77</v>
      </c>
      <c r="K827" s="37">
        <f t="shared" si="221"/>
        <v>6369000</v>
      </c>
      <c r="L827" s="47">
        <v>0</v>
      </c>
      <c r="M827" s="47">
        <v>0</v>
      </c>
      <c r="N827" s="47">
        <v>0</v>
      </c>
      <c r="O827" s="50">
        <v>6369000</v>
      </c>
      <c r="P827" s="47">
        <f t="shared" si="222"/>
        <v>2014.824094373108</v>
      </c>
      <c r="Q827" s="53">
        <v>9673</v>
      </c>
      <c r="R827" s="79" t="s">
        <v>97</v>
      </c>
      <c r="S827" s="62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6"/>
      <c r="AO827" s="16"/>
      <c r="AP827" s="16"/>
      <c r="AQ827" s="16"/>
      <c r="AR827" s="16"/>
      <c r="AS827" s="16"/>
      <c r="AT827" s="16"/>
      <c r="AU827" s="16"/>
      <c r="AV827" s="16"/>
      <c r="AW827" s="16"/>
      <c r="AX827" s="16"/>
      <c r="AY827" s="16"/>
      <c r="AZ827" s="16"/>
      <c r="BA827" s="16"/>
      <c r="BB827" s="16"/>
      <c r="BC827" s="16"/>
      <c r="BD827" s="16"/>
      <c r="BE827" s="16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6"/>
      <c r="BR827" s="16"/>
      <c r="BS827" s="16"/>
      <c r="BT827" s="16"/>
      <c r="BU827" s="16"/>
      <c r="BV827" s="16"/>
      <c r="BW827" s="16"/>
      <c r="BX827" s="16"/>
      <c r="BY827" s="16"/>
      <c r="BZ827" s="16"/>
      <c r="CA827" s="16"/>
      <c r="CB827" s="16"/>
      <c r="CC827" s="16"/>
      <c r="CD827" s="16"/>
      <c r="CE827" s="16"/>
      <c r="CF827" s="16"/>
      <c r="CG827" s="16"/>
      <c r="CH827" s="16"/>
      <c r="CI827" s="16"/>
      <c r="CJ827" s="16"/>
      <c r="CK827" s="16"/>
      <c r="CL827" s="16"/>
      <c r="CM827" s="16"/>
      <c r="CN827" s="16"/>
      <c r="CO827" s="16"/>
      <c r="CP827" s="16"/>
      <c r="CQ827" s="16"/>
      <c r="CR827" s="16"/>
      <c r="CS827" s="16"/>
      <c r="CT827" s="16"/>
      <c r="CU827" s="16"/>
      <c r="CV827" s="16"/>
      <c r="CW827" s="16"/>
      <c r="CX827" s="16"/>
      <c r="CY827" s="16"/>
      <c r="CZ827" s="16"/>
      <c r="DA827" s="16"/>
      <c r="DB827" s="16"/>
      <c r="DC827" s="16"/>
      <c r="DD827" s="16"/>
      <c r="DE827" s="16"/>
      <c r="DF827" s="16"/>
      <c r="DG827" s="16"/>
      <c r="DH827" s="16"/>
      <c r="DI827" s="16"/>
      <c r="DJ827" s="16"/>
      <c r="DK827" s="16"/>
      <c r="DL827" s="16"/>
      <c r="DM827" s="16"/>
      <c r="DN827" s="16"/>
      <c r="DO827" s="16"/>
      <c r="DP827" s="16"/>
      <c r="DQ827" s="16"/>
      <c r="DR827" s="16"/>
      <c r="DS827" s="16"/>
      <c r="DT827" s="16"/>
      <c r="DU827" s="16"/>
      <c r="DV827" s="16"/>
      <c r="DW827" s="16"/>
      <c r="DX827" s="16"/>
      <c r="DY827" s="16"/>
      <c r="DZ827" s="16"/>
      <c r="EA827" s="16"/>
      <c r="EB827" s="16"/>
      <c r="EC827" s="16"/>
      <c r="ED827" s="16"/>
      <c r="EE827" s="16"/>
      <c r="EF827" s="16"/>
      <c r="EG827" s="16"/>
      <c r="EH827" s="16"/>
      <c r="EI827" s="16"/>
      <c r="EJ827" s="16"/>
      <c r="EK827" s="16"/>
      <c r="EL827" s="16"/>
      <c r="EM827" s="16"/>
      <c r="EN827" s="16"/>
      <c r="EO827" s="16"/>
      <c r="EP827" s="16"/>
      <c r="EQ827" s="16"/>
      <c r="ER827" s="16"/>
      <c r="ES827" s="16"/>
      <c r="ET827" s="16"/>
      <c r="EU827" s="16"/>
      <c r="EV827" s="16"/>
      <c r="EW827" s="16"/>
      <c r="EX827" s="16"/>
      <c r="EY827" s="16"/>
      <c r="EZ827" s="16"/>
      <c r="FA827" s="16"/>
      <c r="FB827" s="16"/>
      <c r="FC827" s="16"/>
      <c r="FD827" s="16"/>
      <c r="FE827" s="16"/>
      <c r="FF827" s="16"/>
      <c r="FG827" s="16"/>
      <c r="FH827" s="16"/>
      <c r="FI827" s="16"/>
      <c r="FJ827" s="16"/>
      <c r="FK827" s="16"/>
      <c r="FL827" s="16"/>
      <c r="FM827" s="16"/>
      <c r="FN827" s="16"/>
      <c r="FO827" s="16"/>
      <c r="FP827" s="16"/>
      <c r="FQ827" s="16"/>
      <c r="FR827" s="16"/>
      <c r="FS827" s="16"/>
      <c r="FT827" s="16"/>
      <c r="FU827" s="16"/>
      <c r="FV827" s="16"/>
      <c r="FW827" s="16"/>
      <c r="FX827" s="16"/>
      <c r="FY827" s="16"/>
      <c r="FZ827" s="16"/>
      <c r="GA827" s="16"/>
      <c r="GB827" s="16"/>
      <c r="GC827" s="16"/>
      <c r="GD827" s="16"/>
      <c r="GE827" s="16"/>
      <c r="GF827" s="16"/>
      <c r="GG827" s="16"/>
      <c r="GH827" s="16"/>
      <c r="GI827" s="16"/>
      <c r="GJ827" s="16"/>
      <c r="GK827" s="16"/>
      <c r="GL827" s="16"/>
      <c r="GM827" s="16"/>
      <c r="GN827" s="16"/>
      <c r="GO827" s="16"/>
      <c r="GP827" s="16"/>
      <c r="GQ827" s="16"/>
      <c r="GR827" s="16"/>
      <c r="GS827" s="16"/>
      <c r="GT827" s="16"/>
      <c r="GU827" s="16"/>
      <c r="GV827" s="16"/>
      <c r="GW827" s="16"/>
      <c r="GX827" s="16"/>
      <c r="GY827" s="16"/>
    </row>
    <row r="828" spans="1:207" s="15" customFormat="1" ht="34.9" customHeight="1" x14ac:dyDescent="0.25">
      <c r="A828" s="117" t="s">
        <v>1859</v>
      </c>
      <c r="B828" s="138" t="s">
        <v>973</v>
      </c>
      <c r="C828" s="65">
        <v>1962</v>
      </c>
      <c r="D828" s="84" t="s">
        <v>240</v>
      </c>
      <c r="E828" s="65" t="s">
        <v>1174</v>
      </c>
      <c r="F828" s="82">
        <v>2</v>
      </c>
      <c r="G828" s="82">
        <v>2</v>
      </c>
      <c r="H828" s="50">
        <v>974.9</v>
      </c>
      <c r="I828" s="50">
        <v>0</v>
      </c>
      <c r="J828" s="50">
        <v>546.27</v>
      </c>
      <c r="K828" s="37">
        <f t="shared" si="221"/>
        <v>6698610</v>
      </c>
      <c r="L828" s="47">
        <v>0</v>
      </c>
      <c r="M828" s="47">
        <v>0</v>
      </c>
      <c r="N828" s="47">
        <v>0</v>
      </c>
      <c r="O828" s="50">
        <v>6698610</v>
      </c>
      <c r="P828" s="47">
        <f t="shared" si="222"/>
        <v>6871.0739563032112</v>
      </c>
      <c r="Q828" s="53">
        <v>9673</v>
      </c>
      <c r="R828" s="79" t="s">
        <v>97</v>
      </c>
      <c r="S828" s="62"/>
      <c r="T828" s="16"/>
      <c r="U828" s="16"/>
    </row>
    <row r="829" spans="1:207" s="15" customFormat="1" ht="25.15" customHeight="1" x14ac:dyDescent="0.25">
      <c r="A829" s="117" t="s">
        <v>1860</v>
      </c>
      <c r="B829" s="138" t="s">
        <v>608</v>
      </c>
      <c r="C829" s="65">
        <v>1964</v>
      </c>
      <c r="D829" s="84" t="s">
        <v>240</v>
      </c>
      <c r="E829" s="65" t="s">
        <v>20</v>
      </c>
      <c r="F829" s="82">
        <v>4</v>
      </c>
      <c r="G829" s="82">
        <v>2</v>
      </c>
      <c r="H829" s="50">
        <f>I829+J829</f>
        <v>1330.5</v>
      </c>
      <c r="I829" s="50">
        <v>0</v>
      </c>
      <c r="J829" s="50">
        <v>1330.5</v>
      </c>
      <c r="K829" s="37">
        <f t="shared" si="221"/>
        <v>3260400</v>
      </c>
      <c r="L829" s="47">
        <v>0</v>
      </c>
      <c r="M829" s="47">
        <v>0</v>
      </c>
      <c r="N829" s="47">
        <v>0</v>
      </c>
      <c r="O829" s="50">
        <v>3260400</v>
      </c>
      <c r="P829" s="47">
        <f t="shared" si="222"/>
        <v>2450.5073280721535</v>
      </c>
      <c r="Q829" s="53">
        <v>9673</v>
      </c>
      <c r="R829" s="79" t="s">
        <v>97</v>
      </c>
      <c r="S829" s="62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6"/>
      <c r="AO829" s="16"/>
      <c r="AP829" s="16"/>
      <c r="AQ829" s="16"/>
      <c r="AR829" s="16"/>
      <c r="AS829" s="16"/>
      <c r="AT829" s="16"/>
      <c r="AU829" s="16"/>
      <c r="AV829" s="16"/>
      <c r="AW829" s="16"/>
      <c r="AX829" s="16"/>
      <c r="AY829" s="16"/>
      <c r="AZ829" s="16"/>
      <c r="BA829" s="16"/>
      <c r="BB829" s="16"/>
      <c r="BC829" s="16"/>
      <c r="BD829" s="16"/>
      <c r="BE829" s="16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6"/>
      <c r="BR829" s="16"/>
      <c r="BS829" s="16"/>
      <c r="BT829" s="16"/>
      <c r="BU829" s="16"/>
      <c r="BV829" s="16"/>
      <c r="BW829" s="16"/>
      <c r="BX829" s="16"/>
      <c r="BY829" s="16"/>
      <c r="BZ829" s="16"/>
      <c r="CA829" s="16"/>
      <c r="CB829" s="16"/>
      <c r="CC829" s="16"/>
      <c r="CD829" s="16"/>
      <c r="CE829" s="16"/>
      <c r="CF829" s="16"/>
      <c r="CG829" s="16"/>
      <c r="CH829" s="16"/>
      <c r="CI829" s="16"/>
      <c r="CJ829" s="16"/>
      <c r="CK829" s="16"/>
      <c r="CL829" s="16"/>
      <c r="CM829" s="16"/>
      <c r="CN829" s="16"/>
      <c r="CO829" s="16"/>
      <c r="CP829" s="16"/>
      <c r="CQ829" s="16"/>
      <c r="CR829" s="16"/>
      <c r="CS829" s="16"/>
      <c r="CT829" s="16"/>
      <c r="CU829" s="16"/>
      <c r="CV829" s="16"/>
      <c r="CW829" s="16"/>
      <c r="CX829" s="16"/>
      <c r="CY829" s="16"/>
      <c r="CZ829" s="16"/>
      <c r="DA829" s="16"/>
      <c r="DB829" s="16"/>
      <c r="DC829" s="16"/>
      <c r="DD829" s="16"/>
      <c r="DE829" s="16"/>
      <c r="DF829" s="16"/>
      <c r="DG829" s="16"/>
      <c r="DH829" s="16"/>
      <c r="DI829" s="16"/>
      <c r="DJ829" s="16"/>
      <c r="DK829" s="16"/>
      <c r="DL829" s="16"/>
      <c r="DM829" s="16"/>
      <c r="DN829" s="16"/>
      <c r="DO829" s="16"/>
      <c r="DP829" s="16"/>
      <c r="DQ829" s="16"/>
      <c r="DR829" s="16"/>
      <c r="DS829" s="16"/>
      <c r="DT829" s="16"/>
      <c r="DU829" s="16"/>
      <c r="DV829" s="16"/>
      <c r="DW829" s="16"/>
      <c r="DX829" s="16"/>
      <c r="DY829" s="16"/>
      <c r="DZ829" s="16"/>
      <c r="EA829" s="16"/>
      <c r="EB829" s="16"/>
      <c r="EC829" s="16"/>
      <c r="ED829" s="16"/>
      <c r="EE829" s="16"/>
      <c r="EF829" s="16"/>
      <c r="EG829" s="16"/>
      <c r="EH829" s="16"/>
      <c r="EI829" s="16"/>
      <c r="EJ829" s="16"/>
      <c r="EK829" s="16"/>
      <c r="EL829" s="16"/>
      <c r="EM829" s="16"/>
      <c r="EN829" s="16"/>
      <c r="EO829" s="16"/>
      <c r="EP829" s="16"/>
      <c r="EQ829" s="16"/>
      <c r="ER829" s="16"/>
      <c r="ES829" s="16"/>
      <c r="ET829" s="16"/>
      <c r="EU829" s="16"/>
      <c r="EV829" s="16"/>
      <c r="EW829" s="16"/>
      <c r="EX829" s="16"/>
      <c r="EY829" s="16"/>
      <c r="EZ829" s="16"/>
      <c r="FA829" s="16"/>
      <c r="FB829" s="16"/>
      <c r="FC829" s="16"/>
      <c r="FD829" s="16"/>
      <c r="FE829" s="16"/>
      <c r="FF829" s="16"/>
      <c r="FG829" s="16"/>
      <c r="FH829" s="16"/>
      <c r="FI829" s="16"/>
      <c r="FJ829" s="16"/>
      <c r="FK829" s="16"/>
      <c r="FL829" s="16"/>
      <c r="FM829" s="16"/>
      <c r="FN829" s="16"/>
      <c r="FO829" s="16"/>
      <c r="FP829" s="16"/>
      <c r="FQ829" s="16"/>
      <c r="FR829" s="16"/>
      <c r="FS829" s="16"/>
      <c r="FT829" s="16"/>
      <c r="FU829" s="16"/>
      <c r="FV829" s="16"/>
      <c r="FW829" s="16"/>
      <c r="FX829" s="16"/>
      <c r="FY829" s="16"/>
      <c r="FZ829" s="16"/>
      <c r="GA829" s="16"/>
      <c r="GB829" s="16"/>
      <c r="GC829" s="16"/>
      <c r="GD829" s="16"/>
      <c r="GE829" s="16"/>
      <c r="GF829" s="16"/>
      <c r="GG829" s="16"/>
      <c r="GH829" s="16"/>
      <c r="GI829" s="16"/>
      <c r="GJ829" s="16"/>
      <c r="GK829" s="16"/>
      <c r="GL829" s="16"/>
      <c r="GM829" s="16"/>
      <c r="GN829" s="16"/>
      <c r="GO829" s="16"/>
      <c r="GP829" s="16"/>
      <c r="GQ829" s="16"/>
      <c r="GR829" s="16"/>
      <c r="GS829" s="16"/>
      <c r="GT829" s="16"/>
      <c r="GU829" s="16"/>
      <c r="GV829" s="16"/>
      <c r="GW829" s="16"/>
      <c r="GX829" s="16"/>
      <c r="GY829" s="16"/>
    </row>
    <row r="830" spans="1:207" s="16" customFormat="1" ht="25.15" customHeight="1" x14ac:dyDescent="0.25">
      <c r="A830" s="117" t="s">
        <v>1861</v>
      </c>
      <c r="B830" s="138" t="s">
        <v>616</v>
      </c>
      <c r="C830" s="65">
        <v>1963</v>
      </c>
      <c r="D830" s="84" t="s">
        <v>240</v>
      </c>
      <c r="E830" s="65" t="s">
        <v>20</v>
      </c>
      <c r="F830" s="82">
        <v>4</v>
      </c>
      <c r="G830" s="82">
        <v>2</v>
      </c>
      <c r="H830" s="50">
        <f>I830+J830</f>
        <v>1291.9699999999998</v>
      </c>
      <c r="I830" s="50">
        <v>176.1</v>
      </c>
      <c r="J830" s="50">
        <v>1115.8699999999999</v>
      </c>
      <c r="K830" s="37">
        <f t="shared" si="221"/>
        <v>4271520</v>
      </c>
      <c r="L830" s="47">
        <v>0</v>
      </c>
      <c r="M830" s="47">
        <v>0</v>
      </c>
      <c r="N830" s="47">
        <v>0</v>
      </c>
      <c r="O830" s="50">
        <v>4271520</v>
      </c>
      <c r="P830" s="47">
        <f t="shared" si="222"/>
        <v>3306.2068004675039</v>
      </c>
      <c r="Q830" s="53">
        <v>9673</v>
      </c>
      <c r="R830" s="79" t="s">
        <v>97</v>
      </c>
      <c r="S830" s="62"/>
      <c r="U830" s="17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F830" s="15"/>
      <c r="AG830" s="15"/>
      <c r="AH830" s="15"/>
      <c r="AI830" s="15"/>
      <c r="AJ830" s="15"/>
      <c r="AK830" s="15"/>
      <c r="AL830" s="15"/>
      <c r="AM830" s="15"/>
      <c r="AN830" s="15"/>
      <c r="AO830" s="15"/>
      <c r="AP830" s="15"/>
      <c r="AQ830" s="15"/>
      <c r="AR830" s="15"/>
      <c r="AS830" s="15"/>
      <c r="AT830" s="15"/>
      <c r="AU830" s="15"/>
      <c r="AV830" s="15"/>
      <c r="AW830" s="15"/>
      <c r="AX830" s="15"/>
      <c r="AY830" s="15"/>
      <c r="AZ830" s="15"/>
      <c r="BA830" s="15"/>
      <c r="BB830" s="15"/>
      <c r="BC830" s="15"/>
      <c r="BD830" s="15"/>
      <c r="BE830" s="15"/>
      <c r="BF830" s="15"/>
      <c r="BG830" s="15"/>
      <c r="BH830" s="15"/>
      <c r="BI830" s="15"/>
      <c r="BJ830" s="15"/>
      <c r="BK830" s="15"/>
      <c r="BL830" s="15"/>
      <c r="BM830" s="15"/>
      <c r="BN830" s="15"/>
      <c r="BO830" s="15"/>
      <c r="BP830" s="15"/>
      <c r="BQ830" s="15"/>
      <c r="BR830" s="15"/>
      <c r="BS830" s="15"/>
      <c r="BT830" s="15"/>
      <c r="BU830" s="15"/>
      <c r="BV830" s="15"/>
      <c r="BW830" s="15"/>
      <c r="BX830" s="15"/>
      <c r="BY830" s="15"/>
      <c r="BZ830" s="15"/>
      <c r="CA830" s="15"/>
      <c r="CB830" s="15"/>
      <c r="CC830" s="15"/>
      <c r="CD830" s="15"/>
      <c r="CE830" s="15"/>
      <c r="CF830" s="15"/>
      <c r="CG830" s="15"/>
      <c r="CH830" s="15"/>
      <c r="CI830" s="15"/>
      <c r="CJ830" s="15"/>
      <c r="CK830" s="15"/>
      <c r="CL830" s="15"/>
      <c r="CM830" s="15"/>
      <c r="CN830" s="15"/>
      <c r="CO830" s="15"/>
      <c r="CP830" s="15"/>
      <c r="CQ830" s="15"/>
      <c r="CR830" s="15"/>
      <c r="CS830" s="15"/>
      <c r="CT830" s="15"/>
      <c r="CU830" s="15"/>
      <c r="CV830" s="15"/>
      <c r="CW830" s="15"/>
      <c r="CX830" s="15"/>
      <c r="CY830" s="15"/>
      <c r="CZ830" s="15"/>
      <c r="DA830" s="15"/>
      <c r="DB830" s="15"/>
      <c r="DC830" s="15"/>
      <c r="DD830" s="15"/>
      <c r="DE830" s="15"/>
      <c r="DF830" s="15"/>
      <c r="DG830" s="15"/>
      <c r="DH830" s="15"/>
      <c r="DI830" s="15"/>
      <c r="DJ830" s="15"/>
      <c r="DK830" s="15"/>
      <c r="DL830" s="15"/>
      <c r="DM830" s="15"/>
      <c r="DN830" s="15"/>
      <c r="DO830" s="15"/>
      <c r="DP830" s="15"/>
      <c r="DQ830" s="15"/>
      <c r="DR830" s="15"/>
      <c r="DS830" s="15"/>
      <c r="DT830" s="15"/>
      <c r="DU830" s="15"/>
      <c r="DV830" s="15"/>
      <c r="DW830" s="15"/>
      <c r="DX830" s="15"/>
      <c r="DY830" s="15"/>
      <c r="DZ830" s="15"/>
      <c r="EA830" s="15"/>
      <c r="EB830" s="15"/>
      <c r="EC830" s="15"/>
      <c r="ED830" s="15"/>
      <c r="EE830" s="15"/>
      <c r="EF830" s="15"/>
      <c r="EG830" s="15"/>
      <c r="EH830" s="15"/>
      <c r="EI830" s="15"/>
      <c r="EJ830" s="15"/>
      <c r="EK830" s="15"/>
      <c r="EL830" s="15"/>
      <c r="EM830" s="15"/>
      <c r="EN830" s="15"/>
      <c r="EO830" s="15"/>
      <c r="EP830" s="15"/>
      <c r="EQ830" s="15"/>
      <c r="ER830" s="15"/>
      <c r="ES830" s="15"/>
      <c r="ET830" s="15"/>
      <c r="EU830" s="15"/>
      <c r="EV830" s="15"/>
      <c r="EW830" s="15"/>
      <c r="EX830" s="15"/>
      <c r="EY830" s="15"/>
      <c r="EZ830" s="15"/>
      <c r="FA830" s="15"/>
      <c r="FB830" s="15"/>
      <c r="FC830" s="15"/>
      <c r="FD830" s="15"/>
      <c r="FE830" s="15"/>
      <c r="FF830" s="15"/>
      <c r="FG830" s="15"/>
      <c r="FH830" s="15"/>
      <c r="FI830" s="15"/>
      <c r="FJ830" s="15"/>
      <c r="FK830" s="15"/>
      <c r="FL830" s="15"/>
      <c r="FM830" s="15"/>
      <c r="FN830" s="15"/>
      <c r="FO830" s="15"/>
      <c r="FP830" s="15"/>
      <c r="FQ830" s="15"/>
      <c r="FR830" s="15"/>
      <c r="FS830" s="15"/>
      <c r="FT830" s="15"/>
      <c r="FU830" s="15"/>
      <c r="FV830" s="15"/>
      <c r="FW830" s="15"/>
      <c r="FX830" s="15"/>
      <c r="FY830" s="15"/>
      <c r="FZ830" s="15"/>
      <c r="GA830" s="15"/>
      <c r="GB830" s="15"/>
      <c r="GC830" s="15"/>
      <c r="GD830" s="15"/>
      <c r="GE830" s="15"/>
      <c r="GF830" s="15"/>
      <c r="GG830" s="15"/>
      <c r="GH830" s="15"/>
      <c r="GI830" s="15"/>
      <c r="GJ830" s="15"/>
      <c r="GK830" s="15"/>
      <c r="GL830" s="15"/>
      <c r="GM830" s="15"/>
      <c r="GN830" s="15"/>
      <c r="GO830" s="15"/>
      <c r="GP830" s="15"/>
      <c r="GQ830" s="15"/>
      <c r="GR830" s="15"/>
      <c r="GS830" s="15"/>
      <c r="GT830" s="15"/>
      <c r="GU830" s="15"/>
      <c r="GV830" s="15"/>
      <c r="GW830" s="15"/>
      <c r="GX830" s="15"/>
      <c r="GY830" s="15"/>
    </row>
    <row r="831" spans="1:207" s="16" customFormat="1" ht="25.15" customHeight="1" x14ac:dyDescent="0.25">
      <c r="A831" s="117" t="s">
        <v>1862</v>
      </c>
      <c r="B831" s="48" t="s">
        <v>626</v>
      </c>
      <c r="C831" s="84">
        <v>1963</v>
      </c>
      <c r="D831" s="84" t="s">
        <v>240</v>
      </c>
      <c r="E831" s="65" t="s">
        <v>20</v>
      </c>
      <c r="F831" s="82">
        <v>5</v>
      </c>
      <c r="G831" s="82">
        <v>2</v>
      </c>
      <c r="H831" s="94">
        <v>1596.18</v>
      </c>
      <c r="I831" s="50">
        <v>133.4</v>
      </c>
      <c r="J831" s="50">
        <v>576.44000000000005</v>
      </c>
      <c r="K831" s="37">
        <f t="shared" si="221"/>
        <v>10128540</v>
      </c>
      <c r="L831" s="47">
        <v>0</v>
      </c>
      <c r="M831" s="47">
        <v>0</v>
      </c>
      <c r="N831" s="47">
        <v>0</v>
      </c>
      <c r="O831" s="50">
        <v>10128540</v>
      </c>
      <c r="P831" s="47">
        <f t="shared" si="222"/>
        <v>6345.4873510506332</v>
      </c>
      <c r="Q831" s="53">
        <v>9673</v>
      </c>
      <c r="R831" s="79" t="s">
        <v>97</v>
      </c>
      <c r="S831" s="62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F831" s="15"/>
      <c r="AG831" s="15"/>
      <c r="AH831" s="15"/>
      <c r="AI831" s="15"/>
      <c r="AJ831" s="15"/>
      <c r="AK831" s="15"/>
      <c r="AL831" s="15"/>
      <c r="AM831" s="15"/>
      <c r="AN831" s="15"/>
      <c r="AO831" s="15"/>
      <c r="AP831" s="15"/>
      <c r="AQ831" s="15"/>
      <c r="AR831" s="15"/>
      <c r="AS831" s="15"/>
      <c r="AT831" s="15"/>
      <c r="AU831" s="15"/>
      <c r="AV831" s="15"/>
      <c r="AW831" s="15"/>
      <c r="AX831" s="15"/>
      <c r="AY831" s="15"/>
      <c r="AZ831" s="15"/>
      <c r="BA831" s="15"/>
      <c r="BB831" s="15"/>
      <c r="BC831" s="15"/>
      <c r="BD831" s="15"/>
      <c r="BE831" s="15"/>
      <c r="BF831" s="15"/>
      <c r="BG831" s="15"/>
      <c r="BH831" s="15"/>
      <c r="BI831" s="15"/>
      <c r="BJ831" s="15"/>
      <c r="BK831" s="15"/>
      <c r="BL831" s="15"/>
      <c r="BM831" s="15"/>
      <c r="BN831" s="15"/>
      <c r="BO831" s="15"/>
      <c r="BP831" s="15"/>
      <c r="BQ831" s="15"/>
      <c r="BR831" s="15"/>
      <c r="BS831" s="15"/>
      <c r="BT831" s="15"/>
      <c r="BU831" s="15"/>
      <c r="BV831" s="15"/>
      <c r="BW831" s="15"/>
      <c r="BX831" s="15"/>
      <c r="BY831" s="15"/>
      <c r="BZ831" s="15"/>
      <c r="CA831" s="15"/>
      <c r="CB831" s="15"/>
      <c r="CC831" s="15"/>
      <c r="CD831" s="15"/>
      <c r="CE831" s="15"/>
      <c r="CF831" s="15"/>
      <c r="CG831" s="15"/>
      <c r="CH831" s="15"/>
      <c r="CI831" s="15"/>
      <c r="CJ831" s="15"/>
      <c r="CK831" s="15"/>
      <c r="CL831" s="15"/>
      <c r="CM831" s="15"/>
      <c r="CN831" s="15"/>
      <c r="CO831" s="15"/>
      <c r="CP831" s="15"/>
      <c r="CQ831" s="15"/>
      <c r="CR831" s="15"/>
      <c r="CS831" s="15"/>
      <c r="CT831" s="15"/>
      <c r="CU831" s="15"/>
      <c r="CV831" s="15"/>
      <c r="CW831" s="15"/>
      <c r="CX831" s="15"/>
      <c r="CY831" s="15"/>
      <c r="CZ831" s="15"/>
      <c r="DA831" s="15"/>
      <c r="DB831" s="15"/>
      <c r="DC831" s="15"/>
      <c r="DD831" s="15"/>
      <c r="DE831" s="15"/>
      <c r="DF831" s="15"/>
      <c r="DG831" s="15"/>
      <c r="DH831" s="15"/>
      <c r="DI831" s="15"/>
      <c r="DJ831" s="15"/>
      <c r="DK831" s="15"/>
      <c r="DL831" s="15"/>
      <c r="DM831" s="15"/>
      <c r="DN831" s="15"/>
      <c r="DO831" s="15"/>
      <c r="DP831" s="15"/>
      <c r="DQ831" s="15"/>
      <c r="DR831" s="15"/>
      <c r="DS831" s="15"/>
      <c r="DT831" s="15"/>
      <c r="DU831" s="15"/>
      <c r="DV831" s="15"/>
      <c r="DW831" s="15"/>
      <c r="DX831" s="15"/>
      <c r="DY831" s="15"/>
      <c r="DZ831" s="15"/>
      <c r="EA831" s="15"/>
      <c r="EB831" s="15"/>
      <c r="EC831" s="15"/>
      <c r="ED831" s="15"/>
      <c r="EE831" s="15"/>
      <c r="EF831" s="15"/>
      <c r="EG831" s="15"/>
      <c r="EH831" s="15"/>
      <c r="EI831" s="15"/>
      <c r="EJ831" s="15"/>
      <c r="EK831" s="15"/>
      <c r="EL831" s="15"/>
      <c r="EM831" s="15"/>
      <c r="EN831" s="15"/>
      <c r="EO831" s="15"/>
      <c r="EP831" s="15"/>
      <c r="EQ831" s="15"/>
      <c r="ER831" s="15"/>
      <c r="ES831" s="15"/>
      <c r="ET831" s="15"/>
      <c r="EU831" s="15"/>
      <c r="EV831" s="15"/>
      <c r="EW831" s="15"/>
      <c r="EX831" s="15"/>
      <c r="EY831" s="15"/>
      <c r="EZ831" s="15"/>
      <c r="FA831" s="15"/>
      <c r="FB831" s="15"/>
      <c r="FC831" s="15"/>
      <c r="FD831" s="15"/>
      <c r="FE831" s="15"/>
      <c r="FF831" s="15"/>
      <c r="FG831" s="15"/>
      <c r="FH831" s="15"/>
      <c r="FI831" s="15"/>
      <c r="FJ831" s="15"/>
      <c r="FK831" s="15"/>
      <c r="FL831" s="15"/>
      <c r="FM831" s="15"/>
      <c r="FN831" s="15"/>
      <c r="FO831" s="15"/>
      <c r="FP831" s="15"/>
      <c r="FQ831" s="15"/>
      <c r="FR831" s="15"/>
      <c r="FS831" s="15"/>
      <c r="FT831" s="15"/>
      <c r="FU831" s="15"/>
      <c r="FV831" s="15"/>
      <c r="FW831" s="15"/>
      <c r="FX831" s="15"/>
      <c r="FY831" s="15"/>
      <c r="FZ831" s="15"/>
      <c r="GA831" s="15"/>
      <c r="GB831" s="15"/>
      <c r="GC831" s="15"/>
      <c r="GD831" s="15"/>
      <c r="GE831" s="15"/>
      <c r="GF831" s="15"/>
      <c r="GG831" s="15"/>
      <c r="GH831" s="15"/>
      <c r="GI831" s="15"/>
      <c r="GJ831" s="15"/>
      <c r="GK831" s="15"/>
      <c r="GL831" s="15"/>
      <c r="GM831" s="15"/>
      <c r="GN831" s="15"/>
      <c r="GO831" s="15"/>
      <c r="GP831" s="15"/>
      <c r="GQ831" s="15"/>
      <c r="GR831" s="15"/>
      <c r="GS831" s="15"/>
      <c r="GT831" s="15"/>
      <c r="GU831" s="15"/>
      <c r="GV831" s="15"/>
      <c r="GW831" s="15"/>
      <c r="GX831" s="15"/>
      <c r="GY831" s="15"/>
    </row>
    <row r="832" spans="1:207" s="16" customFormat="1" ht="25.15" customHeight="1" x14ac:dyDescent="0.25">
      <c r="A832" s="117" t="s">
        <v>1863</v>
      </c>
      <c r="B832" s="48" t="s">
        <v>629</v>
      </c>
      <c r="C832" s="65">
        <v>1963</v>
      </c>
      <c r="D832" s="84" t="s">
        <v>240</v>
      </c>
      <c r="E832" s="65" t="s">
        <v>20</v>
      </c>
      <c r="F832" s="82">
        <v>5</v>
      </c>
      <c r="G832" s="82">
        <v>2</v>
      </c>
      <c r="H832" s="50">
        <f>I832+J832</f>
        <v>1603.58</v>
      </c>
      <c r="I832" s="50">
        <v>157.54</v>
      </c>
      <c r="J832" s="50">
        <v>1446.04</v>
      </c>
      <c r="K832" s="37">
        <f t="shared" si="221"/>
        <v>3736920</v>
      </c>
      <c r="L832" s="47">
        <v>0</v>
      </c>
      <c r="M832" s="47">
        <v>0</v>
      </c>
      <c r="N832" s="47">
        <v>0</v>
      </c>
      <c r="O832" s="50">
        <v>3736920</v>
      </c>
      <c r="P832" s="47">
        <f t="shared" si="222"/>
        <v>2330.3608176704624</v>
      </c>
      <c r="Q832" s="53">
        <v>9673</v>
      </c>
      <c r="R832" s="79" t="s">
        <v>97</v>
      </c>
      <c r="S832" s="62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F832" s="15"/>
      <c r="AG832" s="15"/>
      <c r="AH832" s="15"/>
      <c r="AI832" s="15"/>
      <c r="AJ832" s="15"/>
      <c r="AK832" s="15"/>
      <c r="AL832" s="15"/>
      <c r="AM832" s="15"/>
      <c r="AN832" s="15"/>
      <c r="AO832" s="15"/>
      <c r="AP832" s="15"/>
      <c r="AQ832" s="15"/>
      <c r="AR832" s="15"/>
      <c r="AS832" s="15"/>
      <c r="AT832" s="15"/>
      <c r="AU832" s="15"/>
      <c r="AV832" s="15"/>
      <c r="AW832" s="15"/>
      <c r="AX832" s="15"/>
      <c r="AY832" s="15"/>
      <c r="AZ832" s="15"/>
      <c r="BA832" s="15"/>
      <c r="BB832" s="15"/>
      <c r="BC832" s="15"/>
      <c r="BD832" s="15"/>
      <c r="BE832" s="15"/>
      <c r="BF832" s="15"/>
      <c r="BG832" s="15"/>
      <c r="BH832" s="15"/>
      <c r="BI832" s="15"/>
      <c r="BJ832" s="15"/>
      <c r="BK832" s="15"/>
      <c r="BL832" s="15"/>
      <c r="BM832" s="15"/>
      <c r="BN832" s="15"/>
      <c r="BO832" s="15"/>
      <c r="BP832" s="15"/>
      <c r="BQ832" s="15"/>
      <c r="BR832" s="15"/>
      <c r="BS832" s="15"/>
      <c r="BT832" s="15"/>
      <c r="BU832" s="15"/>
      <c r="BV832" s="15"/>
      <c r="BW832" s="15"/>
      <c r="BX832" s="15"/>
      <c r="BY832" s="15"/>
      <c r="BZ832" s="15"/>
      <c r="CA832" s="15"/>
      <c r="CB832" s="15"/>
      <c r="CC832" s="15"/>
      <c r="CD832" s="15"/>
      <c r="CE832" s="15"/>
      <c r="CF832" s="15"/>
      <c r="CG832" s="15"/>
      <c r="CH832" s="15"/>
      <c r="CI832" s="15"/>
      <c r="CJ832" s="15"/>
      <c r="CK832" s="15"/>
      <c r="CL832" s="15"/>
      <c r="CM832" s="15"/>
      <c r="CN832" s="15"/>
      <c r="CO832" s="15"/>
      <c r="CP832" s="15"/>
      <c r="CQ832" s="15"/>
      <c r="CR832" s="15"/>
      <c r="CS832" s="15"/>
      <c r="CT832" s="15"/>
      <c r="CU832" s="15"/>
      <c r="CV832" s="15"/>
      <c r="CW832" s="15"/>
      <c r="CX832" s="15"/>
      <c r="CY832" s="15"/>
      <c r="CZ832" s="15"/>
      <c r="DA832" s="15"/>
      <c r="DB832" s="15"/>
      <c r="DC832" s="15"/>
      <c r="DD832" s="15"/>
      <c r="DE832" s="15"/>
      <c r="DF832" s="15"/>
      <c r="DG832" s="15"/>
      <c r="DH832" s="15"/>
      <c r="DI832" s="15"/>
      <c r="DJ832" s="15"/>
      <c r="DK832" s="15"/>
      <c r="DL832" s="15"/>
      <c r="DM832" s="15"/>
      <c r="DN832" s="15"/>
      <c r="DO832" s="15"/>
      <c r="DP832" s="15"/>
      <c r="DQ832" s="15"/>
      <c r="DR832" s="15"/>
      <c r="DS832" s="15"/>
      <c r="DT832" s="15"/>
      <c r="DU832" s="15"/>
      <c r="DV832" s="15"/>
      <c r="DW832" s="15"/>
      <c r="DX832" s="15"/>
      <c r="DY832" s="15"/>
      <c r="DZ832" s="15"/>
      <c r="EA832" s="15"/>
      <c r="EB832" s="15"/>
      <c r="EC832" s="15"/>
      <c r="ED832" s="15"/>
      <c r="EE832" s="15"/>
      <c r="EF832" s="15"/>
      <c r="EG832" s="15"/>
      <c r="EH832" s="15"/>
      <c r="EI832" s="15"/>
      <c r="EJ832" s="15"/>
      <c r="EK832" s="15"/>
      <c r="EL832" s="15"/>
      <c r="EM832" s="15"/>
      <c r="EN832" s="15"/>
      <c r="EO832" s="15"/>
      <c r="EP832" s="15"/>
      <c r="EQ832" s="15"/>
      <c r="ER832" s="15"/>
      <c r="ES832" s="15"/>
      <c r="ET832" s="15"/>
      <c r="EU832" s="15"/>
      <c r="EV832" s="15"/>
      <c r="EW832" s="15"/>
      <c r="EX832" s="15"/>
      <c r="EY832" s="15"/>
      <c r="EZ832" s="15"/>
      <c r="FA832" s="15"/>
      <c r="FB832" s="15"/>
      <c r="FC832" s="15"/>
      <c r="FD832" s="15"/>
      <c r="FE832" s="15"/>
      <c r="FF832" s="15"/>
      <c r="FG832" s="15"/>
      <c r="FH832" s="15"/>
      <c r="FI832" s="15"/>
      <c r="FJ832" s="15"/>
      <c r="FK832" s="15"/>
      <c r="FL832" s="15"/>
      <c r="FM832" s="15"/>
      <c r="FN832" s="15"/>
      <c r="FO832" s="15"/>
      <c r="FP832" s="15"/>
      <c r="FQ832" s="15"/>
      <c r="FR832" s="15"/>
      <c r="FS832" s="15"/>
      <c r="FT832" s="15"/>
      <c r="FU832" s="15"/>
      <c r="FV832" s="15"/>
      <c r="FW832" s="15"/>
      <c r="FX832" s="15"/>
      <c r="FY832" s="15"/>
      <c r="FZ832" s="15"/>
      <c r="GA832" s="15"/>
      <c r="GB832" s="15"/>
      <c r="GC832" s="15"/>
      <c r="GD832" s="15"/>
      <c r="GE832" s="15"/>
      <c r="GF832" s="15"/>
      <c r="GG832" s="15"/>
      <c r="GH832" s="15"/>
      <c r="GI832" s="15"/>
      <c r="GJ832" s="15"/>
      <c r="GK832" s="15"/>
      <c r="GL832" s="15"/>
      <c r="GM832" s="15"/>
      <c r="GN832" s="15"/>
      <c r="GO832" s="15"/>
      <c r="GP832" s="15"/>
      <c r="GQ832" s="15"/>
      <c r="GR832" s="15"/>
      <c r="GS832" s="15"/>
      <c r="GT832" s="15"/>
      <c r="GU832" s="15"/>
      <c r="GV832" s="15"/>
      <c r="GW832" s="15"/>
      <c r="GX832" s="15"/>
      <c r="GY832" s="15"/>
    </row>
    <row r="833" spans="1:207" s="16" customFormat="1" ht="25.15" customHeight="1" x14ac:dyDescent="0.25">
      <c r="A833" s="117" t="s">
        <v>1864</v>
      </c>
      <c r="B833" s="48" t="s">
        <v>633</v>
      </c>
      <c r="C833" s="65">
        <v>1964</v>
      </c>
      <c r="D833" s="84" t="s">
        <v>240</v>
      </c>
      <c r="E833" s="65" t="s">
        <v>20</v>
      </c>
      <c r="F833" s="82">
        <v>5</v>
      </c>
      <c r="G833" s="82">
        <v>3</v>
      </c>
      <c r="H833" s="50">
        <f>I833+J833</f>
        <v>2024.42</v>
      </c>
      <c r="I833" s="50">
        <v>0</v>
      </c>
      <c r="J833" s="50">
        <v>2024.42</v>
      </c>
      <c r="K833" s="37">
        <f t="shared" si="221"/>
        <v>5596800</v>
      </c>
      <c r="L833" s="47">
        <v>0</v>
      </c>
      <c r="M833" s="47">
        <v>0</v>
      </c>
      <c r="N833" s="47">
        <v>0</v>
      </c>
      <c r="O833" s="50">
        <v>5596800</v>
      </c>
      <c r="P833" s="47">
        <f t="shared" si="222"/>
        <v>2764.6437004178974</v>
      </c>
      <c r="Q833" s="53">
        <v>9673</v>
      </c>
      <c r="R833" s="79" t="s">
        <v>97</v>
      </c>
      <c r="S833" s="62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F833" s="15"/>
      <c r="AG833" s="15"/>
      <c r="AH833" s="15"/>
      <c r="AI833" s="15"/>
      <c r="AJ833" s="15"/>
      <c r="AK833" s="15"/>
      <c r="AL833" s="15"/>
      <c r="AM833" s="15"/>
      <c r="AN833" s="15"/>
      <c r="AO833" s="15"/>
      <c r="AP833" s="15"/>
      <c r="AQ833" s="15"/>
      <c r="AR833" s="15"/>
      <c r="AS833" s="15"/>
      <c r="AT833" s="15"/>
      <c r="AU833" s="15"/>
      <c r="AV833" s="15"/>
      <c r="AW833" s="15"/>
      <c r="AX833" s="15"/>
      <c r="AY833" s="15"/>
      <c r="AZ833" s="15"/>
      <c r="BA833" s="15"/>
      <c r="BB833" s="15"/>
      <c r="BC833" s="15"/>
      <c r="BD833" s="15"/>
      <c r="BE833" s="15"/>
      <c r="BF833" s="15"/>
      <c r="BG833" s="15"/>
      <c r="BH833" s="15"/>
      <c r="BI833" s="15"/>
      <c r="BJ833" s="15"/>
      <c r="BK833" s="15"/>
      <c r="BL833" s="15"/>
      <c r="BM833" s="15"/>
      <c r="BN833" s="15"/>
      <c r="BO833" s="15"/>
      <c r="BP833" s="15"/>
      <c r="BQ833" s="15"/>
      <c r="BR833" s="15"/>
      <c r="BS833" s="15"/>
      <c r="BT833" s="15"/>
      <c r="BU833" s="15"/>
      <c r="BV833" s="15"/>
      <c r="BW833" s="15"/>
      <c r="BX833" s="15"/>
      <c r="BY833" s="15"/>
      <c r="BZ833" s="15"/>
      <c r="CA833" s="15"/>
      <c r="CB833" s="15"/>
      <c r="CC833" s="15"/>
      <c r="CD833" s="15"/>
      <c r="CE833" s="15"/>
      <c r="CF833" s="15"/>
      <c r="CG833" s="15"/>
      <c r="CH833" s="15"/>
      <c r="CI833" s="15"/>
      <c r="CJ833" s="15"/>
      <c r="CK833" s="15"/>
      <c r="CL833" s="15"/>
      <c r="CM833" s="15"/>
      <c r="CN833" s="15"/>
      <c r="CO833" s="15"/>
      <c r="CP833" s="15"/>
      <c r="CQ833" s="15"/>
      <c r="CR833" s="15"/>
      <c r="CS833" s="15"/>
      <c r="CT833" s="15"/>
      <c r="CU833" s="15"/>
      <c r="CV833" s="15"/>
      <c r="CW833" s="15"/>
      <c r="CX833" s="15"/>
      <c r="CY833" s="15"/>
      <c r="CZ833" s="15"/>
      <c r="DA833" s="15"/>
      <c r="DB833" s="15"/>
      <c r="DC833" s="15"/>
      <c r="DD833" s="15"/>
      <c r="DE833" s="15"/>
      <c r="DF833" s="15"/>
      <c r="DG833" s="15"/>
      <c r="DH833" s="15"/>
      <c r="DI833" s="15"/>
      <c r="DJ833" s="15"/>
      <c r="DK833" s="15"/>
      <c r="DL833" s="15"/>
      <c r="DM833" s="15"/>
      <c r="DN833" s="15"/>
      <c r="DO833" s="15"/>
      <c r="DP833" s="15"/>
      <c r="DQ833" s="15"/>
      <c r="DR833" s="15"/>
      <c r="DS833" s="15"/>
      <c r="DT833" s="15"/>
      <c r="DU833" s="15"/>
      <c r="DV833" s="15"/>
      <c r="DW833" s="15"/>
      <c r="DX833" s="15"/>
      <c r="DY833" s="15"/>
      <c r="DZ833" s="15"/>
      <c r="EA833" s="15"/>
      <c r="EB833" s="15"/>
      <c r="EC833" s="15"/>
      <c r="ED833" s="15"/>
      <c r="EE833" s="15"/>
      <c r="EF833" s="15"/>
      <c r="EG833" s="15"/>
      <c r="EH833" s="15"/>
      <c r="EI833" s="15"/>
      <c r="EJ833" s="15"/>
      <c r="EK833" s="15"/>
      <c r="EL833" s="15"/>
      <c r="EM833" s="15"/>
      <c r="EN833" s="15"/>
      <c r="EO833" s="15"/>
      <c r="EP833" s="15"/>
      <c r="EQ833" s="15"/>
      <c r="ER833" s="15"/>
      <c r="ES833" s="15"/>
      <c r="ET833" s="15"/>
      <c r="EU833" s="15"/>
      <c r="EV833" s="15"/>
      <c r="EW833" s="15"/>
      <c r="EX833" s="15"/>
      <c r="EY833" s="15"/>
      <c r="EZ833" s="15"/>
      <c r="FA833" s="15"/>
      <c r="FB833" s="15"/>
      <c r="FC833" s="15"/>
      <c r="FD833" s="15"/>
      <c r="FE833" s="15"/>
      <c r="FF833" s="15"/>
      <c r="FG833" s="15"/>
      <c r="FH833" s="15"/>
      <c r="FI833" s="15"/>
      <c r="FJ833" s="15"/>
      <c r="FK833" s="15"/>
      <c r="FL833" s="15"/>
      <c r="FM833" s="15"/>
      <c r="FN833" s="15"/>
      <c r="FO833" s="15"/>
      <c r="FP833" s="15"/>
      <c r="FQ833" s="15"/>
      <c r="FR833" s="15"/>
      <c r="FS833" s="15"/>
      <c r="FT833" s="15"/>
      <c r="FU833" s="15"/>
      <c r="FV833" s="15"/>
      <c r="FW833" s="15"/>
      <c r="FX833" s="15"/>
      <c r="FY833" s="15"/>
      <c r="FZ833" s="15"/>
      <c r="GA833" s="15"/>
      <c r="GB833" s="15"/>
      <c r="GC833" s="15"/>
      <c r="GD833" s="15"/>
      <c r="GE833" s="15"/>
      <c r="GF833" s="15"/>
      <c r="GG833" s="15"/>
      <c r="GH833" s="15"/>
      <c r="GI833" s="15"/>
      <c r="GJ833" s="15"/>
      <c r="GK833" s="15"/>
      <c r="GL833" s="15"/>
      <c r="GM833" s="15"/>
      <c r="GN833" s="15"/>
      <c r="GO833" s="15"/>
      <c r="GP833" s="15"/>
      <c r="GQ833" s="15"/>
      <c r="GR833" s="15"/>
      <c r="GS833" s="15"/>
      <c r="GT833" s="15"/>
      <c r="GU833" s="15"/>
      <c r="GV833" s="15"/>
      <c r="GW833" s="15"/>
      <c r="GX833" s="15"/>
      <c r="GY833" s="15"/>
    </row>
    <row r="834" spans="1:207" s="16" customFormat="1" ht="25.15" customHeight="1" x14ac:dyDescent="0.25">
      <c r="A834" s="117" t="s">
        <v>1865</v>
      </c>
      <c r="B834" s="48" t="s">
        <v>638</v>
      </c>
      <c r="C834" s="65">
        <v>1964</v>
      </c>
      <c r="D834" s="84" t="s">
        <v>240</v>
      </c>
      <c r="E834" s="65" t="s">
        <v>20</v>
      </c>
      <c r="F834" s="82">
        <v>5</v>
      </c>
      <c r="G834" s="82">
        <v>3</v>
      </c>
      <c r="H834" s="50">
        <f>I834+J834</f>
        <v>1980.55</v>
      </c>
      <c r="I834" s="50">
        <v>0</v>
      </c>
      <c r="J834" s="50">
        <v>1980.55</v>
      </c>
      <c r="K834" s="37">
        <f t="shared" si="221"/>
        <v>7180800</v>
      </c>
      <c r="L834" s="47">
        <v>0</v>
      </c>
      <c r="M834" s="47">
        <v>0</v>
      </c>
      <c r="N834" s="47">
        <v>0</v>
      </c>
      <c r="O834" s="50">
        <v>7180800</v>
      </c>
      <c r="P834" s="47">
        <f t="shared" si="222"/>
        <v>3625.65953901694</v>
      </c>
      <c r="Q834" s="53">
        <v>9673</v>
      </c>
      <c r="R834" s="79" t="s">
        <v>97</v>
      </c>
      <c r="S834" s="62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  <c r="AG834" s="15"/>
      <c r="AH834" s="15"/>
      <c r="AI834" s="15"/>
      <c r="AJ834" s="15"/>
      <c r="AK834" s="15"/>
      <c r="AL834" s="15"/>
      <c r="AM834" s="15"/>
      <c r="AN834" s="15"/>
      <c r="AO834" s="15"/>
      <c r="AP834" s="15"/>
      <c r="AQ834" s="15"/>
      <c r="AR834" s="15"/>
      <c r="AS834" s="15"/>
      <c r="AT834" s="15"/>
      <c r="AU834" s="15"/>
      <c r="AV834" s="15"/>
      <c r="AW834" s="15"/>
      <c r="AX834" s="15"/>
      <c r="AY834" s="15"/>
      <c r="AZ834" s="15"/>
      <c r="BA834" s="15"/>
      <c r="BB834" s="15"/>
      <c r="BC834" s="15"/>
      <c r="BD834" s="15"/>
      <c r="BE834" s="15"/>
      <c r="BF834" s="15"/>
      <c r="BG834" s="15"/>
      <c r="BH834" s="15"/>
      <c r="BI834" s="15"/>
      <c r="BJ834" s="15"/>
      <c r="BK834" s="15"/>
      <c r="BL834" s="15"/>
      <c r="BM834" s="15"/>
      <c r="BN834" s="15"/>
      <c r="BO834" s="15"/>
      <c r="BP834" s="15"/>
      <c r="BQ834" s="15"/>
      <c r="BR834" s="15"/>
      <c r="BS834" s="15"/>
      <c r="BT834" s="15"/>
      <c r="BU834" s="15"/>
      <c r="BV834" s="15"/>
      <c r="BW834" s="15"/>
      <c r="BX834" s="15"/>
      <c r="BY834" s="15"/>
      <c r="BZ834" s="15"/>
      <c r="CA834" s="15"/>
      <c r="CB834" s="15"/>
      <c r="CC834" s="15"/>
      <c r="CD834" s="15"/>
      <c r="CE834" s="15"/>
      <c r="CF834" s="15"/>
      <c r="CG834" s="15"/>
      <c r="CH834" s="15"/>
      <c r="CI834" s="15"/>
      <c r="CJ834" s="15"/>
      <c r="CK834" s="15"/>
      <c r="CL834" s="15"/>
      <c r="CM834" s="15"/>
      <c r="CN834" s="15"/>
      <c r="CO834" s="15"/>
      <c r="CP834" s="15"/>
      <c r="CQ834" s="15"/>
      <c r="CR834" s="15"/>
      <c r="CS834" s="15"/>
      <c r="CT834" s="15"/>
      <c r="CU834" s="15"/>
      <c r="CV834" s="15"/>
      <c r="CW834" s="15"/>
      <c r="CX834" s="15"/>
      <c r="CY834" s="15"/>
      <c r="CZ834" s="15"/>
      <c r="DA834" s="15"/>
      <c r="DB834" s="15"/>
      <c r="DC834" s="15"/>
      <c r="DD834" s="15"/>
      <c r="DE834" s="15"/>
      <c r="DF834" s="15"/>
      <c r="DG834" s="15"/>
      <c r="DH834" s="15"/>
      <c r="DI834" s="15"/>
      <c r="DJ834" s="15"/>
      <c r="DK834" s="15"/>
      <c r="DL834" s="15"/>
      <c r="DM834" s="15"/>
      <c r="DN834" s="15"/>
      <c r="DO834" s="15"/>
      <c r="DP834" s="15"/>
      <c r="DQ834" s="15"/>
      <c r="DR834" s="15"/>
      <c r="DS834" s="15"/>
      <c r="DT834" s="15"/>
      <c r="DU834" s="15"/>
      <c r="DV834" s="15"/>
      <c r="DW834" s="15"/>
      <c r="DX834" s="15"/>
      <c r="DY834" s="15"/>
      <c r="DZ834" s="15"/>
      <c r="EA834" s="15"/>
      <c r="EB834" s="15"/>
      <c r="EC834" s="15"/>
      <c r="ED834" s="15"/>
      <c r="EE834" s="15"/>
      <c r="EF834" s="15"/>
      <c r="EG834" s="15"/>
      <c r="EH834" s="15"/>
      <c r="EI834" s="15"/>
      <c r="EJ834" s="15"/>
      <c r="EK834" s="15"/>
      <c r="EL834" s="15"/>
      <c r="EM834" s="15"/>
      <c r="EN834" s="15"/>
      <c r="EO834" s="15"/>
      <c r="EP834" s="15"/>
      <c r="EQ834" s="15"/>
      <c r="ER834" s="15"/>
      <c r="ES834" s="15"/>
      <c r="ET834" s="15"/>
      <c r="EU834" s="15"/>
      <c r="EV834" s="15"/>
      <c r="EW834" s="15"/>
      <c r="EX834" s="15"/>
      <c r="EY834" s="15"/>
      <c r="EZ834" s="15"/>
      <c r="FA834" s="15"/>
      <c r="FB834" s="15"/>
      <c r="FC834" s="15"/>
      <c r="FD834" s="15"/>
      <c r="FE834" s="15"/>
      <c r="FF834" s="15"/>
      <c r="FG834" s="15"/>
      <c r="FH834" s="15"/>
      <c r="FI834" s="15"/>
      <c r="FJ834" s="15"/>
      <c r="FK834" s="15"/>
      <c r="FL834" s="15"/>
      <c r="FM834" s="15"/>
      <c r="FN834" s="15"/>
      <c r="FO834" s="15"/>
      <c r="FP834" s="15"/>
      <c r="FQ834" s="15"/>
      <c r="FR834" s="15"/>
      <c r="FS834" s="15"/>
      <c r="FT834" s="15"/>
      <c r="FU834" s="15"/>
      <c r="FV834" s="15"/>
      <c r="FW834" s="15"/>
      <c r="FX834" s="15"/>
      <c r="FY834" s="15"/>
      <c r="FZ834" s="15"/>
      <c r="GA834" s="15"/>
      <c r="GB834" s="15"/>
      <c r="GC834" s="15"/>
      <c r="GD834" s="15"/>
      <c r="GE834" s="15"/>
      <c r="GF834" s="15"/>
      <c r="GG834" s="15"/>
      <c r="GH834" s="15"/>
      <c r="GI834" s="15"/>
      <c r="GJ834" s="15"/>
      <c r="GK834" s="15"/>
      <c r="GL834" s="15"/>
      <c r="GM834" s="15"/>
      <c r="GN834" s="15"/>
      <c r="GO834" s="15"/>
      <c r="GP834" s="15"/>
      <c r="GQ834" s="15"/>
      <c r="GR834" s="15"/>
      <c r="GS834" s="15"/>
      <c r="GT834" s="15"/>
      <c r="GU834" s="15"/>
      <c r="GV834" s="15"/>
      <c r="GW834" s="15"/>
      <c r="GX834" s="15"/>
      <c r="GY834" s="15"/>
    </row>
    <row r="835" spans="1:207" s="16" customFormat="1" ht="25.15" customHeight="1" x14ac:dyDescent="0.25">
      <c r="A835" s="117" t="s">
        <v>1866</v>
      </c>
      <c r="B835" s="48" t="s">
        <v>640</v>
      </c>
      <c r="C835" s="84">
        <v>1964</v>
      </c>
      <c r="D835" s="84" t="s">
        <v>240</v>
      </c>
      <c r="E835" s="84" t="s">
        <v>20</v>
      </c>
      <c r="F835" s="82">
        <v>1</v>
      </c>
      <c r="G835" s="82">
        <v>1</v>
      </c>
      <c r="H835" s="50">
        <v>161.30000000000001</v>
      </c>
      <c r="I835" s="50">
        <v>33.799999999999997</v>
      </c>
      <c r="J835" s="50">
        <v>99.9</v>
      </c>
      <c r="K835" s="37">
        <f t="shared" si="221"/>
        <v>2490100</v>
      </c>
      <c r="L835" s="47">
        <v>0</v>
      </c>
      <c r="M835" s="47">
        <v>0</v>
      </c>
      <c r="N835" s="47">
        <v>0</v>
      </c>
      <c r="O835" s="50">
        <v>2490100</v>
      </c>
      <c r="P835" s="47">
        <f t="shared" si="222"/>
        <v>15437.693738375696</v>
      </c>
      <c r="Q835" s="53">
        <v>9673</v>
      </c>
      <c r="R835" s="79" t="s">
        <v>97</v>
      </c>
      <c r="S835" s="62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5"/>
      <c r="AG835" s="15"/>
      <c r="AH835" s="15"/>
      <c r="AI835" s="15"/>
      <c r="AJ835" s="15"/>
      <c r="AK835" s="15"/>
      <c r="AL835" s="15"/>
      <c r="AM835" s="15"/>
      <c r="AN835" s="15"/>
      <c r="AO835" s="15"/>
      <c r="AP835" s="15"/>
      <c r="AQ835" s="15"/>
      <c r="AR835" s="15"/>
      <c r="AS835" s="15"/>
      <c r="AT835" s="15"/>
      <c r="AU835" s="15"/>
      <c r="AV835" s="15"/>
      <c r="AW835" s="15"/>
      <c r="AX835" s="15"/>
      <c r="AY835" s="15"/>
      <c r="AZ835" s="15"/>
      <c r="BA835" s="15"/>
      <c r="BB835" s="15"/>
      <c r="BC835" s="15"/>
      <c r="BD835" s="15"/>
      <c r="BE835" s="15"/>
      <c r="BF835" s="15"/>
      <c r="BG835" s="15"/>
      <c r="BH835" s="15"/>
      <c r="BI835" s="15"/>
      <c r="BJ835" s="15"/>
      <c r="BK835" s="15"/>
      <c r="BL835" s="15"/>
      <c r="BM835" s="15"/>
      <c r="BN835" s="15"/>
      <c r="BO835" s="15"/>
      <c r="BP835" s="15"/>
      <c r="BQ835" s="15"/>
      <c r="BR835" s="15"/>
      <c r="BS835" s="15"/>
      <c r="BT835" s="15"/>
      <c r="BU835" s="15"/>
      <c r="BV835" s="15"/>
      <c r="BW835" s="15"/>
      <c r="BX835" s="15"/>
      <c r="BY835" s="15"/>
      <c r="BZ835" s="15"/>
      <c r="CA835" s="15"/>
      <c r="CB835" s="15"/>
      <c r="CC835" s="15"/>
      <c r="CD835" s="15"/>
      <c r="CE835" s="15"/>
      <c r="CF835" s="15"/>
      <c r="CG835" s="15"/>
      <c r="CH835" s="15"/>
      <c r="CI835" s="15"/>
      <c r="CJ835" s="15"/>
      <c r="CK835" s="15"/>
      <c r="CL835" s="15"/>
      <c r="CM835" s="15"/>
      <c r="CN835" s="15"/>
      <c r="CO835" s="15"/>
      <c r="CP835" s="15"/>
      <c r="CQ835" s="15"/>
      <c r="CR835" s="15"/>
      <c r="CS835" s="15"/>
      <c r="CT835" s="15"/>
      <c r="CU835" s="15"/>
      <c r="CV835" s="15"/>
      <c r="CW835" s="15"/>
      <c r="CX835" s="15"/>
      <c r="CY835" s="15"/>
      <c r="CZ835" s="15"/>
      <c r="DA835" s="15"/>
      <c r="DB835" s="15"/>
      <c r="DC835" s="15"/>
      <c r="DD835" s="15"/>
      <c r="DE835" s="15"/>
      <c r="DF835" s="15"/>
      <c r="DG835" s="15"/>
      <c r="DH835" s="15"/>
      <c r="DI835" s="15"/>
      <c r="DJ835" s="15"/>
      <c r="DK835" s="15"/>
      <c r="DL835" s="15"/>
      <c r="DM835" s="15"/>
      <c r="DN835" s="15"/>
      <c r="DO835" s="15"/>
      <c r="DP835" s="15"/>
      <c r="DQ835" s="15"/>
      <c r="DR835" s="15"/>
      <c r="DS835" s="15"/>
      <c r="DT835" s="15"/>
      <c r="DU835" s="15"/>
      <c r="DV835" s="15"/>
      <c r="DW835" s="15"/>
      <c r="DX835" s="15"/>
      <c r="DY835" s="15"/>
      <c r="DZ835" s="15"/>
      <c r="EA835" s="15"/>
      <c r="EB835" s="15"/>
      <c r="EC835" s="15"/>
      <c r="ED835" s="15"/>
      <c r="EE835" s="15"/>
      <c r="EF835" s="15"/>
      <c r="EG835" s="15"/>
      <c r="EH835" s="15"/>
      <c r="EI835" s="15"/>
      <c r="EJ835" s="15"/>
      <c r="EK835" s="15"/>
      <c r="EL835" s="15"/>
      <c r="EM835" s="15"/>
      <c r="EN835" s="15"/>
      <c r="EO835" s="15"/>
      <c r="EP835" s="15"/>
      <c r="EQ835" s="15"/>
      <c r="ER835" s="15"/>
      <c r="ES835" s="15"/>
      <c r="ET835" s="15"/>
      <c r="EU835" s="15"/>
      <c r="EV835" s="15"/>
      <c r="EW835" s="15"/>
      <c r="EX835" s="15"/>
      <c r="EY835" s="15"/>
      <c r="EZ835" s="15"/>
      <c r="FA835" s="15"/>
      <c r="FB835" s="15"/>
      <c r="FC835" s="15"/>
      <c r="FD835" s="15"/>
      <c r="FE835" s="15"/>
      <c r="FF835" s="15"/>
      <c r="FG835" s="15"/>
      <c r="FH835" s="15"/>
      <c r="FI835" s="15"/>
      <c r="FJ835" s="15"/>
      <c r="FK835" s="15"/>
      <c r="FL835" s="15"/>
      <c r="FM835" s="15"/>
      <c r="FN835" s="15"/>
      <c r="FO835" s="15"/>
      <c r="FP835" s="15"/>
      <c r="FQ835" s="15"/>
      <c r="FR835" s="15"/>
      <c r="FS835" s="15"/>
      <c r="FT835" s="15"/>
      <c r="FU835" s="15"/>
      <c r="FV835" s="15"/>
      <c r="FW835" s="15"/>
      <c r="FX835" s="15"/>
      <c r="FY835" s="15"/>
      <c r="FZ835" s="15"/>
      <c r="GA835" s="15"/>
      <c r="GB835" s="15"/>
      <c r="GC835" s="15"/>
      <c r="GD835" s="15"/>
      <c r="GE835" s="15"/>
      <c r="GF835" s="15"/>
      <c r="GG835" s="15"/>
      <c r="GH835" s="15"/>
      <c r="GI835" s="15"/>
      <c r="GJ835" s="15"/>
      <c r="GK835" s="15"/>
      <c r="GL835" s="15"/>
      <c r="GM835" s="15"/>
      <c r="GN835" s="15"/>
      <c r="GO835" s="15"/>
      <c r="GP835" s="15"/>
      <c r="GQ835" s="15"/>
      <c r="GR835" s="15"/>
      <c r="GS835" s="15"/>
      <c r="GT835" s="15"/>
      <c r="GU835" s="15"/>
      <c r="GV835" s="15"/>
      <c r="GW835" s="15"/>
      <c r="GX835" s="15"/>
      <c r="GY835" s="15"/>
    </row>
    <row r="836" spans="1:207" s="16" customFormat="1" ht="25.15" customHeight="1" x14ac:dyDescent="0.25">
      <c r="A836" s="117" t="s">
        <v>1867</v>
      </c>
      <c r="B836" s="48" t="s">
        <v>644</v>
      </c>
      <c r="C836" s="65">
        <v>1963</v>
      </c>
      <c r="D836" s="84" t="s">
        <v>240</v>
      </c>
      <c r="E836" s="65" t="s">
        <v>20</v>
      </c>
      <c r="F836" s="82">
        <v>2</v>
      </c>
      <c r="G836" s="82">
        <v>1</v>
      </c>
      <c r="H836" s="50">
        <f t="shared" ref="H836:H842" si="223">I836+J836</f>
        <v>279.97000000000003</v>
      </c>
      <c r="I836" s="50">
        <v>0</v>
      </c>
      <c r="J836" s="50">
        <v>279.97000000000003</v>
      </c>
      <c r="K836" s="37">
        <f t="shared" si="221"/>
        <v>1848000</v>
      </c>
      <c r="L836" s="47">
        <v>0</v>
      </c>
      <c r="M836" s="47">
        <v>0</v>
      </c>
      <c r="N836" s="47">
        <v>0</v>
      </c>
      <c r="O836" s="50">
        <v>1848000</v>
      </c>
      <c r="P836" s="47">
        <f t="shared" si="222"/>
        <v>6600.7072186305668</v>
      </c>
      <c r="Q836" s="53">
        <v>9673</v>
      </c>
      <c r="R836" s="79" t="s">
        <v>97</v>
      </c>
      <c r="S836" s="62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5"/>
      <c r="AG836" s="15"/>
      <c r="AH836" s="15"/>
      <c r="AI836" s="15"/>
      <c r="AJ836" s="15"/>
      <c r="AK836" s="15"/>
      <c r="AL836" s="15"/>
      <c r="AM836" s="15"/>
      <c r="AN836" s="15"/>
      <c r="AO836" s="15"/>
      <c r="AP836" s="15"/>
      <c r="AQ836" s="15"/>
      <c r="AR836" s="15"/>
      <c r="AS836" s="15"/>
      <c r="AT836" s="15"/>
      <c r="AU836" s="15"/>
      <c r="AV836" s="15"/>
      <c r="AW836" s="15"/>
      <c r="AX836" s="15"/>
      <c r="AY836" s="15"/>
      <c r="AZ836" s="15"/>
      <c r="BA836" s="15"/>
      <c r="BB836" s="15"/>
      <c r="BC836" s="15"/>
      <c r="BD836" s="15"/>
      <c r="BE836" s="15"/>
      <c r="BF836" s="15"/>
      <c r="BG836" s="15"/>
      <c r="BH836" s="15"/>
      <c r="BI836" s="15"/>
      <c r="BJ836" s="15"/>
      <c r="BK836" s="15"/>
      <c r="BL836" s="15"/>
      <c r="BM836" s="15"/>
      <c r="BN836" s="15"/>
      <c r="BO836" s="15"/>
      <c r="BP836" s="15"/>
      <c r="BQ836" s="15"/>
      <c r="BR836" s="15"/>
      <c r="BS836" s="15"/>
      <c r="BT836" s="15"/>
      <c r="BU836" s="15"/>
      <c r="BV836" s="15"/>
      <c r="BW836" s="15"/>
      <c r="BX836" s="15"/>
      <c r="BY836" s="15"/>
      <c r="BZ836" s="15"/>
      <c r="CA836" s="15"/>
      <c r="CB836" s="15"/>
      <c r="CC836" s="15"/>
      <c r="CD836" s="15"/>
      <c r="CE836" s="15"/>
      <c r="CF836" s="15"/>
      <c r="CG836" s="15"/>
      <c r="CH836" s="15"/>
      <c r="CI836" s="15"/>
      <c r="CJ836" s="15"/>
      <c r="CK836" s="15"/>
      <c r="CL836" s="15"/>
      <c r="CM836" s="15"/>
      <c r="CN836" s="15"/>
      <c r="CO836" s="15"/>
      <c r="CP836" s="15"/>
      <c r="CQ836" s="15"/>
      <c r="CR836" s="15"/>
      <c r="CS836" s="15"/>
      <c r="CT836" s="15"/>
      <c r="CU836" s="15"/>
      <c r="CV836" s="15"/>
      <c r="CW836" s="15"/>
      <c r="CX836" s="15"/>
      <c r="CY836" s="15"/>
      <c r="CZ836" s="15"/>
      <c r="DA836" s="15"/>
      <c r="DB836" s="15"/>
      <c r="DC836" s="15"/>
      <c r="DD836" s="15"/>
      <c r="DE836" s="15"/>
      <c r="DF836" s="15"/>
      <c r="DG836" s="15"/>
      <c r="DH836" s="15"/>
      <c r="DI836" s="15"/>
      <c r="DJ836" s="15"/>
      <c r="DK836" s="15"/>
      <c r="DL836" s="15"/>
      <c r="DM836" s="15"/>
      <c r="DN836" s="15"/>
      <c r="DO836" s="15"/>
      <c r="DP836" s="15"/>
      <c r="DQ836" s="15"/>
      <c r="DR836" s="15"/>
      <c r="DS836" s="15"/>
      <c r="DT836" s="15"/>
      <c r="DU836" s="15"/>
      <c r="DV836" s="15"/>
      <c r="DW836" s="15"/>
      <c r="DX836" s="15"/>
      <c r="DY836" s="15"/>
      <c r="DZ836" s="15"/>
      <c r="EA836" s="15"/>
      <c r="EB836" s="15"/>
      <c r="EC836" s="15"/>
      <c r="ED836" s="15"/>
      <c r="EE836" s="15"/>
      <c r="EF836" s="15"/>
      <c r="EG836" s="15"/>
      <c r="EH836" s="15"/>
      <c r="EI836" s="15"/>
      <c r="EJ836" s="15"/>
      <c r="EK836" s="15"/>
      <c r="EL836" s="15"/>
      <c r="EM836" s="15"/>
      <c r="EN836" s="15"/>
      <c r="EO836" s="15"/>
      <c r="EP836" s="15"/>
      <c r="EQ836" s="15"/>
      <c r="ER836" s="15"/>
      <c r="ES836" s="15"/>
      <c r="ET836" s="15"/>
      <c r="EU836" s="15"/>
      <c r="EV836" s="15"/>
      <c r="EW836" s="15"/>
      <c r="EX836" s="15"/>
      <c r="EY836" s="15"/>
      <c r="EZ836" s="15"/>
      <c r="FA836" s="15"/>
      <c r="FB836" s="15"/>
      <c r="FC836" s="15"/>
      <c r="FD836" s="15"/>
      <c r="FE836" s="15"/>
      <c r="FF836" s="15"/>
      <c r="FG836" s="15"/>
      <c r="FH836" s="15"/>
      <c r="FI836" s="15"/>
      <c r="FJ836" s="15"/>
      <c r="FK836" s="15"/>
      <c r="FL836" s="15"/>
      <c r="FM836" s="15"/>
      <c r="FN836" s="15"/>
      <c r="FO836" s="15"/>
      <c r="FP836" s="15"/>
      <c r="FQ836" s="15"/>
      <c r="FR836" s="15"/>
      <c r="FS836" s="15"/>
      <c r="FT836" s="15"/>
      <c r="FU836" s="15"/>
      <c r="FV836" s="15"/>
      <c r="FW836" s="15"/>
      <c r="FX836" s="15"/>
      <c r="FY836" s="15"/>
      <c r="FZ836" s="15"/>
      <c r="GA836" s="15"/>
      <c r="GB836" s="15"/>
      <c r="GC836" s="15"/>
      <c r="GD836" s="15"/>
      <c r="GE836" s="15"/>
      <c r="GF836" s="15"/>
      <c r="GG836" s="15"/>
      <c r="GH836" s="15"/>
      <c r="GI836" s="15"/>
      <c r="GJ836" s="15"/>
      <c r="GK836" s="15"/>
      <c r="GL836" s="15"/>
      <c r="GM836" s="15"/>
      <c r="GN836" s="15"/>
      <c r="GO836" s="15"/>
      <c r="GP836" s="15"/>
      <c r="GQ836" s="15"/>
      <c r="GR836" s="15"/>
      <c r="GS836" s="15"/>
      <c r="GT836" s="15"/>
      <c r="GU836" s="15"/>
      <c r="GV836" s="15"/>
      <c r="GW836" s="15"/>
      <c r="GX836" s="15"/>
      <c r="GY836" s="15"/>
    </row>
    <row r="837" spans="1:207" s="16" customFormat="1" ht="25.15" customHeight="1" x14ac:dyDescent="0.25">
      <c r="A837" s="117" t="s">
        <v>1868</v>
      </c>
      <c r="B837" s="48" t="s">
        <v>646</v>
      </c>
      <c r="C837" s="65">
        <v>1964</v>
      </c>
      <c r="D837" s="84" t="s">
        <v>240</v>
      </c>
      <c r="E837" s="65" t="s">
        <v>20</v>
      </c>
      <c r="F837" s="82">
        <v>5</v>
      </c>
      <c r="G837" s="82">
        <v>3</v>
      </c>
      <c r="H837" s="50">
        <f t="shared" si="223"/>
        <v>2683.9</v>
      </c>
      <c r="I837" s="50">
        <v>657.4</v>
      </c>
      <c r="J837" s="50">
        <v>2026.5</v>
      </c>
      <c r="K837" s="37">
        <f t="shared" si="221"/>
        <v>6200040</v>
      </c>
      <c r="L837" s="47">
        <v>0</v>
      </c>
      <c r="M837" s="47">
        <v>0</v>
      </c>
      <c r="N837" s="47">
        <v>0</v>
      </c>
      <c r="O837" s="50">
        <v>6200040</v>
      </c>
      <c r="P837" s="47">
        <f t="shared" si="222"/>
        <v>2310.0860687805057</v>
      </c>
      <c r="Q837" s="53">
        <v>9673</v>
      </c>
      <c r="R837" s="79" t="s">
        <v>97</v>
      </c>
      <c r="S837" s="62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F837" s="15"/>
      <c r="AG837" s="15"/>
      <c r="AH837" s="15"/>
      <c r="AI837" s="15"/>
      <c r="AJ837" s="15"/>
      <c r="AK837" s="15"/>
      <c r="AL837" s="15"/>
      <c r="AM837" s="15"/>
      <c r="AN837" s="15"/>
      <c r="AO837" s="15"/>
      <c r="AP837" s="15"/>
      <c r="AQ837" s="15"/>
      <c r="AR837" s="15"/>
      <c r="AS837" s="15"/>
      <c r="AT837" s="15"/>
      <c r="AU837" s="15"/>
      <c r="AV837" s="15"/>
      <c r="AW837" s="15"/>
      <c r="AX837" s="15"/>
      <c r="AY837" s="15"/>
      <c r="AZ837" s="15"/>
      <c r="BA837" s="15"/>
      <c r="BB837" s="15"/>
      <c r="BC837" s="15"/>
      <c r="BD837" s="15"/>
      <c r="BE837" s="15"/>
      <c r="BF837" s="15"/>
      <c r="BG837" s="15"/>
      <c r="BH837" s="15"/>
      <c r="BI837" s="15"/>
      <c r="BJ837" s="15"/>
      <c r="BK837" s="15"/>
      <c r="BL837" s="15"/>
      <c r="BM837" s="15"/>
      <c r="BN837" s="15"/>
      <c r="BO837" s="15"/>
      <c r="BP837" s="15"/>
      <c r="BQ837" s="15"/>
      <c r="BR837" s="15"/>
      <c r="BS837" s="15"/>
      <c r="BT837" s="15"/>
      <c r="BU837" s="15"/>
      <c r="BV837" s="15"/>
      <c r="BW837" s="15"/>
      <c r="BX837" s="15"/>
      <c r="BY837" s="15"/>
      <c r="BZ837" s="15"/>
      <c r="CA837" s="15"/>
      <c r="CB837" s="15"/>
      <c r="CC837" s="15"/>
      <c r="CD837" s="15"/>
      <c r="CE837" s="15"/>
      <c r="CF837" s="15"/>
      <c r="CG837" s="15"/>
      <c r="CH837" s="15"/>
      <c r="CI837" s="15"/>
      <c r="CJ837" s="15"/>
      <c r="CK837" s="15"/>
      <c r="CL837" s="15"/>
      <c r="CM837" s="15"/>
      <c r="CN837" s="15"/>
      <c r="CO837" s="15"/>
      <c r="CP837" s="15"/>
      <c r="CQ837" s="15"/>
      <c r="CR837" s="15"/>
      <c r="CS837" s="15"/>
      <c r="CT837" s="15"/>
      <c r="CU837" s="15"/>
      <c r="CV837" s="15"/>
      <c r="CW837" s="15"/>
      <c r="CX837" s="15"/>
      <c r="CY837" s="15"/>
      <c r="CZ837" s="15"/>
      <c r="DA837" s="15"/>
      <c r="DB837" s="15"/>
      <c r="DC837" s="15"/>
      <c r="DD837" s="15"/>
      <c r="DE837" s="15"/>
      <c r="DF837" s="15"/>
      <c r="DG837" s="15"/>
      <c r="DH837" s="15"/>
      <c r="DI837" s="15"/>
      <c r="DJ837" s="15"/>
      <c r="DK837" s="15"/>
      <c r="DL837" s="15"/>
      <c r="DM837" s="15"/>
      <c r="DN837" s="15"/>
      <c r="DO837" s="15"/>
      <c r="DP837" s="15"/>
      <c r="DQ837" s="15"/>
      <c r="DR837" s="15"/>
      <c r="DS837" s="15"/>
      <c r="DT837" s="15"/>
      <c r="DU837" s="15"/>
      <c r="DV837" s="15"/>
      <c r="DW837" s="15"/>
      <c r="DX837" s="15"/>
      <c r="DY837" s="15"/>
      <c r="DZ837" s="15"/>
      <c r="EA837" s="15"/>
      <c r="EB837" s="15"/>
      <c r="EC837" s="15"/>
      <c r="ED837" s="15"/>
      <c r="EE837" s="15"/>
      <c r="EF837" s="15"/>
      <c r="EG837" s="15"/>
      <c r="EH837" s="15"/>
      <c r="EI837" s="15"/>
      <c r="EJ837" s="15"/>
      <c r="EK837" s="15"/>
      <c r="EL837" s="15"/>
      <c r="EM837" s="15"/>
      <c r="EN837" s="15"/>
      <c r="EO837" s="15"/>
      <c r="EP837" s="15"/>
      <c r="EQ837" s="15"/>
      <c r="ER837" s="15"/>
      <c r="ES837" s="15"/>
      <c r="ET837" s="15"/>
      <c r="EU837" s="15"/>
      <c r="EV837" s="15"/>
      <c r="EW837" s="15"/>
      <c r="EX837" s="15"/>
      <c r="EY837" s="15"/>
      <c r="EZ837" s="15"/>
      <c r="FA837" s="15"/>
      <c r="FB837" s="15"/>
      <c r="FC837" s="15"/>
      <c r="FD837" s="15"/>
      <c r="FE837" s="15"/>
      <c r="FF837" s="15"/>
      <c r="FG837" s="15"/>
      <c r="FH837" s="15"/>
      <c r="FI837" s="15"/>
      <c r="FJ837" s="15"/>
      <c r="FK837" s="15"/>
      <c r="FL837" s="15"/>
      <c r="FM837" s="15"/>
      <c r="FN837" s="15"/>
      <c r="FO837" s="15"/>
      <c r="FP837" s="15"/>
      <c r="FQ837" s="15"/>
      <c r="FR837" s="15"/>
      <c r="FS837" s="15"/>
      <c r="FT837" s="15"/>
      <c r="FU837" s="15"/>
      <c r="FV837" s="15"/>
      <c r="FW837" s="15"/>
      <c r="FX837" s="15"/>
      <c r="FY837" s="15"/>
      <c r="FZ837" s="15"/>
      <c r="GA837" s="15"/>
      <c r="GB837" s="15"/>
      <c r="GC837" s="15"/>
      <c r="GD837" s="15"/>
      <c r="GE837" s="15"/>
      <c r="GF837" s="15"/>
      <c r="GG837" s="15"/>
      <c r="GH837" s="15"/>
      <c r="GI837" s="15"/>
      <c r="GJ837" s="15"/>
      <c r="GK837" s="15"/>
      <c r="GL837" s="15"/>
      <c r="GM837" s="15"/>
      <c r="GN837" s="15"/>
      <c r="GO837" s="15"/>
      <c r="GP837" s="15"/>
      <c r="GQ837" s="15"/>
      <c r="GR837" s="15"/>
      <c r="GS837" s="15"/>
      <c r="GT837" s="15"/>
      <c r="GU837" s="15"/>
      <c r="GV837" s="15"/>
      <c r="GW837" s="15"/>
      <c r="GX837" s="15"/>
      <c r="GY837" s="15"/>
    </row>
    <row r="838" spans="1:207" s="16" customFormat="1" ht="25.15" customHeight="1" x14ac:dyDescent="0.25">
      <c r="A838" s="117" t="s">
        <v>1869</v>
      </c>
      <c r="B838" s="48" t="s">
        <v>647</v>
      </c>
      <c r="C838" s="65">
        <v>1964</v>
      </c>
      <c r="D838" s="84" t="s">
        <v>240</v>
      </c>
      <c r="E838" s="65" t="s">
        <v>20</v>
      </c>
      <c r="F838" s="82">
        <v>5</v>
      </c>
      <c r="G838" s="82">
        <v>1</v>
      </c>
      <c r="H838" s="50">
        <f t="shared" si="223"/>
        <v>1380.04</v>
      </c>
      <c r="I838" s="50">
        <v>0</v>
      </c>
      <c r="J838" s="50">
        <v>1380.04</v>
      </c>
      <c r="K838" s="37">
        <f t="shared" si="221"/>
        <v>4859580</v>
      </c>
      <c r="L838" s="47">
        <v>0</v>
      </c>
      <c r="M838" s="47">
        <v>0</v>
      </c>
      <c r="N838" s="47">
        <v>0</v>
      </c>
      <c r="O838" s="50">
        <v>4859580</v>
      </c>
      <c r="P838" s="47">
        <f t="shared" si="222"/>
        <v>3521.3327149937686</v>
      </c>
      <c r="Q838" s="53">
        <v>9673</v>
      </c>
      <c r="R838" s="79" t="s">
        <v>97</v>
      </c>
      <c r="S838" s="62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F838" s="15"/>
      <c r="AG838" s="15"/>
      <c r="AH838" s="15"/>
      <c r="AI838" s="15"/>
      <c r="AJ838" s="15"/>
      <c r="AK838" s="15"/>
      <c r="AL838" s="15"/>
      <c r="AM838" s="15"/>
      <c r="AN838" s="15"/>
      <c r="AO838" s="15"/>
      <c r="AP838" s="15"/>
      <c r="AQ838" s="15"/>
      <c r="AR838" s="15"/>
      <c r="AS838" s="15"/>
      <c r="AT838" s="15"/>
      <c r="AU838" s="15"/>
      <c r="AV838" s="15"/>
      <c r="AW838" s="15"/>
      <c r="AX838" s="15"/>
      <c r="AY838" s="15"/>
      <c r="AZ838" s="15"/>
      <c r="BA838" s="15"/>
      <c r="BB838" s="15"/>
      <c r="BC838" s="15"/>
      <c r="BD838" s="15"/>
      <c r="BE838" s="15"/>
      <c r="BF838" s="15"/>
      <c r="BG838" s="15"/>
      <c r="BH838" s="15"/>
      <c r="BI838" s="15"/>
      <c r="BJ838" s="15"/>
      <c r="BK838" s="15"/>
      <c r="BL838" s="15"/>
      <c r="BM838" s="15"/>
      <c r="BN838" s="15"/>
      <c r="BO838" s="15"/>
      <c r="BP838" s="15"/>
      <c r="BQ838" s="15"/>
      <c r="BR838" s="15"/>
      <c r="BS838" s="15"/>
      <c r="BT838" s="15"/>
      <c r="BU838" s="15"/>
      <c r="BV838" s="15"/>
      <c r="BW838" s="15"/>
      <c r="BX838" s="15"/>
      <c r="BY838" s="15"/>
      <c r="BZ838" s="15"/>
      <c r="CA838" s="15"/>
      <c r="CB838" s="15"/>
      <c r="CC838" s="15"/>
      <c r="CD838" s="15"/>
      <c r="CE838" s="15"/>
      <c r="CF838" s="15"/>
      <c r="CG838" s="15"/>
      <c r="CH838" s="15"/>
      <c r="CI838" s="15"/>
      <c r="CJ838" s="15"/>
      <c r="CK838" s="15"/>
      <c r="CL838" s="15"/>
      <c r="CM838" s="15"/>
      <c r="CN838" s="15"/>
      <c r="CO838" s="15"/>
      <c r="CP838" s="15"/>
      <c r="CQ838" s="15"/>
      <c r="CR838" s="15"/>
      <c r="CS838" s="15"/>
      <c r="CT838" s="15"/>
      <c r="CU838" s="15"/>
      <c r="CV838" s="15"/>
      <c r="CW838" s="15"/>
      <c r="CX838" s="15"/>
      <c r="CY838" s="15"/>
      <c r="CZ838" s="15"/>
      <c r="DA838" s="15"/>
      <c r="DB838" s="15"/>
      <c r="DC838" s="15"/>
      <c r="DD838" s="15"/>
      <c r="DE838" s="15"/>
      <c r="DF838" s="15"/>
      <c r="DG838" s="15"/>
      <c r="DH838" s="15"/>
      <c r="DI838" s="15"/>
      <c r="DJ838" s="15"/>
      <c r="DK838" s="15"/>
      <c r="DL838" s="15"/>
      <c r="DM838" s="15"/>
      <c r="DN838" s="15"/>
      <c r="DO838" s="15"/>
      <c r="DP838" s="15"/>
      <c r="DQ838" s="15"/>
      <c r="DR838" s="15"/>
      <c r="DS838" s="15"/>
      <c r="DT838" s="15"/>
      <c r="DU838" s="15"/>
      <c r="DV838" s="15"/>
      <c r="DW838" s="15"/>
      <c r="DX838" s="15"/>
      <c r="DY838" s="15"/>
      <c r="DZ838" s="15"/>
      <c r="EA838" s="15"/>
      <c r="EB838" s="15"/>
      <c r="EC838" s="15"/>
      <c r="ED838" s="15"/>
      <c r="EE838" s="15"/>
      <c r="EF838" s="15"/>
      <c r="EG838" s="15"/>
      <c r="EH838" s="15"/>
      <c r="EI838" s="15"/>
      <c r="EJ838" s="15"/>
      <c r="EK838" s="15"/>
      <c r="EL838" s="15"/>
      <c r="EM838" s="15"/>
      <c r="EN838" s="15"/>
      <c r="EO838" s="15"/>
      <c r="EP838" s="15"/>
      <c r="EQ838" s="15"/>
      <c r="ER838" s="15"/>
      <c r="ES838" s="15"/>
      <c r="ET838" s="15"/>
      <c r="EU838" s="15"/>
      <c r="EV838" s="15"/>
      <c r="EW838" s="15"/>
      <c r="EX838" s="15"/>
      <c r="EY838" s="15"/>
      <c r="EZ838" s="15"/>
      <c r="FA838" s="15"/>
      <c r="FB838" s="15"/>
      <c r="FC838" s="15"/>
      <c r="FD838" s="15"/>
      <c r="FE838" s="15"/>
      <c r="FF838" s="15"/>
      <c r="FG838" s="15"/>
      <c r="FH838" s="15"/>
      <c r="FI838" s="15"/>
      <c r="FJ838" s="15"/>
      <c r="FK838" s="15"/>
      <c r="FL838" s="15"/>
      <c r="FM838" s="15"/>
      <c r="FN838" s="15"/>
      <c r="FO838" s="15"/>
      <c r="FP838" s="15"/>
      <c r="FQ838" s="15"/>
      <c r="FR838" s="15"/>
      <c r="FS838" s="15"/>
      <c r="FT838" s="15"/>
      <c r="FU838" s="15"/>
      <c r="FV838" s="15"/>
      <c r="FW838" s="15"/>
      <c r="FX838" s="15"/>
      <c r="FY838" s="15"/>
      <c r="FZ838" s="15"/>
      <c r="GA838" s="15"/>
      <c r="GB838" s="15"/>
      <c r="GC838" s="15"/>
      <c r="GD838" s="15"/>
      <c r="GE838" s="15"/>
      <c r="GF838" s="15"/>
      <c r="GG838" s="15"/>
      <c r="GH838" s="15"/>
      <c r="GI838" s="15"/>
      <c r="GJ838" s="15"/>
      <c r="GK838" s="15"/>
      <c r="GL838" s="15"/>
      <c r="GM838" s="15"/>
      <c r="GN838" s="15"/>
      <c r="GO838" s="15"/>
      <c r="GP838" s="15"/>
      <c r="GQ838" s="15"/>
      <c r="GR838" s="15"/>
      <c r="GS838" s="15"/>
      <c r="GT838" s="15"/>
      <c r="GU838" s="15"/>
      <c r="GV838" s="15"/>
      <c r="GW838" s="15"/>
      <c r="GX838" s="15"/>
      <c r="GY838" s="15"/>
    </row>
    <row r="839" spans="1:207" s="16" customFormat="1" ht="25.15" customHeight="1" x14ac:dyDescent="0.25">
      <c r="A839" s="117" t="s">
        <v>1870</v>
      </c>
      <c r="B839" s="48" t="s">
        <v>654</v>
      </c>
      <c r="C839" s="65">
        <v>1964</v>
      </c>
      <c r="D839" s="84" t="s">
        <v>240</v>
      </c>
      <c r="E839" s="65" t="s">
        <v>20</v>
      </c>
      <c r="F839" s="82">
        <v>5</v>
      </c>
      <c r="G839" s="82">
        <v>4</v>
      </c>
      <c r="H839" s="50">
        <f t="shared" si="223"/>
        <v>3619.23</v>
      </c>
      <c r="I839" s="50">
        <v>1089.23</v>
      </c>
      <c r="J839" s="50">
        <v>2530</v>
      </c>
      <c r="K839" s="37">
        <f t="shared" si="221"/>
        <v>8184000</v>
      </c>
      <c r="L839" s="47">
        <v>0</v>
      </c>
      <c r="M839" s="47">
        <v>0</v>
      </c>
      <c r="N839" s="47">
        <v>0</v>
      </c>
      <c r="O839" s="50">
        <v>8184000</v>
      </c>
      <c r="P839" s="47">
        <f t="shared" si="222"/>
        <v>2261.2544657288981</v>
      </c>
      <c r="Q839" s="53">
        <v>9673</v>
      </c>
      <c r="R839" s="79" t="s">
        <v>97</v>
      </c>
      <c r="S839" s="62"/>
    </row>
    <row r="840" spans="1:207" s="16" customFormat="1" ht="25.15" customHeight="1" x14ac:dyDescent="0.25">
      <c r="A840" s="117" t="s">
        <v>1871</v>
      </c>
      <c r="B840" s="48" t="s">
        <v>655</v>
      </c>
      <c r="C840" s="65">
        <v>1964</v>
      </c>
      <c r="D840" s="84" t="s">
        <v>240</v>
      </c>
      <c r="E840" s="65" t="s">
        <v>22</v>
      </c>
      <c r="F840" s="82">
        <v>5</v>
      </c>
      <c r="G840" s="82">
        <v>4</v>
      </c>
      <c r="H840" s="50">
        <f t="shared" si="223"/>
        <v>3505.35</v>
      </c>
      <c r="I840" s="50">
        <v>0</v>
      </c>
      <c r="J840" s="50">
        <v>3505.35</v>
      </c>
      <c r="K840" s="37">
        <f t="shared" si="221"/>
        <v>6819120</v>
      </c>
      <c r="L840" s="47">
        <v>0</v>
      </c>
      <c r="M840" s="47">
        <v>0</v>
      </c>
      <c r="N840" s="47">
        <v>0</v>
      </c>
      <c r="O840" s="50">
        <v>6819120</v>
      </c>
      <c r="P840" s="47">
        <f t="shared" si="222"/>
        <v>1945.3463990756986</v>
      </c>
      <c r="Q840" s="53">
        <v>9673</v>
      </c>
      <c r="R840" s="79" t="s">
        <v>97</v>
      </c>
      <c r="S840" s="62"/>
    </row>
    <row r="841" spans="1:207" s="16" customFormat="1" ht="25.15" customHeight="1" x14ac:dyDescent="0.25">
      <c r="A841" s="117" t="s">
        <v>1872</v>
      </c>
      <c r="B841" s="48" t="s">
        <v>656</v>
      </c>
      <c r="C841" s="65">
        <v>1963</v>
      </c>
      <c r="D841" s="84" t="s">
        <v>240</v>
      </c>
      <c r="E841" s="65" t="s">
        <v>20</v>
      </c>
      <c r="F841" s="82">
        <v>5</v>
      </c>
      <c r="G841" s="82">
        <v>4</v>
      </c>
      <c r="H841" s="50">
        <f t="shared" si="223"/>
        <v>3203</v>
      </c>
      <c r="I841" s="50">
        <v>405.7</v>
      </c>
      <c r="J841" s="50">
        <v>2797.3</v>
      </c>
      <c r="K841" s="37">
        <f t="shared" si="221"/>
        <v>8197200</v>
      </c>
      <c r="L841" s="47">
        <v>0</v>
      </c>
      <c r="M841" s="47">
        <v>0</v>
      </c>
      <c r="N841" s="47">
        <v>0</v>
      </c>
      <c r="O841" s="50">
        <v>8197200</v>
      </c>
      <c r="P841" s="47">
        <f t="shared" si="222"/>
        <v>2559.2257258819855</v>
      </c>
      <c r="Q841" s="53">
        <v>9673</v>
      </c>
      <c r="R841" s="79" t="s">
        <v>97</v>
      </c>
      <c r="S841" s="62"/>
    </row>
    <row r="842" spans="1:207" s="16" customFormat="1" ht="25.15" customHeight="1" x14ac:dyDescent="0.25">
      <c r="A842" s="117" t="s">
        <v>1873</v>
      </c>
      <c r="B842" s="48" t="s">
        <v>657</v>
      </c>
      <c r="C842" s="65">
        <v>1964</v>
      </c>
      <c r="D842" s="84" t="s">
        <v>240</v>
      </c>
      <c r="E842" s="65" t="s">
        <v>20</v>
      </c>
      <c r="F842" s="82">
        <v>5</v>
      </c>
      <c r="G842" s="82">
        <v>4</v>
      </c>
      <c r="H842" s="50">
        <f t="shared" si="223"/>
        <v>3324.4700000000003</v>
      </c>
      <c r="I842" s="50">
        <v>205.4</v>
      </c>
      <c r="J842" s="50">
        <v>3119.07</v>
      </c>
      <c r="K842" s="37">
        <f t="shared" si="221"/>
        <v>8118000</v>
      </c>
      <c r="L842" s="47">
        <v>0</v>
      </c>
      <c r="M842" s="47">
        <v>0</v>
      </c>
      <c r="N842" s="47">
        <v>0</v>
      </c>
      <c r="O842" s="50">
        <v>8118000</v>
      </c>
      <c r="P842" s="47">
        <f t="shared" si="222"/>
        <v>2441.8929934696357</v>
      </c>
      <c r="Q842" s="53">
        <v>9673</v>
      </c>
      <c r="R842" s="79" t="s">
        <v>97</v>
      </c>
      <c r="S842" s="73"/>
      <c r="T842" s="17"/>
    </row>
    <row r="843" spans="1:207" s="16" customFormat="1" ht="25.15" customHeight="1" x14ac:dyDescent="0.25">
      <c r="A843" s="117" t="s">
        <v>1874</v>
      </c>
      <c r="B843" s="48" t="s">
        <v>658</v>
      </c>
      <c r="C843" s="84">
        <v>1964</v>
      </c>
      <c r="D843" s="84" t="s">
        <v>240</v>
      </c>
      <c r="E843" s="84" t="s">
        <v>20</v>
      </c>
      <c r="F843" s="82">
        <v>5</v>
      </c>
      <c r="G843" s="82">
        <v>3</v>
      </c>
      <c r="H843" s="50">
        <v>2945.2</v>
      </c>
      <c r="I843" s="50">
        <v>0</v>
      </c>
      <c r="J843" s="50">
        <v>2567.13</v>
      </c>
      <c r="K843" s="37">
        <f t="shared" si="221"/>
        <v>4171860</v>
      </c>
      <c r="L843" s="47">
        <v>0</v>
      </c>
      <c r="M843" s="47">
        <v>0</v>
      </c>
      <c r="N843" s="47">
        <v>0</v>
      </c>
      <c r="O843" s="50">
        <v>4171860</v>
      </c>
      <c r="P843" s="47">
        <f t="shared" si="222"/>
        <v>1416.4946353388566</v>
      </c>
      <c r="Q843" s="53">
        <v>9673</v>
      </c>
      <c r="R843" s="79" t="s">
        <v>97</v>
      </c>
      <c r="S843" s="62"/>
    </row>
    <row r="844" spans="1:207" s="16" customFormat="1" ht="25.15" customHeight="1" x14ac:dyDescent="0.25">
      <c r="A844" s="117" t="s">
        <v>1875</v>
      </c>
      <c r="B844" s="48" t="s">
        <v>659</v>
      </c>
      <c r="C844" s="65">
        <v>1963</v>
      </c>
      <c r="D844" s="84" t="s">
        <v>240</v>
      </c>
      <c r="E844" s="65" t="s">
        <v>20</v>
      </c>
      <c r="F844" s="82">
        <v>5</v>
      </c>
      <c r="G844" s="82">
        <v>2</v>
      </c>
      <c r="H844" s="50">
        <f t="shared" ref="H844:H855" si="224">I844+J844</f>
        <v>1284.67</v>
      </c>
      <c r="I844" s="50">
        <v>163.4</v>
      </c>
      <c r="J844" s="50">
        <v>1121.27</v>
      </c>
      <c r="K844" s="37">
        <f t="shared" si="221"/>
        <v>2920500</v>
      </c>
      <c r="L844" s="47">
        <v>0</v>
      </c>
      <c r="M844" s="47">
        <v>0</v>
      </c>
      <c r="N844" s="47">
        <v>0</v>
      </c>
      <c r="O844" s="50">
        <v>2920500</v>
      </c>
      <c r="P844" s="47">
        <f t="shared" si="222"/>
        <v>2273.3464625156653</v>
      </c>
      <c r="Q844" s="53">
        <v>9673</v>
      </c>
      <c r="R844" s="79" t="s">
        <v>97</v>
      </c>
      <c r="S844" s="73"/>
      <c r="T844" s="17"/>
    </row>
    <row r="845" spans="1:207" s="16" customFormat="1" ht="25.15" customHeight="1" x14ac:dyDescent="0.25">
      <c r="A845" s="117" t="s">
        <v>1876</v>
      </c>
      <c r="B845" s="48" t="s">
        <v>661</v>
      </c>
      <c r="C845" s="65">
        <v>1963</v>
      </c>
      <c r="D845" s="84" t="s">
        <v>240</v>
      </c>
      <c r="E845" s="65" t="s">
        <v>20</v>
      </c>
      <c r="F845" s="82">
        <v>4</v>
      </c>
      <c r="G845" s="82">
        <v>3</v>
      </c>
      <c r="H845" s="50">
        <f t="shared" si="224"/>
        <v>2001.5</v>
      </c>
      <c r="I845" s="50">
        <v>187.9</v>
      </c>
      <c r="J845" s="50">
        <v>1813.6</v>
      </c>
      <c r="K845" s="37">
        <f t="shared" si="221"/>
        <v>4497900</v>
      </c>
      <c r="L845" s="47">
        <v>0</v>
      </c>
      <c r="M845" s="47">
        <v>0</v>
      </c>
      <c r="N845" s="47">
        <v>0</v>
      </c>
      <c r="O845" s="50">
        <v>4497900</v>
      </c>
      <c r="P845" s="47">
        <f t="shared" si="222"/>
        <v>2247.2645515863101</v>
      </c>
      <c r="Q845" s="53">
        <v>9673</v>
      </c>
      <c r="R845" s="79" t="s">
        <v>97</v>
      </c>
      <c r="S845" s="62"/>
    </row>
    <row r="846" spans="1:207" s="16" customFormat="1" ht="25.15" customHeight="1" x14ac:dyDescent="0.25">
      <c r="A846" s="117" t="s">
        <v>1877</v>
      </c>
      <c r="B846" s="48" t="s">
        <v>665</v>
      </c>
      <c r="C846" s="65">
        <v>1963</v>
      </c>
      <c r="D846" s="84" t="s">
        <v>240</v>
      </c>
      <c r="E846" s="65" t="s">
        <v>22</v>
      </c>
      <c r="F846" s="90">
        <v>4</v>
      </c>
      <c r="G846" s="90">
        <v>4</v>
      </c>
      <c r="H846" s="50">
        <f t="shared" si="224"/>
        <v>2858.32</v>
      </c>
      <c r="I846" s="50">
        <v>0</v>
      </c>
      <c r="J846" s="50">
        <v>2858.32</v>
      </c>
      <c r="K846" s="37">
        <f t="shared" si="221"/>
        <v>6230400</v>
      </c>
      <c r="L846" s="47">
        <v>0</v>
      </c>
      <c r="M846" s="47">
        <v>0</v>
      </c>
      <c r="N846" s="47">
        <v>0</v>
      </c>
      <c r="O846" s="50">
        <v>6230400</v>
      </c>
      <c r="P846" s="47">
        <f t="shared" si="222"/>
        <v>2179.7419463181168</v>
      </c>
      <c r="Q846" s="53">
        <v>9673</v>
      </c>
      <c r="R846" s="79" t="s">
        <v>97</v>
      </c>
      <c r="S846" s="62"/>
    </row>
    <row r="847" spans="1:207" s="16" customFormat="1" ht="25.15" customHeight="1" x14ac:dyDescent="0.25">
      <c r="A847" s="117" t="s">
        <v>1878</v>
      </c>
      <c r="B847" s="48" t="s">
        <v>666</v>
      </c>
      <c r="C847" s="65">
        <v>1964</v>
      </c>
      <c r="D847" s="84" t="s">
        <v>240</v>
      </c>
      <c r="E847" s="65" t="s">
        <v>22</v>
      </c>
      <c r="F847" s="90">
        <v>5</v>
      </c>
      <c r="G847" s="90">
        <v>4</v>
      </c>
      <c r="H847" s="50">
        <f t="shared" si="224"/>
        <v>3553.44</v>
      </c>
      <c r="I847" s="50">
        <v>72.400000000000006</v>
      </c>
      <c r="J847" s="50">
        <v>3481.04</v>
      </c>
      <c r="K847" s="37">
        <f t="shared" si="221"/>
        <v>4200800</v>
      </c>
      <c r="L847" s="47">
        <v>0</v>
      </c>
      <c r="M847" s="47">
        <v>0</v>
      </c>
      <c r="N847" s="47">
        <v>0</v>
      </c>
      <c r="O847" s="50">
        <v>4200800</v>
      </c>
      <c r="P847" s="47">
        <f t="shared" si="222"/>
        <v>1182.1783961457068</v>
      </c>
      <c r="Q847" s="53">
        <v>9673</v>
      </c>
      <c r="R847" s="79" t="s">
        <v>97</v>
      </c>
      <c r="S847" s="73"/>
      <c r="T847" s="17"/>
    </row>
    <row r="848" spans="1:207" s="16" customFormat="1" ht="25.15" customHeight="1" x14ac:dyDescent="0.25">
      <c r="A848" s="117" t="s">
        <v>1879</v>
      </c>
      <c r="B848" s="48" t="s">
        <v>667</v>
      </c>
      <c r="C848" s="65">
        <v>1964</v>
      </c>
      <c r="D848" s="84" t="s">
        <v>240</v>
      </c>
      <c r="E848" s="65" t="s">
        <v>22</v>
      </c>
      <c r="F848" s="90">
        <v>4</v>
      </c>
      <c r="G848" s="90">
        <v>3</v>
      </c>
      <c r="H848" s="50">
        <f t="shared" si="224"/>
        <v>2309.15</v>
      </c>
      <c r="I848" s="50">
        <v>0</v>
      </c>
      <c r="J848" s="50">
        <v>2309.15</v>
      </c>
      <c r="K848" s="37">
        <f t="shared" si="221"/>
        <v>3417600</v>
      </c>
      <c r="L848" s="47">
        <v>0</v>
      </c>
      <c r="M848" s="47">
        <v>0</v>
      </c>
      <c r="N848" s="47">
        <v>0</v>
      </c>
      <c r="O848" s="50">
        <v>3417600</v>
      </c>
      <c r="P848" s="47">
        <f t="shared" si="222"/>
        <v>1480.0251174674663</v>
      </c>
      <c r="Q848" s="53">
        <v>9673</v>
      </c>
      <c r="R848" s="79" t="s">
        <v>97</v>
      </c>
      <c r="S848" s="62"/>
    </row>
    <row r="849" spans="1:207" s="16" customFormat="1" ht="25.15" customHeight="1" x14ac:dyDescent="0.25">
      <c r="A849" s="117" t="s">
        <v>1880</v>
      </c>
      <c r="B849" s="48" t="s">
        <v>669</v>
      </c>
      <c r="C849" s="65">
        <v>1964</v>
      </c>
      <c r="D849" s="84" t="s">
        <v>240</v>
      </c>
      <c r="E849" s="65" t="s">
        <v>22</v>
      </c>
      <c r="F849" s="90">
        <v>5</v>
      </c>
      <c r="G849" s="90">
        <v>4</v>
      </c>
      <c r="H849" s="50">
        <f t="shared" si="224"/>
        <v>3554.77</v>
      </c>
      <c r="I849" s="50">
        <v>0</v>
      </c>
      <c r="J849" s="50">
        <v>3554.77</v>
      </c>
      <c r="K849" s="37">
        <f t="shared" si="221"/>
        <v>4218600</v>
      </c>
      <c r="L849" s="47">
        <v>0</v>
      </c>
      <c r="M849" s="47">
        <v>0</v>
      </c>
      <c r="N849" s="47">
        <v>0</v>
      </c>
      <c r="O849" s="50">
        <v>4218600</v>
      </c>
      <c r="P849" s="47">
        <f t="shared" si="222"/>
        <v>1186.7434461301293</v>
      </c>
      <c r="Q849" s="53">
        <v>9673</v>
      </c>
      <c r="R849" s="79" t="s">
        <v>97</v>
      </c>
      <c r="S849" s="62"/>
    </row>
    <row r="850" spans="1:207" s="16" customFormat="1" ht="25.15" customHeight="1" x14ac:dyDescent="0.25">
      <c r="A850" s="117" t="s">
        <v>1881</v>
      </c>
      <c r="B850" s="48" t="s">
        <v>670</v>
      </c>
      <c r="C850" s="65">
        <v>1964</v>
      </c>
      <c r="D850" s="84" t="s">
        <v>240</v>
      </c>
      <c r="E850" s="65" t="s">
        <v>22</v>
      </c>
      <c r="F850" s="90">
        <v>5</v>
      </c>
      <c r="G850" s="90">
        <v>3</v>
      </c>
      <c r="H850" s="50">
        <f t="shared" si="224"/>
        <v>2911.9</v>
      </c>
      <c r="I850" s="50">
        <v>0</v>
      </c>
      <c r="J850" s="50">
        <v>2911.9</v>
      </c>
      <c r="K850" s="37">
        <f t="shared" si="221"/>
        <v>3422050</v>
      </c>
      <c r="L850" s="47">
        <v>0</v>
      </c>
      <c r="M850" s="47">
        <v>0</v>
      </c>
      <c r="N850" s="47">
        <v>0</v>
      </c>
      <c r="O850" s="50">
        <v>3422050</v>
      </c>
      <c r="P850" s="47">
        <f t="shared" si="222"/>
        <v>1175.194889934407</v>
      </c>
      <c r="Q850" s="53">
        <v>9673</v>
      </c>
      <c r="R850" s="79" t="s">
        <v>97</v>
      </c>
      <c r="S850" s="62"/>
    </row>
    <row r="851" spans="1:207" s="16" customFormat="1" ht="25.15" customHeight="1" x14ac:dyDescent="0.25">
      <c r="A851" s="117" t="s">
        <v>1882</v>
      </c>
      <c r="B851" s="48" t="s">
        <v>674</v>
      </c>
      <c r="C851" s="65">
        <v>1963</v>
      </c>
      <c r="D851" s="84" t="s">
        <v>240</v>
      </c>
      <c r="E851" s="65" t="s">
        <v>20</v>
      </c>
      <c r="F851" s="90">
        <v>4</v>
      </c>
      <c r="G851" s="90">
        <v>3</v>
      </c>
      <c r="H851" s="50">
        <f t="shared" si="224"/>
        <v>2387.91</v>
      </c>
      <c r="I851" s="50">
        <v>0</v>
      </c>
      <c r="J851" s="50">
        <v>2387.91</v>
      </c>
      <c r="K851" s="37">
        <f t="shared" si="221"/>
        <v>3417600</v>
      </c>
      <c r="L851" s="47">
        <v>0</v>
      </c>
      <c r="M851" s="47">
        <v>0</v>
      </c>
      <c r="N851" s="47">
        <v>0</v>
      </c>
      <c r="O851" s="50">
        <v>3417600</v>
      </c>
      <c r="P851" s="47">
        <f t="shared" si="222"/>
        <v>1431.2097189592573</v>
      </c>
      <c r="Q851" s="53">
        <v>9673</v>
      </c>
      <c r="R851" s="79" t="s">
        <v>97</v>
      </c>
      <c r="S851" s="62"/>
    </row>
    <row r="852" spans="1:207" s="16" customFormat="1" ht="25.15" customHeight="1" x14ac:dyDescent="0.25">
      <c r="A852" s="117" t="s">
        <v>1883</v>
      </c>
      <c r="B852" s="48" t="s">
        <v>679</v>
      </c>
      <c r="C852" s="65">
        <v>1964</v>
      </c>
      <c r="D852" s="84" t="s">
        <v>240</v>
      </c>
      <c r="E852" s="65" t="s">
        <v>20</v>
      </c>
      <c r="F852" s="90">
        <v>4</v>
      </c>
      <c r="G852" s="90">
        <v>3</v>
      </c>
      <c r="H852" s="50">
        <f t="shared" si="224"/>
        <v>2366.0100000000002</v>
      </c>
      <c r="I852" s="50">
        <v>0</v>
      </c>
      <c r="J852" s="50">
        <v>2366.0100000000002</v>
      </c>
      <c r="K852" s="37">
        <f t="shared" si="221"/>
        <v>3540420</v>
      </c>
      <c r="L852" s="47">
        <v>0</v>
      </c>
      <c r="M852" s="47">
        <v>0</v>
      </c>
      <c r="N852" s="47">
        <v>0</v>
      </c>
      <c r="O852" s="50">
        <v>3540420</v>
      </c>
      <c r="P852" s="47">
        <f t="shared" si="222"/>
        <v>1496.3673019133475</v>
      </c>
      <c r="Q852" s="53">
        <v>9673</v>
      </c>
      <c r="R852" s="79" t="s">
        <v>97</v>
      </c>
      <c r="S852" s="62"/>
    </row>
    <row r="853" spans="1:207" s="16" customFormat="1" ht="25.15" customHeight="1" x14ac:dyDescent="0.25">
      <c r="A853" s="117" t="s">
        <v>1884</v>
      </c>
      <c r="B853" s="138" t="s">
        <v>680</v>
      </c>
      <c r="C853" s="65">
        <v>1963</v>
      </c>
      <c r="D853" s="84" t="s">
        <v>240</v>
      </c>
      <c r="E853" s="65" t="s">
        <v>20</v>
      </c>
      <c r="F853" s="82">
        <v>3</v>
      </c>
      <c r="G853" s="82">
        <v>1</v>
      </c>
      <c r="H853" s="50">
        <f t="shared" si="224"/>
        <v>813.4</v>
      </c>
      <c r="I853" s="50">
        <v>0</v>
      </c>
      <c r="J853" s="50">
        <v>813.4</v>
      </c>
      <c r="K853" s="37">
        <f t="shared" si="221"/>
        <v>4576440</v>
      </c>
      <c r="L853" s="47">
        <v>0</v>
      </c>
      <c r="M853" s="47">
        <v>0</v>
      </c>
      <c r="N853" s="47">
        <v>0</v>
      </c>
      <c r="O853" s="50">
        <v>4576440</v>
      </c>
      <c r="P853" s="47">
        <f t="shared" si="222"/>
        <v>5626.3093189082865</v>
      </c>
      <c r="Q853" s="53">
        <v>9673</v>
      </c>
      <c r="R853" s="79" t="s">
        <v>97</v>
      </c>
      <c r="S853" s="62"/>
    </row>
    <row r="854" spans="1:207" s="16" customFormat="1" ht="25.15" customHeight="1" x14ac:dyDescent="0.25">
      <c r="A854" s="117" t="s">
        <v>1885</v>
      </c>
      <c r="B854" s="138" t="s">
        <v>681</v>
      </c>
      <c r="C854" s="65">
        <v>1963</v>
      </c>
      <c r="D854" s="84" t="s">
        <v>240</v>
      </c>
      <c r="E854" s="65" t="s">
        <v>20</v>
      </c>
      <c r="F854" s="82">
        <v>5</v>
      </c>
      <c r="G854" s="82">
        <v>2</v>
      </c>
      <c r="H854" s="50">
        <f t="shared" si="224"/>
        <v>1612.72</v>
      </c>
      <c r="I854" s="50">
        <v>0</v>
      </c>
      <c r="J854" s="50">
        <v>1612.72</v>
      </c>
      <c r="K854" s="37">
        <f t="shared" si="221"/>
        <v>3804240</v>
      </c>
      <c r="L854" s="47">
        <v>0</v>
      </c>
      <c r="M854" s="47">
        <v>0</v>
      </c>
      <c r="N854" s="47">
        <v>0</v>
      </c>
      <c r="O854" s="50">
        <v>3804240</v>
      </c>
      <c r="P854" s="47">
        <f t="shared" si="222"/>
        <v>2358.8967706731482</v>
      </c>
      <c r="Q854" s="53">
        <v>9673</v>
      </c>
      <c r="R854" s="79" t="s">
        <v>97</v>
      </c>
      <c r="S854" s="62"/>
    </row>
    <row r="855" spans="1:207" s="14" customFormat="1" ht="25.15" customHeight="1" x14ac:dyDescent="0.25">
      <c r="A855" s="117" t="s">
        <v>1886</v>
      </c>
      <c r="B855" s="48" t="s">
        <v>685</v>
      </c>
      <c r="C855" s="65">
        <v>1963</v>
      </c>
      <c r="D855" s="84" t="s">
        <v>240</v>
      </c>
      <c r="E855" s="65" t="s">
        <v>20</v>
      </c>
      <c r="F855" s="82">
        <v>2</v>
      </c>
      <c r="G855" s="82">
        <v>1</v>
      </c>
      <c r="H855" s="50">
        <f t="shared" si="224"/>
        <v>275.99</v>
      </c>
      <c r="I855" s="50">
        <v>0</v>
      </c>
      <c r="J855" s="50">
        <v>275.99</v>
      </c>
      <c r="K855" s="37">
        <f t="shared" si="221"/>
        <v>1425864</v>
      </c>
      <c r="L855" s="47">
        <v>0</v>
      </c>
      <c r="M855" s="47">
        <v>0</v>
      </c>
      <c r="N855" s="47">
        <v>0</v>
      </c>
      <c r="O855" s="50">
        <v>1425864</v>
      </c>
      <c r="P855" s="47">
        <f t="shared" si="222"/>
        <v>5166.361100039856</v>
      </c>
      <c r="Q855" s="53">
        <v>9673</v>
      </c>
      <c r="R855" s="79" t="s">
        <v>97</v>
      </c>
      <c r="S855" s="18"/>
      <c r="T855" s="18"/>
    </row>
    <row r="856" spans="1:207" s="14" customFormat="1" ht="25.15" customHeight="1" x14ac:dyDescent="0.25">
      <c r="A856" s="117" t="s">
        <v>1887</v>
      </c>
      <c r="B856" s="48" t="s">
        <v>686</v>
      </c>
      <c r="C856" s="65">
        <v>1963</v>
      </c>
      <c r="D856" s="84" t="s">
        <v>240</v>
      </c>
      <c r="E856" s="65" t="s">
        <v>20</v>
      </c>
      <c r="F856" s="82">
        <v>2</v>
      </c>
      <c r="G856" s="82">
        <v>1</v>
      </c>
      <c r="H856" s="50">
        <v>272</v>
      </c>
      <c r="I856" s="50">
        <v>83.1</v>
      </c>
      <c r="J856" s="50">
        <v>188.9</v>
      </c>
      <c r="K856" s="37">
        <f t="shared" si="221"/>
        <v>1716000</v>
      </c>
      <c r="L856" s="47">
        <v>0</v>
      </c>
      <c r="M856" s="47">
        <v>0</v>
      </c>
      <c r="N856" s="47">
        <v>0</v>
      </c>
      <c r="O856" s="50">
        <v>1716000</v>
      </c>
      <c r="P856" s="47">
        <f t="shared" si="222"/>
        <v>6308.8235294117649</v>
      </c>
      <c r="Q856" s="53">
        <v>9673</v>
      </c>
      <c r="R856" s="79" t="s">
        <v>97</v>
      </c>
    </row>
    <row r="857" spans="1:207" s="16" customFormat="1" ht="25.15" customHeight="1" x14ac:dyDescent="0.25">
      <c r="A857" s="117" t="s">
        <v>1888</v>
      </c>
      <c r="B857" s="48" t="s">
        <v>693</v>
      </c>
      <c r="C857" s="65">
        <v>1964</v>
      </c>
      <c r="D857" s="84" t="s">
        <v>240</v>
      </c>
      <c r="E857" s="65" t="s">
        <v>20</v>
      </c>
      <c r="F857" s="82">
        <v>2</v>
      </c>
      <c r="G857" s="82">
        <v>1</v>
      </c>
      <c r="H857" s="50">
        <f t="shared" ref="H857:H869" si="225">I857+J857</f>
        <v>280.8</v>
      </c>
      <c r="I857" s="50">
        <v>0</v>
      </c>
      <c r="J857" s="50">
        <v>280.8</v>
      </c>
      <c r="K857" s="37">
        <f t="shared" si="221"/>
        <v>1841400</v>
      </c>
      <c r="L857" s="47">
        <v>0</v>
      </c>
      <c r="M857" s="47">
        <v>0</v>
      </c>
      <c r="N857" s="47">
        <v>0</v>
      </c>
      <c r="O857" s="50">
        <v>1841400</v>
      </c>
      <c r="P857" s="47">
        <f t="shared" si="222"/>
        <v>6557.6923076923076</v>
      </c>
      <c r="Q857" s="53">
        <v>9673</v>
      </c>
      <c r="R857" s="79" t="s">
        <v>97</v>
      </c>
      <c r="S857" s="62"/>
    </row>
    <row r="858" spans="1:207" s="16" customFormat="1" ht="25.15" customHeight="1" x14ac:dyDescent="0.25">
      <c r="A858" s="117" t="s">
        <v>1889</v>
      </c>
      <c r="B858" s="138" t="s">
        <v>695</v>
      </c>
      <c r="C858" s="65">
        <v>1963</v>
      </c>
      <c r="D858" s="84" t="s">
        <v>240</v>
      </c>
      <c r="E858" s="65" t="s">
        <v>20</v>
      </c>
      <c r="F858" s="82">
        <v>5</v>
      </c>
      <c r="G858" s="82">
        <v>3</v>
      </c>
      <c r="H858" s="50">
        <f t="shared" si="225"/>
        <v>2528.65</v>
      </c>
      <c r="I858" s="50">
        <v>0</v>
      </c>
      <c r="J858" s="50">
        <v>2528.65</v>
      </c>
      <c r="K858" s="37">
        <f t="shared" si="221"/>
        <v>5873340</v>
      </c>
      <c r="L858" s="47">
        <v>0</v>
      </c>
      <c r="M858" s="47">
        <v>0</v>
      </c>
      <c r="N858" s="47">
        <v>0</v>
      </c>
      <c r="O858" s="50">
        <v>5873340</v>
      </c>
      <c r="P858" s="47">
        <f t="shared" si="222"/>
        <v>2322.717655666067</v>
      </c>
      <c r="Q858" s="53">
        <v>9673</v>
      </c>
      <c r="R858" s="79" t="s">
        <v>97</v>
      </c>
      <c r="S858" s="73"/>
      <c r="T858" s="17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  <c r="AF858" s="15"/>
      <c r="AG858" s="15"/>
      <c r="AH858" s="15"/>
      <c r="AI858" s="15"/>
      <c r="AJ858" s="15"/>
      <c r="AK858" s="15"/>
      <c r="AL858" s="15"/>
      <c r="AM858" s="15"/>
      <c r="AN858" s="15"/>
      <c r="AO858" s="15"/>
      <c r="AP858" s="15"/>
      <c r="AQ858" s="15"/>
      <c r="AR858" s="15"/>
      <c r="AS858" s="15"/>
      <c r="AT858" s="15"/>
      <c r="AU858" s="15"/>
      <c r="AV858" s="15"/>
      <c r="AW858" s="15"/>
      <c r="AX858" s="15"/>
      <c r="AY858" s="15"/>
      <c r="AZ858" s="15"/>
      <c r="BA858" s="15"/>
      <c r="BB858" s="15"/>
      <c r="BC858" s="15"/>
      <c r="BD858" s="15"/>
      <c r="BE858" s="15"/>
      <c r="BF858" s="15"/>
      <c r="BG858" s="15"/>
      <c r="BH858" s="15"/>
      <c r="BI858" s="15"/>
      <c r="BJ858" s="15"/>
      <c r="BK858" s="15"/>
      <c r="BL858" s="15"/>
      <c r="BM858" s="15"/>
      <c r="BN858" s="15"/>
      <c r="BO858" s="15"/>
      <c r="BP858" s="15"/>
      <c r="BQ858" s="15"/>
      <c r="BR858" s="15"/>
      <c r="BS858" s="15"/>
      <c r="BT858" s="15"/>
      <c r="BU858" s="15"/>
      <c r="BV858" s="15"/>
      <c r="BW858" s="15"/>
      <c r="BX858" s="15"/>
      <c r="BY858" s="15"/>
      <c r="BZ858" s="15"/>
      <c r="CA858" s="15"/>
      <c r="CB858" s="15"/>
      <c r="CC858" s="15"/>
      <c r="CD858" s="15"/>
      <c r="CE858" s="15"/>
      <c r="CF858" s="15"/>
      <c r="CG858" s="15"/>
      <c r="CH858" s="15"/>
      <c r="CI858" s="15"/>
      <c r="CJ858" s="15"/>
      <c r="CK858" s="15"/>
      <c r="CL858" s="15"/>
      <c r="CM858" s="15"/>
      <c r="CN858" s="15"/>
      <c r="CO858" s="15"/>
      <c r="CP858" s="15"/>
      <c r="CQ858" s="15"/>
      <c r="CR858" s="15"/>
      <c r="CS858" s="15"/>
      <c r="CT858" s="15"/>
      <c r="CU858" s="15"/>
      <c r="CV858" s="15"/>
      <c r="CW858" s="15"/>
      <c r="CX858" s="15"/>
      <c r="CY858" s="15"/>
      <c r="CZ858" s="15"/>
      <c r="DA858" s="15"/>
      <c r="DB858" s="15"/>
      <c r="DC858" s="15"/>
      <c r="DD858" s="15"/>
      <c r="DE858" s="15"/>
      <c r="DF858" s="15"/>
      <c r="DG858" s="15"/>
      <c r="DH858" s="15"/>
      <c r="DI858" s="15"/>
      <c r="DJ858" s="15"/>
      <c r="DK858" s="15"/>
      <c r="DL858" s="15"/>
      <c r="DM858" s="15"/>
      <c r="DN858" s="15"/>
      <c r="DO858" s="15"/>
      <c r="DP858" s="15"/>
      <c r="DQ858" s="15"/>
      <c r="DR858" s="15"/>
      <c r="DS858" s="15"/>
      <c r="DT858" s="15"/>
      <c r="DU858" s="15"/>
      <c r="DV858" s="15"/>
      <c r="DW858" s="15"/>
      <c r="DX858" s="15"/>
      <c r="DY858" s="15"/>
      <c r="DZ858" s="15"/>
      <c r="EA858" s="15"/>
      <c r="EB858" s="15"/>
      <c r="EC858" s="15"/>
      <c r="ED858" s="15"/>
      <c r="EE858" s="15"/>
      <c r="EF858" s="15"/>
      <c r="EG858" s="15"/>
      <c r="EH858" s="15"/>
      <c r="EI858" s="15"/>
      <c r="EJ858" s="15"/>
      <c r="EK858" s="15"/>
      <c r="EL858" s="15"/>
      <c r="EM858" s="15"/>
      <c r="EN858" s="15"/>
      <c r="EO858" s="15"/>
      <c r="EP858" s="15"/>
      <c r="EQ858" s="15"/>
      <c r="ER858" s="15"/>
      <c r="ES858" s="15"/>
      <c r="ET858" s="15"/>
      <c r="EU858" s="15"/>
      <c r="EV858" s="15"/>
      <c r="EW858" s="15"/>
      <c r="EX858" s="15"/>
      <c r="EY858" s="15"/>
      <c r="EZ858" s="15"/>
      <c r="FA858" s="15"/>
      <c r="FB858" s="15"/>
      <c r="FC858" s="15"/>
      <c r="FD858" s="15"/>
      <c r="FE858" s="15"/>
      <c r="FF858" s="15"/>
      <c r="FG858" s="15"/>
      <c r="FH858" s="15"/>
      <c r="FI858" s="15"/>
      <c r="FJ858" s="15"/>
      <c r="FK858" s="15"/>
      <c r="FL858" s="15"/>
      <c r="FM858" s="15"/>
      <c r="FN858" s="15"/>
      <c r="FO858" s="15"/>
      <c r="FP858" s="15"/>
      <c r="FQ858" s="15"/>
      <c r="FR858" s="15"/>
      <c r="FS858" s="15"/>
      <c r="FT858" s="15"/>
      <c r="FU858" s="15"/>
      <c r="FV858" s="15"/>
      <c r="FW858" s="15"/>
      <c r="FX858" s="15"/>
      <c r="FY858" s="15"/>
      <c r="FZ858" s="15"/>
      <c r="GA858" s="15"/>
      <c r="GB858" s="15"/>
      <c r="GC858" s="15"/>
      <c r="GD858" s="15"/>
      <c r="GE858" s="15"/>
      <c r="GF858" s="15"/>
      <c r="GG858" s="15"/>
      <c r="GH858" s="15"/>
      <c r="GI858" s="15"/>
      <c r="GJ858" s="15"/>
      <c r="GK858" s="15"/>
      <c r="GL858" s="15"/>
      <c r="GM858" s="15"/>
      <c r="GN858" s="15"/>
      <c r="GO858" s="15"/>
      <c r="GP858" s="15"/>
      <c r="GQ858" s="15"/>
      <c r="GR858" s="15"/>
      <c r="GS858" s="15"/>
      <c r="GT858" s="15"/>
      <c r="GU858" s="15"/>
      <c r="GV858" s="15"/>
      <c r="GW858" s="15"/>
      <c r="GX858" s="15"/>
      <c r="GY858" s="15"/>
    </row>
    <row r="859" spans="1:207" s="16" customFormat="1" ht="25.15" customHeight="1" x14ac:dyDescent="0.25">
      <c r="A859" s="117" t="s">
        <v>1890</v>
      </c>
      <c r="B859" s="138" t="s">
        <v>700</v>
      </c>
      <c r="C859" s="65">
        <v>1963</v>
      </c>
      <c r="D859" s="84" t="s">
        <v>240</v>
      </c>
      <c r="E859" s="65" t="s">
        <v>20</v>
      </c>
      <c r="F859" s="82">
        <v>5</v>
      </c>
      <c r="G859" s="82">
        <v>2</v>
      </c>
      <c r="H859" s="50">
        <f t="shared" si="225"/>
        <v>1597.27</v>
      </c>
      <c r="I859" s="50">
        <v>90.5</v>
      </c>
      <c r="J859" s="50">
        <v>1506.77</v>
      </c>
      <c r="K859" s="37">
        <f t="shared" si="221"/>
        <v>3773220</v>
      </c>
      <c r="L859" s="47">
        <v>0</v>
      </c>
      <c r="M859" s="47">
        <v>0</v>
      </c>
      <c r="N859" s="47">
        <v>0</v>
      </c>
      <c r="O859" s="50">
        <v>3773220</v>
      </c>
      <c r="P859" s="47">
        <f t="shared" si="222"/>
        <v>2362.2931627088719</v>
      </c>
      <c r="Q859" s="53">
        <v>9673</v>
      </c>
      <c r="R859" s="79" t="s">
        <v>97</v>
      </c>
      <c r="S859" s="62"/>
    </row>
    <row r="860" spans="1:207" s="16" customFormat="1" ht="25.15" customHeight="1" x14ac:dyDescent="0.25">
      <c r="A860" s="117" t="s">
        <v>1891</v>
      </c>
      <c r="B860" s="138" t="s">
        <v>702</v>
      </c>
      <c r="C860" s="65">
        <v>1963</v>
      </c>
      <c r="D860" s="84" t="s">
        <v>240</v>
      </c>
      <c r="E860" s="65" t="s">
        <v>20</v>
      </c>
      <c r="F860" s="82">
        <v>5</v>
      </c>
      <c r="G860" s="82">
        <v>2</v>
      </c>
      <c r="H860" s="50">
        <f t="shared" si="225"/>
        <v>1607.8400000000001</v>
      </c>
      <c r="I860" s="50">
        <v>72.7</v>
      </c>
      <c r="J860" s="50">
        <v>1535.14</v>
      </c>
      <c r="K860" s="37">
        <f t="shared" si="221"/>
        <v>3795000</v>
      </c>
      <c r="L860" s="47">
        <v>0</v>
      </c>
      <c r="M860" s="47">
        <v>0</v>
      </c>
      <c r="N860" s="47">
        <v>0</v>
      </c>
      <c r="O860" s="50">
        <v>3795000</v>
      </c>
      <c r="P860" s="47">
        <f t="shared" si="222"/>
        <v>2360.3094835306993</v>
      </c>
      <c r="Q860" s="53">
        <v>9673</v>
      </c>
      <c r="R860" s="79" t="s">
        <v>97</v>
      </c>
      <c r="S860" s="62"/>
    </row>
    <row r="861" spans="1:207" s="16" customFormat="1" ht="25.15" customHeight="1" x14ac:dyDescent="0.25">
      <c r="A861" s="117" t="s">
        <v>1892</v>
      </c>
      <c r="B861" s="138" t="s">
        <v>703</v>
      </c>
      <c r="C861" s="65">
        <v>1963</v>
      </c>
      <c r="D861" s="84" t="s">
        <v>240</v>
      </c>
      <c r="E861" s="65" t="s">
        <v>20</v>
      </c>
      <c r="F861" s="82">
        <v>5</v>
      </c>
      <c r="G861" s="82">
        <v>3</v>
      </c>
      <c r="H861" s="50">
        <f t="shared" si="225"/>
        <v>2476.29</v>
      </c>
      <c r="I861" s="50">
        <v>0</v>
      </c>
      <c r="J861" s="50">
        <v>2476.29</v>
      </c>
      <c r="K861" s="37">
        <f t="shared" si="221"/>
        <v>5860800</v>
      </c>
      <c r="L861" s="47">
        <v>0</v>
      </c>
      <c r="M861" s="47">
        <v>0</v>
      </c>
      <c r="N861" s="47">
        <v>0</v>
      </c>
      <c r="O861" s="50">
        <v>5860800</v>
      </c>
      <c r="P861" s="47">
        <f t="shared" si="222"/>
        <v>2366.7664126576451</v>
      </c>
      <c r="Q861" s="53">
        <v>9673</v>
      </c>
      <c r="R861" s="79" t="s">
        <v>97</v>
      </c>
      <c r="S861" s="62"/>
    </row>
    <row r="862" spans="1:207" s="16" customFormat="1" ht="25.15" customHeight="1" x14ac:dyDescent="0.25">
      <c r="A862" s="117" t="s">
        <v>1893</v>
      </c>
      <c r="B862" s="138" t="s">
        <v>705</v>
      </c>
      <c r="C862" s="65">
        <v>1964</v>
      </c>
      <c r="D862" s="84" t="s">
        <v>240</v>
      </c>
      <c r="E862" s="65" t="s">
        <v>20</v>
      </c>
      <c r="F862" s="82">
        <v>5</v>
      </c>
      <c r="G862" s="82">
        <v>3</v>
      </c>
      <c r="H862" s="50">
        <f t="shared" si="225"/>
        <v>2974.73</v>
      </c>
      <c r="I862" s="50">
        <v>0</v>
      </c>
      <c r="J862" s="50">
        <v>2974.73</v>
      </c>
      <c r="K862" s="37">
        <f t="shared" si="221"/>
        <v>6844860</v>
      </c>
      <c r="L862" s="47">
        <v>0</v>
      </c>
      <c r="M862" s="47">
        <v>0</v>
      </c>
      <c r="N862" s="47">
        <v>0</v>
      </c>
      <c r="O862" s="50">
        <v>6844860</v>
      </c>
      <c r="P862" s="47">
        <f t="shared" si="222"/>
        <v>2301.002107754317</v>
      </c>
      <c r="Q862" s="53">
        <v>9673</v>
      </c>
      <c r="R862" s="79" t="s">
        <v>97</v>
      </c>
      <c r="S862" s="62"/>
    </row>
    <row r="863" spans="1:207" s="16" customFormat="1" ht="25.15" customHeight="1" x14ac:dyDescent="0.25">
      <c r="A863" s="117" t="s">
        <v>1894</v>
      </c>
      <c r="B863" s="48" t="s">
        <v>710</v>
      </c>
      <c r="C863" s="84">
        <v>1963</v>
      </c>
      <c r="D863" s="84" t="s">
        <v>240</v>
      </c>
      <c r="E863" s="65" t="s">
        <v>20</v>
      </c>
      <c r="F863" s="82">
        <v>5</v>
      </c>
      <c r="G863" s="82">
        <v>3</v>
      </c>
      <c r="H863" s="50">
        <f t="shared" si="225"/>
        <v>2458</v>
      </c>
      <c r="I863" s="50">
        <v>289.2</v>
      </c>
      <c r="J863" s="50">
        <v>2168.8000000000002</v>
      </c>
      <c r="K863" s="37">
        <f t="shared" si="221"/>
        <v>4877400</v>
      </c>
      <c r="L863" s="47">
        <v>0</v>
      </c>
      <c r="M863" s="47">
        <v>0</v>
      </c>
      <c r="N863" s="47">
        <v>0</v>
      </c>
      <c r="O863" s="50">
        <v>4877400</v>
      </c>
      <c r="P863" s="47">
        <f t="shared" si="222"/>
        <v>1984.2961757526443</v>
      </c>
      <c r="Q863" s="53">
        <v>9673</v>
      </c>
      <c r="R863" s="79" t="s">
        <v>97</v>
      </c>
      <c r="S863" s="62"/>
    </row>
    <row r="864" spans="1:207" s="16" customFormat="1" ht="25.15" customHeight="1" x14ac:dyDescent="0.25">
      <c r="A864" s="117" t="s">
        <v>1895</v>
      </c>
      <c r="B864" s="48" t="s">
        <v>713</v>
      </c>
      <c r="C864" s="65">
        <v>1963</v>
      </c>
      <c r="D864" s="84" t="s">
        <v>240</v>
      </c>
      <c r="E864" s="65" t="s">
        <v>20</v>
      </c>
      <c r="F864" s="82">
        <v>5</v>
      </c>
      <c r="G864" s="82">
        <v>4</v>
      </c>
      <c r="H864" s="50">
        <f t="shared" si="225"/>
        <v>3454.0800000000004</v>
      </c>
      <c r="I864" s="50">
        <v>261.3</v>
      </c>
      <c r="J864" s="50">
        <v>3192.78</v>
      </c>
      <c r="K864" s="37">
        <f t="shared" si="221"/>
        <v>6164400</v>
      </c>
      <c r="L864" s="47">
        <v>0</v>
      </c>
      <c r="M864" s="47">
        <v>0</v>
      </c>
      <c r="N864" s="47">
        <v>0</v>
      </c>
      <c r="O864" s="50">
        <v>6164400</v>
      </c>
      <c r="P864" s="47">
        <f t="shared" si="222"/>
        <v>1784.6720400222343</v>
      </c>
      <c r="Q864" s="53">
        <v>9673</v>
      </c>
      <c r="R864" s="79" t="s">
        <v>97</v>
      </c>
      <c r="S864" s="62"/>
    </row>
    <row r="865" spans="1:19" s="16" customFormat="1" ht="25.15" customHeight="1" x14ac:dyDescent="0.25">
      <c r="A865" s="117" t="s">
        <v>1896</v>
      </c>
      <c r="B865" s="48" t="s">
        <v>715</v>
      </c>
      <c r="C865" s="84">
        <v>1963</v>
      </c>
      <c r="D865" s="84" t="s">
        <v>240</v>
      </c>
      <c r="E865" s="65" t="s">
        <v>20</v>
      </c>
      <c r="F865" s="82">
        <v>5</v>
      </c>
      <c r="G865" s="82">
        <v>4</v>
      </c>
      <c r="H865" s="50">
        <f t="shared" si="225"/>
        <v>3130.8500000000004</v>
      </c>
      <c r="I865" s="50">
        <v>589.79999999999995</v>
      </c>
      <c r="J865" s="50">
        <v>2541.0500000000002</v>
      </c>
      <c r="K865" s="37">
        <f t="shared" si="221"/>
        <v>6171000</v>
      </c>
      <c r="L865" s="47">
        <v>0</v>
      </c>
      <c r="M865" s="47">
        <v>0</v>
      </c>
      <c r="N865" s="47">
        <v>0</v>
      </c>
      <c r="O865" s="50">
        <v>6171000</v>
      </c>
      <c r="P865" s="47">
        <f t="shared" si="222"/>
        <v>1971.0302314068063</v>
      </c>
      <c r="Q865" s="53">
        <v>9673</v>
      </c>
      <c r="R865" s="79" t="s">
        <v>97</v>
      </c>
      <c r="S865" s="62"/>
    </row>
    <row r="866" spans="1:19" s="16" customFormat="1" ht="25.15" customHeight="1" x14ac:dyDescent="0.25">
      <c r="A866" s="117" t="s">
        <v>1897</v>
      </c>
      <c r="B866" s="48" t="s">
        <v>717</v>
      </c>
      <c r="C866" s="65">
        <v>1963</v>
      </c>
      <c r="D866" s="84" t="s">
        <v>240</v>
      </c>
      <c r="E866" s="65" t="s">
        <v>20</v>
      </c>
      <c r="F866" s="82">
        <v>5</v>
      </c>
      <c r="G866" s="82">
        <v>4</v>
      </c>
      <c r="H866" s="50">
        <f t="shared" si="225"/>
        <v>3213.19</v>
      </c>
      <c r="I866" s="50">
        <v>30.4</v>
      </c>
      <c r="J866" s="50">
        <v>3182.79</v>
      </c>
      <c r="K866" s="37">
        <f t="shared" si="221"/>
        <v>17242897.379999999</v>
      </c>
      <c r="L866" s="47">
        <v>0</v>
      </c>
      <c r="M866" s="47">
        <v>0</v>
      </c>
      <c r="N866" s="47">
        <v>0</v>
      </c>
      <c r="O866" s="50">
        <v>17242897.379999999</v>
      </c>
      <c r="P866" s="47">
        <f t="shared" si="222"/>
        <v>5366.2862700307169</v>
      </c>
      <c r="Q866" s="53">
        <v>9673</v>
      </c>
      <c r="R866" s="79" t="s">
        <v>96</v>
      </c>
      <c r="S866" s="62"/>
    </row>
    <row r="867" spans="1:19" s="16" customFormat="1" ht="25.15" customHeight="1" x14ac:dyDescent="0.25">
      <c r="A867" s="117" t="s">
        <v>1898</v>
      </c>
      <c r="B867" s="48" t="s">
        <v>709</v>
      </c>
      <c r="C867" s="66">
        <v>1963</v>
      </c>
      <c r="D867" s="84" t="s">
        <v>240</v>
      </c>
      <c r="E867" s="65" t="s">
        <v>20</v>
      </c>
      <c r="F867" s="82">
        <v>5</v>
      </c>
      <c r="G867" s="82">
        <v>2</v>
      </c>
      <c r="H867" s="50">
        <f t="shared" si="225"/>
        <v>1612.59</v>
      </c>
      <c r="I867" s="50">
        <v>332.55</v>
      </c>
      <c r="J867" s="50">
        <v>1280.04</v>
      </c>
      <c r="K867" s="37">
        <f t="shared" si="221"/>
        <v>3436620</v>
      </c>
      <c r="L867" s="47">
        <v>0</v>
      </c>
      <c r="M867" s="47">
        <v>0</v>
      </c>
      <c r="N867" s="47">
        <v>0</v>
      </c>
      <c r="O867" s="50">
        <v>3436620</v>
      </c>
      <c r="P867" s="47">
        <f t="shared" si="222"/>
        <v>2131.118263166707</v>
      </c>
      <c r="Q867" s="53">
        <v>9673</v>
      </c>
      <c r="R867" s="79" t="s">
        <v>97</v>
      </c>
      <c r="S867" s="62"/>
    </row>
    <row r="868" spans="1:19" s="16" customFormat="1" ht="25.15" customHeight="1" x14ac:dyDescent="0.25">
      <c r="A868" s="117" t="s">
        <v>1899</v>
      </c>
      <c r="B868" s="48" t="s">
        <v>724</v>
      </c>
      <c r="C868" s="65">
        <v>1964</v>
      </c>
      <c r="D868" s="84" t="s">
        <v>240</v>
      </c>
      <c r="E868" s="65" t="s">
        <v>20</v>
      </c>
      <c r="F868" s="82">
        <v>5</v>
      </c>
      <c r="G868" s="82">
        <v>4</v>
      </c>
      <c r="H868" s="50">
        <f t="shared" si="225"/>
        <v>3170.22</v>
      </c>
      <c r="I868" s="50">
        <v>72.599999999999994</v>
      </c>
      <c r="J868" s="50">
        <v>3097.62</v>
      </c>
      <c r="K868" s="37">
        <f t="shared" si="221"/>
        <v>7108200</v>
      </c>
      <c r="L868" s="47">
        <v>0</v>
      </c>
      <c r="M868" s="47">
        <v>0</v>
      </c>
      <c r="N868" s="47">
        <v>0</v>
      </c>
      <c r="O868" s="50">
        <v>7108200</v>
      </c>
      <c r="P868" s="47">
        <f t="shared" si="222"/>
        <v>2242.1787762363497</v>
      </c>
      <c r="Q868" s="53">
        <v>9673</v>
      </c>
      <c r="R868" s="79" t="s">
        <v>97</v>
      </c>
      <c r="S868" s="62"/>
    </row>
    <row r="869" spans="1:19" s="16" customFormat="1" ht="25.15" customHeight="1" x14ac:dyDescent="0.25">
      <c r="A869" s="117" t="s">
        <v>1900</v>
      </c>
      <c r="B869" s="48" t="s">
        <v>727</v>
      </c>
      <c r="C869" s="65">
        <v>1963</v>
      </c>
      <c r="D869" s="84" t="s">
        <v>240</v>
      </c>
      <c r="E869" s="84" t="s">
        <v>22</v>
      </c>
      <c r="F869" s="82">
        <v>5</v>
      </c>
      <c r="G869" s="82">
        <v>4</v>
      </c>
      <c r="H869" s="50">
        <f t="shared" si="225"/>
        <v>3532.16</v>
      </c>
      <c r="I869" s="50">
        <v>42.1</v>
      </c>
      <c r="J869" s="50">
        <v>3490.06</v>
      </c>
      <c r="K869" s="37">
        <f t="shared" si="221"/>
        <v>7108200</v>
      </c>
      <c r="L869" s="47">
        <v>0</v>
      </c>
      <c r="M869" s="47">
        <v>0</v>
      </c>
      <c r="N869" s="47">
        <v>0</v>
      </c>
      <c r="O869" s="50">
        <v>7108200</v>
      </c>
      <c r="P869" s="47">
        <f t="shared" si="222"/>
        <v>2012.422993295887</v>
      </c>
      <c r="Q869" s="53">
        <v>9673</v>
      </c>
      <c r="R869" s="79" t="s">
        <v>97</v>
      </c>
      <c r="S869" s="62"/>
    </row>
    <row r="870" spans="1:19" s="16" customFormat="1" ht="25.15" customHeight="1" x14ac:dyDescent="0.25">
      <c r="A870" s="117" t="s">
        <v>1901</v>
      </c>
      <c r="B870" s="48" t="s">
        <v>733</v>
      </c>
      <c r="C870" s="84">
        <v>1964</v>
      </c>
      <c r="D870" s="84" t="s">
        <v>240</v>
      </c>
      <c r="E870" s="84" t="s">
        <v>22</v>
      </c>
      <c r="F870" s="82">
        <v>5</v>
      </c>
      <c r="G870" s="82">
        <v>3</v>
      </c>
      <c r="H870" s="50">
        <v>2811.02</v>
      </c>
      <c r="I870" s="50">
        <v>0</v>
      </c>
      <c r="J870" s="50">
        <v>2604.7199999999998</v>
      </c>
      <c r="K870" s="37">
        <f t="shared" si="221"/>
        <v>3471000</v>
      </c>
      <c r="L870" s="47">
        <v>0</v>
      </c>
      <c r="M870" s="47">
        <v>0</v>
      </c>
      <c r="N870" s="47">
        <v>0</v>
      </c>
      <c r="O870" s="50">
        <v>3471000</v>
      </c>
      <c r="P870" s="47">
        <f t="shared" si="222"/>
        <v>1234.7831036420944</v>
      </c>
      <c r="Q870" s="53">
        <v>9673</v>
      </c>
      <c r="R870" s="79" t="s">
        <v>97</v>
      </c>
      <c r="S870" s="62"/>
    </row>
    <row r="871" spans="1:19" s="16" customFormat="1" ht="25.15" customHeight="1" x14ac:dyDescent="0.25">
      <c r="A871" s="117" t="s">
        <v>1902</v>
      </c>
      <c r="B871" s="48" t="s">
        <v>736</v>
      </c>
      <c r="C871" s="65">
        <v>1964</v>
      </c>
      <c r="D871" s="84" t="s">
        <v>240</v>
      </c>
      <c r="E871" s="65" t="s">
        <v>20</v>
      </c>
      <c r="F871" s="82">
        <v>5</v>
      </c>
      <c r="G871" s="82">
        <v>2</v>
      </c>
      <c r="H871" s="50">
        <f t="shared" ref="H871:H890" si="226">I871+J871</f>
        <v>1651.72</v>
      </c>
      <c r="I871" s="50">
        <v>383</v>
      </c>
      <c r="J871" s="50">
        <v>1268.72</v>
      </c>
      <c r="K871" s="37">
        <f t="shared" si="221"/>
        <v>3121800</v>
      </c>
      <c r="L871" s="47">
        <v>0</v>
      </c>
      <c r="M871" s="47">
        <v>0</v>
      </c>
      <c r="N871" s="47">
        <v>0</v>
      </c>
      <c r="O871" s="50">
        <v>3121800</v>
      </c>
      <c r="P871" s="47">
        <f t="shared" si="222"/>
        <v>1890.0297871309906</v>
      </c>
      <c r="Q871" s="53">
        <v>9673</v>
      </c>
      <c r="R871" s="79" t="s">
        <v>97</v>
      </c>
      <c r="S871" s="62"/>
    </row>
    <row r="872" spans="1:19" s="16" customFormat="1" ht="25.15" customHeight="1" x14ac:dyDescent="0.25">
      <c r="A872" s="117" t="s">
        <v>1903</v>
      </c>
      <c r="B872" s="48" t="s">
        <v>742</v>
      </c>
      <c r="C872" s="65">
        <v>1963</v>
      </c>
      <c r="D872" s="84" t="s">
        <v>240</v>
      </c>
      <c r="E872" s="84" t="s">
        <v>22</v>
      </c>
      <c r="F872" s="90">
        <v>5</v>
      </c>
      <c r="G872" s="90">
        <v>4</v>
      </c>
      <c r="H872" s="50">
        <f t="shared" si="226"/>
        <v>3552.17</v>
      </c>
      <c r="I872" s="50">
        <v>0</v>
      </c>
      <c r="J872" s="50">
        <v>3552.17</v>
      </c>
      <c r="K872" s="37">
        <f t="shared" si="221"/>
        <v>4272000</v>
      </c>
      <c r="L872" s="47">
        <v>0</v>
      </c>
      <c r="M872" s="47">
        <v>0</v>
      </c>
      <c r="N872" s="47">
        <v>0</v>
      </c>
      <c r="O872" s="50">
        <v>4272000</v>
      </c>
      <c r="P872" s="47">
        <f t="shared" si="222"/>
        <v>1202.6451436727409</v>
      </c>
      <c r="Q872" s="53">
        <v>9673</v>
      </c>
      <c r="R872" s="79" t="s">
        <v>97</v>
      </c>
      <c r="S872" s="62"/>
    </row>
    <row r="873" spans="1:19" s="16" customFormat="1" ht="25.15" customHeight="1" x14ac:dyDescent="0.25">
      <c r="A873" s="117" t="s">
        <v>1904</v>
      </c>
      <c r="B873" s="48" t="s">
        <v>743</v>
      </c>
      <c r="C873" s="65">
        <v>1963</v>
      </c>
      <c r="D873" s="84" t="s">
        <v>240</v>
      </c>
      <c r="E873" s="84" t="s">
        <v>22</v>
      </c>
      <c r="F873" s="90">
        <v>5</v>
      </c>
      <c r="G873" s="90">
        <v>4</v>
      </c>
      <c r="H873" s="50">
        <f t="shared" si="226"/>
        <v>3553.03</v>
      </c>
      <c r="I873" s="50">
        <v>0</v>
      </c>
      <c r="J873" s="50">
        <v>3553.03</v>
      </c>
      <c r="K873" s="37">
        <f t="shared" si="221"/>
        <v>4272000</v>
      </c>
      <c r="L873" s="47">
        <v>0</v>
      </c>
      <c r="M873" s="47">
        <v>0</v>
      </c>
      <c r="N873" s="47">
        <v>0</v>
      </c>
      <c r="O873" s="50">
        <v>4272000</v>
      </c>
      <c r="P873" s="47">
        <f t="shared" si="222"/>
        <v>1202.3540471090871</v>
      </c>
      <c r="Q873" s="53">
        <v>9673</v>
      </c>
      <c r="R873" s="79" t="s">
        <v>97</v>
      </c>
      <c r="S873" s="62"/>
    </row>
    <row r="874" spans="1:19" s="16" customFormat="1" ht="25.15" customHeight="1" x14ac:dyDescent="0.25">
      <c r="A874" s="117" t="s">
        <v>1905</v>
      </c>
      <c r="B874" s="48" t="s">
        <v>745</v>
      </c>
      <c r="C874" s="65">
        <v>1964</v>
      </c>
      <c r="D874" s="84" t="s">
        <v>240</v>
      </c>
      <c r="E874" s="65" t="s">
        <v>22</v>
      </c>
      <c r="F874" s="90">
        <v>5</v>
      </c>
      <c r="G874" s="90">
        <v>4</v>
      </c>
      <c r="H874" s="50">
        <f t="shared" si="226"/>
        <v>35259.199999999997</v>
      </c>
      <c r="I874" s="50">
        <v>0</v>
      </c>
      <c r="J874" s="50">
        <v>35259.199999999997</v>
      </c>
      <c r="K874" s="37">
        <f t="shared" si="221"/>
        <v>4272000</v>
      </c>
      <c r="L874" s="47">
        <v>0</v>
      </c>
      <c r="M874" s="47">
        <v>0</v>
      </c>
      <c r="N874" s="47">
        <v>0</v>
      </c>
      <c r="O874" s="50">
        <v>4272000</v>
      </c>
      <c r="P874" s="47">
        <f t="shared" si="222"/>
        <v>121.15986749557564</v>
      </c>
      <c r="Q874" s="53">
        <v>9673</v>
      </c>
      <c r="R874" s="79" t="s">
        <v>97</v>
      </c>
      <c r="S874" s="62"/>
    </row>
    <row r="875" spans="1:19" s="16" customFormat="1" ht="25.15" customHeight="1" x14ac:dyDescent="0.25">
      <c r="A875" s="117" t="s">
        <v>1906</v>
      </c>
      <c r="B875" s="48" t="s">
        <v>749</v>
      </c>
      <c r="C875" s="65">
        <v>1963</v>
      </c>
      <c r="D875" s="84" t="s">
        <v>240</v>
      </c>
      <c r="E875" s="84" t="s">
        <v>22</v>
      </c>
      <c r="F875" s="90">
        <v>5</v>
      </c>
      <c r="G875" s="90">
        <v>4</v>
      </c>
      <c r="H875" s="50">
        <f t="shared" si="226"/>
        <v>3557.43</v>
      </c>
      <c r="I875" s="50">
        <v>0</v>
      </c>
      <c r="J875" s="50">
        <v>3557.43</v>
      </c>
      <c r="K875" s="37">
        <f t="shared" si="221"/>
        <v>4272000</v>
      </c>
      <c r="L875" s="47">
        <v>0</v>
      </c>
      <c r="M875" s="47">
        <v>0</v>
      </c>
      <c r="N875" s="47">
        <v>0</v>
      </c>
      <c r="O875" s="50">
        <v>4272000</v>
      </c>
      <c r="P875" s="47">
        <f t="shared" si="222"/>
        <v>1200.8669179716819</v>
      </c>
      <c r="Q875" s="53">
        <v>9673</v>
      </c>
      <c r="R875" s="79" t="s">
        <v>97</v>
      </c>
      <c r="S875" s="62"/>
    </row>
    <row r="876" spans="1:19" s="16" customFormat="1" ht="25.15" customHeight="1" x14ac:dyDescent="0.25">
      <c r="A876" s="117" t="s">
        <v>1907</v>
      </c>
      <c r="B876" s="48" t="s">
        <v>750</v>
      </c>
      <c r="C876" s="65">
        <v>1963</v>
      </c>
      <c r="D876" s="84" t="s">
        <v>240</v>
      </c>
      <c r="E876" s="84" t="s">
        <v>22</v>
      </c>
      <c r="F876" s="90">
        <v>5</v>
      </c>
      <c r="G876" s="90">
        <v>4</v>
      </c>
      <c r="H876" s="50">
        <f t="shared" si="226"/>
        <v>3563.78</v>
      </c>
      <c r="I876" s="50">
        <v>0</v>
      </c>
      <c r="J876" s="50">
        <v>3563.78</v>
      </c>
      <c r="K876" s="37">
        <f t="shared" si="221"/>
        <v>4272000</v>
      </c>
      <c r="L876" s="47">
        <v>0</v>
      </c>
      <c r="M876" s="47">
        <v>0</v>
      </c>
      <c r="N876" s="47">
        <v>0</v>
      </c>
      <c r="O876" s="50">
        <v>4272000</v>
      </c>
      <c r="P876" s="47">
        <f t="shared" si="222"/>
        <v>1198.7271941590109</v>
      </c>
      <c r="Q876" s="53">
        <v>9673</v>
      </c>
      <c r="R876" s="79" t="s">
        <v>97</v>
      </c>
      <c r="S876" s="62"/>
    </row>
    <row r="877" spans="1:19" s="16" customFormat="1" ht="25.15" customHeight="1" x14ac:dyDescent="0.25">
      <c r="A877" s="117" t="s">
        <v>1908</v>
      </c>
      <c r="B877" s="48" t="s">
        <v>751</v>
      </c>
      <c r="C877" s="65">
        <v>1964</v>
      </c>
      <c r="D877" s="84" t="s">
        <v>240</v>
      </c>
      <c r="E877" s="84" t="s">
        <v>20</v>
      </c>
      <c r="F877" s="82">
        <v>5</v>
      </c>
      <c r="G877" s="82">
        <v>3</v>
      </c>
      <c r="H877" s="50">
        <f t="shared" si="226"/>
        <v>2527.38</v>
      </c>
      <c r="I877" s="50">
        <v>328.6</v>
      </c>
      <c r="J877" s="50">
        <v>2198.7800000000002</v>
      </c>
      <c r="K877" s="37">
        <f t="shared" si="221"/>
        <v>18751830</v>
      </c>
      <c r="L877" s="47">
        <v>0</v>
      </c>
      <c r="M877" s="47">
        <v>0</v>
      </c>
      <c r="N877" s="47">
        <v>0</v>
      </c>
      <c r="O877" s="50">
        <v>18751830</v>
      </c>
      <c r="P877" s="47">
        <f t="shared" si="222"/>
        <v>7419.4739216105208</v>
      </c>
      <c r="Q877" s="53">
        <v>9673</v>
      </c>
      <c r="R877" s="79" t="s">
        <v>97</v>
      </c>
      <c r="S877" s="62"/>
    </row>
    <row r="878" spans="1:19" s="16" customFormat="1" ht="25.15" customHeight="1" x14ac:dyDescent="0.25">
      <c r="A878" s="117" t="s">
        <v>1909</v>
      </c>
      <c r="B878" s="48" t="s">
        <v>752</v>
      </c>
      <c r="C878" s="65">
        <v>1963</v>
      </c>
      <c r="D878" s="84" t="s">
        <v>240</v>
      </c>
      <c r="E878" s="84" t="s">
        <v>20</v>
      </c>
      <c r="F878" s="82">
        <v>2</v>
      </c>
      <c r="G878" s="82">
        <v>2</v>
      </c>
      <c r="H878" s="50">
        <f t="shared" si="226"/>
        <v>642.12</v>
      </c>
      <c r="I878" s="50">
        <v>0</v>
      </c>
      <c r="J878" s="50">
        <v>642.12</v>
      </c>
      <c r="K878" s="37">
        <f t="shared" si="221"/>
        <v>3920400</v>
      </c>
      <c r="L878" s="47">
        <v>0</v>
      </c>
      <c r="M878" s="47">
        <v>0</v>
      </c>
      <c r="N878" s="47">
        <v>0</v>
      </c>
      <c r="O878" s="50">
        <v>3920400</v>
      </c>
      <c r="P878" s="47">
        <f t="shared" si="222"/>
        <v>6105.4008596524018</v>
      </c>
      <c r="Q878" s="53">
        <v>9673</v>
      </c>
      <c r="R878" s="79" t="s">
        <v>97</v>
      </c>
      <c r="S878" s="62"/>
    </row>
    <row r="879" spans="1:19" s="16" customFormat="1" ht="25.15" customHeight="1" x14ac:dyDescent="0.25">
      <c r="A879" s="117" t="s">
        <v>1910</v>
      </c>
      <c r="B879" s="48" t="s">
        <v>753</v>
      </c>
      <c r="C879" s="65">
        <v>1962</v>
      </c>
      <c r="D879" s="84" t="s">
        <v>240</v>
      </c>
      <c r="E879" s="65" t="s">
        <v>20</v>
      </c>
      <c r="F879" s="82">
        <v>2</v>
      </c>
      <c r="G879" s="82">
        <v>1</v>
      </c>
      <c r="H879" s="50">
        <f t="shared" si="226"/>
        <v>284.5</v>
      </c>
      <c r="I879" s="50">
        <v>0</v>
      </c>
      <c r="J879" s="50">
        <v>284.5</v>
      </c>
      <c r="K879" s="37">
        <f t="shared" si="221"/>
        <v>1846680</v>
      </c>
      <c r="L879" s="47">
        <v>0</v>
      </c>
      <c r="M879" s="47">
        <v>0</v>
      </c>
      <c r="N879" s="47">
        <v>0</v>
      </c>
      <c r="O879" s="50">
        <v>1846680</v>
      </c>
      <c r="P879" s="47">
        <f t="shared" si="222"/>
        <v>6490.9666080843581</v>
      </c>
      <c r="Q879" s="53">
        <v>9673</v>
      </c>
      <c r="R879" s="79" t="s">
        <v>97</v>
      </c>
      <c r="S879" s="62"/>
    </row>
    <row r="880" spans="1:19" s="16" customFormat="1" ht="25.15" customHeight="1" x14ac:dyDescent="0.25">
      <c r="A880" s="117" t="s">
        <v>1911</v>
      </c>
      <c r="B880" s="48" t="s">
        <v>754</v>
      </c>
      <c r="C880" s="65">
        <v>1963</v>
      </c>
      <c r="D880" s="84" t="s">
        <v>240</v>
      </c>
      <c r="E880" s="84" t="s">
        <v>291</v>
      </c>
      <c r="F880" s="82">
        <v>2</v>
      </c>
      <c r="G880" s="82">
        <v>1</v>
      </c>
      <c r="H880" s="50">
        <f t="shared" si="226"/>
        <v>509.99</v>
      </c>
      <c r="I880" s="50">
        <v>0</v>
      </c>
      <c r="J880" s="50">
        <v>509.99</v>
      </c>
      <c r="K880" s="37">
        <f t="shared" si="221"/>
        <v>3267000</v>
      </c>
      <c r="L880" s="47">
        <v>0</v>
      </c>
      <c r="M880" s="47">
        <v>0</v>
      </c>
      <c r="N880" s="47">
        <v>0</v>
      </c>
      <c r="O880" s="50">
        <v>3267000</v>
      </c>
      <c r="P880" s="47">
        <f t="shared" si="222"/>
        <v>6406.0079609404102</v>
      </c>
      <c r="Q880" s="53">
        <v>9673</v>
      </c>
      <c r="R880" s="79" t="s">
        <v>97</v>
      </c>
      <c r="S880" s="62"/>
    </row>
    <row r="881" spans="1:207" s="16" customFormat="1" ht="25.15" customHeight="1" x14ac:dyDescent="0.25">
      <c r="A881" s="117" t="s">
        <v>1912</v>
      </c>
      <c r="B881" s="48" t="s">
        <v>755</v>
      </c>
      <c r="C881" s="84">
        <v>1963</v>
      </c>
      <c r="D881" s="84" t="s">
        <v>240</v>
      </c>
      <c r="E881" s="84" t="s">
        <v>291</v>
      </c>
      <c r="F881" s="92">
        <v>2</v>
      </c>
      <c r="G881" s="92">
        <v>1</v>
      </c>
      <c r="H881" s="50">
        <f t="shared" si="226"/>
        <v>533.53</v>
      </c>
      <c r="I881" s="50">
        <v>0</v>
      </c>
      <c r="J881" s="94">
        <v>533.53</v>
      </c>
      <c r="K881" s="37">
        <f t="shared" si="221"/>
        <v>3267000</v>
      </c>
      <c r="L881" s="47">
        <v>0</v>
      </c>
      <c r="M881" s="47">
        <v>0</v>
      </c>
      <c r="N881" s="47">
        <v>0</v>
      </c>
      <c r="O881" s="50">
        <v>3267000</v>
      </c>
      <c r="P881" s="47">
        <f t="shared" si="222"/>
        <v>6123.3670084156474</v>
      </c>
      <c r="Q881" s="53">
        <v>9673</v>
      </c>
      <c r="R881" s="79" t="s">
        <v>97</v>
      </c>
      <c r="S881" s="62"/>
    </row>
    <row r="882" spans="1:207" s="16" customFormat="1" ht="25.15" customHeight="1" x14ac:dyDescent="0.25">
      <c r="A882" s="117" t="s">
        <v>1913</v>
      </c>
      <c r="B882" s="48" t="s">
        <v>756</v>
      </c>
      <c r="C882" s="65">
        <v>1963</v>
      </c>
      <c r="D882" s="84" t="s">
        <v>240</v>
      </c>
      <c r="E882" s="84" t="s">
        <v>291</v>
      </c>
      <c r="F882" s="82">
        <v>2</v>
      </c>
      <c r="G882" s="82">
        <v>1</v>
      </c>
      <c r="H882" s="50">
        <f t="shared" si="226"/>
        <v>506.06</v>
      </c>
      <c r="I882" s="50">
        <v>0</v>
      </c>
      <c r="J882" s="50">
        <v>506.06</v>
      </c>
      <c r="K882" s="37">
        <f t="shared" ref="K882:K945" si="227">SUM(L882:O882)</f>
        <v>3267000</v>
      </c>
      <c r="L882" s="47">
        <v>0</v>
      </c>
      <c r="M882" s="47">
        <v>0</v>
      </c>
      <c r="N882" s="47">
        <v>0</v>
      </c>
      <c r="O882" s="50">
        <v>3267000</v>
      </c>
      <c r="P882" s="47">
        <f t="shared" ref="P882:P945" si="228">K882/H882</f>
        <v>6455.7562344386042</v>
      </c>
      <c r="Q882" s="53">
        <v>9673</v>
      </c>
      <c r="R882" s="79" t="s">
        <v>97</v>
      </c>
      <c r="S882" s="62"/>
    </row>
    <row r="883" spans="1:207" s="16" customFormat="1" ht="25.15" customHeight="1" x14ac:dyDescent="0.25">
      <c r="A883" s="117" t="s">
        <v>1914</v>
      </c>
      <c r="B883" s="48" t="s">
        <v>758</v>
      </c>
      <c r="C883" s="65">
        <v>1963</v>
      </c>
      <c r="D883" s="84" t="s">
        <v>240</v>
      </c>
      <c r="E883" s="65" t="s">
        <v>20</v>
      </c>
      <c r="F883" s="82">
        <v>2</v>
      </c>
      <c r="G883" s="82">
        <v>2</v>
      </c>
      <c r="H883" s="50">
        <f t="shared" si="226"/>
        <v>489.6</v>
      </c>
      <c r="I883" s="50">
        <v>0</v>
      </c>
      <c r="J883" s="50">
        <v>489.6</v>
      </c>
      <c r="K883" s="37">
        <f t="shared" si="227"/>
        <v>3484800</v>
      </c>
      <c r="L883" s="47">
        <v>0</v>
      </c>
      <c r="M883" s="47">
        <v>0</v>
      </c>
      <c r="N883" s="47">
        <v>0</v>
      </c>
      <c r="O883" s="50">
        <v>3484800</v>
      </c>
      <c r="P883" s="47">
        <f t="shared" si="228"/>
        <v>7117.6470588235288</v>
      </c>
      <c r="Q883" s="53">
        <v>9673</v>
      </c>
      <c r="R883" s="79" t="s">
        <v>97</v>
      </c>
      <c r="S883" s="62"/>
    </row>
    <row r="884" spans="1:207" s="16" customFormat="1" ht="25.15" customHeight="1" x14ac:dyDescent="0.25">
      <c r="A884" s="117" t="s">
        <v>1915</v>
      </c>
      <c r="B884" s="48" t="s">
        <v>759</v>
      </c>
      <c r="C884" s="65">
        <v>1962</v>
      </c>
      <c r="D884" s="84" t="s">
        <v>240</v>
      </c>
      <c r="E884" s="65" t="s">
        <v>20</v>
      </c>
      <c r="F884" s="82">
        <v>2</v>
      </c>
      <c r="G884" s="82">
        <v>1</v>
      </c>
      <c r="H884" s="50">
        <f t="shared" si="226"/>
        <v>283.93</v>
      </c>
      <c r="I884" s="50">
        <v>0</v>
      </c>
      <c r="J884" s="50">
        <v>283.93</v>
      </c>
      <c r="K884" s="37">
        <f t="shared" si="227"/>
        <v>1323960</v>
      </c>
      <c r="L884" s="47">
        <v>0</v>
      </c>
      <c r="M884" s="47">
        <v>0</v>
      </c>
      <c r="N884" s="47">
        <v>0</v>
      </c>
      <c r="O884" s="50">
        <v>1323960</v>
      </c>
      <c r="P884" s="47">
        <f t="shared" si="228"/>
        <v>4662.9803120487441</v>
      </c>
      <c r="Q884" s="53">
        <v>9673</v>
      </c>
      <c r="R884" s="79" t="s">
        <v>97</v>
      </c>
      <c r="S884" s="73"/>
      <c r="T884" s="17"/>
      <c r="V884" s="15"/>
      <c r="W884" s="19"/>
      <c r="X884" s="15"/>
      <c r="Y884" s="15"/>
      <c r="Z884" s="15"/>
      <c r="AA884" s="15"/>
      <c r="AB884" s="15"/>
      <c r="AC884" s="15"/>
      <c r="AD884" s="15"/>
      <c r="AE884" s="15"/>
      <c r="AF884" s="15"/>
      <c r="AG884" s="15"/>
      <c r="AH884" s="15"/>
      <c r="AI884" s="15"/>
      <c r="AJ884" s="15"/>
      <c r="AK884" s="15"/>
      <c r="AL884" s="15"/>
      <c r="AM884" s="15"/>
      <c r="AN884" s="15"/>
      <c r="AO884" s="15"/>
      <c r="AP884" s="15"/>
      <c r="AQ884" s="15"/>
      <c r="AR884" s="15"/>
      <c r="AS884" s="15"/>
      <c r="AT884" s="15"/>
      <c r="AU884" s="15"/>
      <c r="AV884" s="15"/>
      <c r="AW884" s="15"/>
      <c r="AX884" s="15"/>
      <c r="AY884" s="15"/>
      <c r="AZ884" s="15"/>
      <c r="BA884" s="15"/>
      <c r="BB884" s="15"/>
      <c r="BC884" s="15"/>
      <c r="BD884" s="15"/>
      <c r="BE884" s="15"/>
      <c r="BF884" s="15"/>
      <c r="BG884" s="15"/>
      <c r="BH884" s="15"/>
      <c r="BI884" s="15"/>
      <c r="BJ884" s="15"/>
      <c r="BK884" s="15"/>
      <c r="BL884" s="15"/>
      <c r="BM884" s="15"/>
      <c r="BN884" s="15"/>
      <c r="BO884" s="15"/>
      <c r="BP884" s="15"/>
      <c r="BQ884" s="15"/>
      <c r="BR884" s="15"/>
      <c r="BS884" s="15"/>
      <c r="BT884" s="15"/>
      <c r="BU884" s="15"/>
      <c r="BV884" s="15"/>
      <c r="BW884" s="15"/>
      <c r="BX884" s="15"/>
      <c r="BY884" s="15"/>
      <c r="BZ884" s="15"/>
      <c r="CA884" s="15"/>
      <c r="CB884" s="15"/>
      <c r="CC884" s="15"/>
      <c r="CD884" s="15"/>
      <c r="CE884" s="15"/>
      <c r="CF884" s="15"/>
      <c r="CG884" s="15"/>
      <c r="CH884" s="15"/>
      <c r="CI884" s="15"/>
      <c r="CJ884" s="15"/>
      <c r="CK884" s="15"/>
      <c r="CL884" s="15"/>
      <c r="CM884" s="15"/>
      <c r="CN884" s="15"/>
      <c r="CO884" s="15"/>
      <c r="CP884" s="15"/>
      <c r="CQ884" s="15"/>
      <c r="CR884" s="15"/>
      <c r="CS884" s="15"/>
      <c r="CT884" s="15"/>
      <c r="CU884" s="15"/>
      <c r="CV884" s="15"/>
      <c r="CW884" s="15"/>
      <c r="CX884" s="15"/>
      <c r="CY884" s="15"/>
      <c r="CZ884" s="15"/>
      <c r="DA884" s="15"/>
      <c r="DB884" s="15"/>
      <c r="DC884" s="15"/>
      <c r="DD884" s="15"/>
      <c r="DE884" s="15"/>
      <c r="DF884" s="15"/>
      <c r="DG884" s="15"/>
      <c r="DH884" s="15"/>
      <c r="DI884" s="15"/>
      <c r="DJ884" s="15"/>
      <c r="DK884" s="15"/>
      <c r="DL884" s="15"/>
      <c r="DM884" s="15"/>
      <c r="DN884" s="15"/>
      <c r="DO884" s="15"/>
      <c r="DP884" s="15"/>
      <c r="DQ884" s="15"/>
      <c r="DR884" s="15"/>
      <c r="DS884" s="15"/>
      <c r="DT884" s="15"/>
      <c r="DU884" s="15"/>
      <c r="DV884" s="15"/>
      <c r="DW884" s="15"/>
      <c r="DX884" s="15"/>
      <c r="DY884" s="15"/>
      <c r="DZ884" s="15"/>
      <c r="EA884" s="15"/>
      <c r="EB884" s="15"/>
      <c r="EC884" s="15"/>
      <c r="ED884" s="15"/>
      <c r="EE884" s="15"/>
      <c r="EF884" s="15"/>
      <c r="EG884" s="15"/>
      <c r="EH884" s="15"/>
      <c r="EI884" s="15"/>
      <c r="EJ884" s="15"/>
      <c r="EK884" s="15"/>
      <c r="EL884" s="15"/>
      <c r="EM884" s="15"/>
      <c r="EN884" s="15"/>
      <c r="EO884" s="15"/>
      <c r="EP884" s="15"/>
      <c r="EQ884" s="15"/>
      <c r="ER884" s="15"/>
      <c r="ES884" s="15"/>
      <c r="ET884" s="15"/>
      <c r="EU884" s="15"/>
      <c r="EV884" s="15"/>
      <c r="EW884" s="15"/>
      <c r="EX884" s="15"/>
      <c r="EY884" s="15"/>
      <c r="EZ884" s="15"/>
      <c r="FA884" s="15"/>
      <c r="FB884" s="15"/>
      <c r="FC884" s="15"/>
      <c r="FD884" s="15"/>
      <c r="FE884" s="15"/>
      <c r="FF884" s="15"/>
      <c r="FG884" s="15"/>
      <c r="FH884" s="15"/>
      <c r="FI884" s="15"/>
      <c r="FJ884" s="15"/>
      <c r="FK884" s="15"/>
      <c r="FL884" s="15"/>
      <c r="FM884" s="15"/>
      <c r="FN884" s="15"/>
      <c r="FO884" s="15"/>
      <c r="FP884" s="15"/>
      <c r="FQ884" s="15"/>
      <c r="FR884" s="15"/>
      <c r="FS884" s="15"/>
      <c r="FT884" s="15"/>
      <c r="FU884" s="15"/>
      <c r="FV884" s="15"/>
      <c r="FW884" s="15"/>
      <c r="FX884" s="15"/>
      <c r="FY884" s="15"/>
      <c r="FZ884" s="15"/>
      <c r="GA884" s="15"/>
      <c r="GB884" s="15"/>
      <c r="GC884" s="15"/>
      <c r="GD884" s="15"/>
      <c r="GE884" s="15"/>
      <c r="GF884" s="15"/>
      <c r="GG884" s="15"/>
      <c r="GH884" s="15"/>
      <c r="GI884" s="15"/>
      <c r="GJ884" s="15"/>
      <c r="GK884" s="15"/>
      <c r="GL884" s="15"/>
      <c r="GM884" s="15"/>
      <c r="GN884" s="15"/>
      <c r="GO884" s="15"/>
      <c r="GP884" s="15"/>
      <c r="GQ884" s="15"/>
      <c r="GR884" s="15"/>
      <c r="GS884" s="15"/>
      <c r="GT884" s="15"/>
      <c r="GU884" s="15"/>
      <c r="GV884" s="15"/>
      <c r="GW884" s="15"/>
      <c r="GX884" s="15"/>
      <c r="GY884" s="15"/>
    </row>
    <row r="885" spans="1:207" s="15" customFormat="1" ht="25.15" customHeight="1" x14ac:dyDescent="0.25">
      <c r="A885" s="117" t="s">
        <v>1916</v>
      </c>
      <c r="B885" s="138" t="s">
        <v>760</v>
      </c>
      <c r="C885" s="65">
        <v>1962</v>
      </c>
      <c r="D885" s="84" t="s">
        <v>240</v>
      </c>
      <c r="E885" s="65" t="s">
        <v>20</v>
      </c>
      <c r="F885" s="82">
        <v>5</v>
      </c>
      <c r="G885" s="82">
        <v>4</v>
      </c>
      <c r="H885" s="50">
        <f t="shared" si="226"/>
        <v>3240.25</v>
      </c>
      <c r="I885" s="50">
        <v>139.4</v>
      </c>
      <c r="J885" s="50">
        <v>3100.85</v>
      </c>
      <c r="K885" s="37">
        <f t="shared" si="227"/>
        <v>8065200</v>
      </c>
      <c r="L885" s="47">
        <v>0</v>
      </c>
      <c r="M885" s="47">
        <v>0</v>
      </c>
      <c r="N885" s="47">
        <v>0</v>
      </c>
      <c r="O885" s="50">
        <v>8065200</v>
      </c>
      <c r="P885" s="47">
        <f t="shared" si="228"/>
        <v>2489.0672016048143</v>
      </c>
      <c r="Q885" s="53">
        <v>9673</v>
      </c>
      <c r="R885" s="79" t="s">
        <v>97</v>
      </c>
      <c r="S885" s="62"/>
      <c r="T885" s="16"/>
      <c r="U885" s="17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16"/>
      <c r="AN885" s="16"/>
      <c r="AO885" s="16"/>
      <c r="AP885" s="16"/>
      <c r="AQ885" s="16"/>
      <c r="AR885" s="16"/>
      <c r="AS885" s="16"/>
      <c r="AT885" s="16"/>
      <c r="AU885" s="16"/>
      <c r="AV885" s="16"/>
      <c r="AW885" s="16"/>
      <c r="AX885" s="16"/>
      <c r="AY885" s="16"/>
      <c r="AZ885" s="16"/>
      <c r="BA885" s="16"/>
      <c r="BB885" s="16"/>
      <c r="BC885" s="16"/>
      <c r="BD885" s="16"/>
      <c r="BE885" s="16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6"/>
      <c r="BR885" s="16"/>
      <c r="BS885" s="16"/>
      <c r="BT885" s="16"/>
      <c r="BU885" s="16"/>
      <c r="BV885" s="16"/>
      <c r="BW885" s="16"/>
      <c r="BX885" s="16"/>
      <c r="BY885" s="16"/>
      <c r="BZ885" s="16"/>
      <c r="CA885" s="16"/>
      <c r="CB885" s="16"/>
      <c r="CC885" s="16"/>
      <c r="CD885" s="16"/>
      <c r="CE885" s="16"/>
      <c r="CF885" s="16"/>
      <c r="CG885" s="16"/>
      <c r="CH885" s="16"/>
      <c r="CI885" s="16"/>
      <c r="CJ885" s="16"/>
      <c r="CK885" s="16"/>
      <c r="CL885" s="16"/>
      <c r="CM885" s="16"/>
      <c r="CN885" s="16"/>
      <c r="CO885" s="16"/>
      <c r="CP885" s="16"/>
      <c r="CQ885" s="16"/>
      <c r="CR885" s="16"/>
      <c r="CS885" s="16"/>
      <c r="CT885" s="16"/>
      <c r="CU885" s="16"/>
      <c r="CV885" s="16"/>
      <c r="CW885" s="16"/>
      <c r="CX885" s="16"/>
      <c r="CY885" s="16"/>
      <c r="CZ885" s="16"/>
      <c r="DA885" s="16"/>
      <c r="DB885" s="16"/>
      <c r="DC885" s="16"/>
      <c r="DD885" s="16"/>
      <c r="DE885" s="16"/>
      <c r="DF885" s="16"/>
      <c r="DG885" s="16"/>
      <c r="DH885" s="16"/>
      <c r="DI885" s="16"/>
      <c r="DJ885" s="16"/>
      <c r="DK885" s="16"/>
      <c r="DL885" s="16"/>
      <c r="DM885" s="16"/>
      <c r="DN885" s="16"/>
      <c r="DO885" s="16"/>
      <c r="DP885" s="16"/>
      <c r="DQ885" s="16"/>
      <c r="DR885" s="16"/>
      <c r="DS885" s="16"/>
      <c r="DT885" s="16"/>
      <c r="DU885" s="16"/>
      <c r="DV885" s="16"/>
      <c r="DW885" s="16"/>
      <c r="DX885" s="16"/>
      <c r="DY885" s="16"/>
      <c r="DZ885" s="16"/>
      <c r="EA885" s="16"/>
      <c r="EB885" s="16"/>
      <c r="EC885" s="16"/>
      <c r="ED885" s="16"/>
      <c r="EE885" s="16"/>
      <c r="EF885" s="16"/>
      <c r="EG885" s="16"/>
      <c r="EH885" s="16"/>
      <c r="EI885" s="16"/>
      <c r="EJ885" s="16"/>
      <c r="EK885" s="16"/>
      <c r="EL885" s="16"/>
      <c r="EM885" s="16"/>
      <c r="EN885" s="16"/>
      <c r="EO885" s="16"/>
      <c r="EP885" s="16"/>
      <c r="EQ885" s="16"/>
      <c r="ER885" s="16"/>
      <c r="ES885" s="16"/>
      <c r="ET885" s="16"/>
      <c r="EU885" s="16"/>
      <c r="EV885" s="16"/>
      <c r="EW885" s="16"/>
      <c r="EX885" s="16"/>
      <c r="EY885" s="16"/>
      <c r="EZ885" s="16"/>
      <c r="FA885" s="16"/>
      <c r="FB885" s="16"/>
      <c r="FC885" s="16"/>
      <c r="FD885" s="16"/>
      <c r="FE885" s="16"/>
      <c r="FF885" s="16"/>
      <c r="FG885" s="16"/>
      <c r="FH885" s="16"/>
      <c r="FI885" s="16"/>
      <c r="FJ885" s="16"/>
      <c r="FK885" s="16"/>
      <c r="FL885" s="16"/>
      <c r="FM885" s="16"/>
      <c r="FN885" s="16"/>
      <c r="FO885" s="16"/>
      <c r="FP885" s="16"/>
      <c r="FQ885" s="16"/>
      <c r="FR885" s="16"/>
      <c r="FS885" s="16"/>
      <c r="FT885" s="16"/>
      <c r="FU885" s="16"/>
      <c r="FV885" s="16"/>
      <c r="FW885" s="16"/>
      <c r="FX885" s="16"/>
      <c r="FY885" s="16"/>
      <c r="FZ885" s="16"/>
      <c r="GA885" s="16"/>
      <c r="GB885" s="16"/>
      <c r="GC885" s="16"/>
      <c r="GD885" s="16"/>
      <c r="GE885" s="16"/>
      <c r="GF885" s="16"/>
      <c r="GG885" s="16"/>
      <c r="GH885" s="16"/>
      <c r="GI885" s="16"/>
      <c r="GJ885" s="16"/>
      <c r="GK885" s="16"/>
      <c r="GL885" s="16"/>
      <c r="GM885" s="16"/>
      <c r="GN885" s="16"/>
      <c r="GO885" s="16"/>
      <c r="GP885" s="16"/>
      <c r="GQ885" s="16"/>
      <c r="GR885" s="16"/>
      <c r="GS885" s="16"/>
      <c r="GT885" s="16"/>
      <c r="GU885" s="16"/>
      <c r="GV885" s="16"/>
      <c r="GW885" s="16"/>
      <c r="GX885" s="16"/>
      <c r="GY885" s="16"/>
    </row>
    <row r="886" spans="1:207" s="16" customFormat="1" ht="25.15" customHeight="1" x14ac:dyDescent="0.25">
      <c r="A886" s="117" t="s">
        <v>1917</v>
      </c>
      <c r="B886" s="48" t="s">
        <v>768</v>
      </c>
      <c r="C886" s="65">
        <v>1963</v>
      </c>
      <c r="D886" s="84" t="s">
        <v>240</v>
      </c>
      <c r="E886" s="65" t="s">
        <v>20</v>
      </c>
      <c r="F886" s="82">
        <v>4</v>
      </c>
      <c r="G886" s="82">
        <v>3</v>
      </c>
      <c r="H886" s="50">
        <f t="shared" si="226"/>
        <v>2032.48</v>
      </c>
      <c r="I886" s="50">
        <v>0</v>
      </c>
      <c r="J886" s="50">
        <v>2032.48</v>
      </c>
      <c r="K886" s="37">
        <f t="shared" si="227"/>
        <v>5853540</v>
      </c>
      <c r="L886" s="47">
        <v>0</v>
      </c>
      <c r="M886" s="47">
        <v>0</v>
      </c>
      <c r="N886" s="47">
        <v>0</v>
      </c>
      <c r="O886" s="50">
        <v>5853540</v>
      </c>
      <c r="P886" s="47">
        <f t="shared" si="228"/>
        <v>2879.9988191765724</v>
      </c>
      <c r="Q886" s="53">
        <v>9673</v>
      </c>
      <c r="R886" s="79" t="s">
        <v>97</v>
      </c>
      <c r="S886" s="62"/>
    </row>
    <row r="887" spans="1:207" s="16" customFormat="1" ht="25.15" customHeight="1" x14ac:dyDescent="0.25">
      <c r="A887" s="117" t="s">
        <v>1918</v>
      </c>
      <c r="B887" s="48" t="s">
        <v>769</v>
      </c>
      <c r="C887" s="65">
        <v>1962</v>
      </c>
      <c r="D887" s="84" t="s">
        <v>240</v>
      </c>
      <c r="E887" s="65" t="s">
        <v>20</v>
      </c>
      <c r="F887" s="82">
        <v>2</v>
      </c>
      <c r="G887" s="82">
        <v>2</v>
      </c>
      <c r="H887" s="50">
        <f t="shared" si="226"/>
        <v>534.12</v>
      </c>
      <c r="I887" s="50">
        <v>0</v>
      </c>
      <c r="J887" s="50">
        <v>534.12</v>
      </c>
      <c r="K887" s="37">
        <f t="shared" si="227"/>
        <v>3099360</v>
      </c>
      <c r="L887" s="47">
        <v>0</v>
      </c>
      <c r="M887" s="47">
        <v>0</v>
      </c>
      <c r="N887" s="47">
        <v>0</v>
      </c>
      <c r="O887" s="50">
        <v>3099360</v>
      </c>
      <c r="P887" s="47">
        <f t="shared" si="228"/>
        <v>5802.7409570882946</v>
      </c>
      <c r="Q887" s="53">
        <v>9673</v>
      </c>
      <c r="R887" s="79" t="s">
        <v>97</v>
      </c>
      <c r="S887" s="62"/>
    </row>
    <row r="888" spans="1:207" s="16" customFormat="1" ht="25.15" customHeight="1" x14ac:dyDescent="0.25">
      <c r="A888" s="117" t="s">
        <v>1919</v>
      </c>
      <c r="B888" s="138" t="s">
        <v>776</v>
      </c>
      <c r="C888" s="65">
        <v>1963</v>
      </c>
      <c r="D888" s="84" t="s">
        <v>240</v>
      </c>
      <c r="E888" s="65" t="s">
        <v>20</v>
      </c>
      <c r="F888" s="82">
        <v>5</v>
      </c>
      <c r="G888" s="82">
        <v>2</v>
      </c>
      <c r="H888" s="50">
        <f t="shared" si="226"/>
        <v>1613.29</v>
      </c>
      <c r="I888" s="50">
        <v>249.7</v>
      </c>
      <c r="J888" s="50">
        <v>1363.59</v>
      </c>
      <c r="K888" s="37">
        <f t="shared" si="227"/>
        <v>3267000</v>
      </c>
      <c r="L888" s="47">
        <v>0</v>
      </c>
      <c r="M888" s="47">
        <v>0</v>
      </c>
      <c r="N888" s="47">
        <v>0</v>
      </c>
      <c r="O888" s="50">
        <v>3267000</v>
      </c>
      <c r="P888" s="47">
        <f t="shared" si="228"/>
        <v>2025.0543919568088</v>
      </c>
      <c r="Q888" s="53">
        <v>9673</v>
      </c>
      <c r="R888" s="79" t="s">
        <v>97</v>
      </c>
      <c r="S888" s="62"/>
    </row>
    <row r="889" spans="1:207" s="16" customFormat="1" ht="25.15" customHeight="1" x14ac:dyDescent="0.25">
      <c r="A889" s="117" t="s">
        <v>1920</v>
      </c>
      <c r="B889" s="48" t="s">
        <v>777</v>
      </c>
      <c r="C889" s="65">
        <v>1964</v>
      </c>
      <c r="D889" s="84" t="s">
        <v>240</v>
      </c>
      <c r="E889" s="84" t="s">
        <v>20</v>
      </c>
      <c r="F889" s="82">
        <v>5</v>
      </c>
      <c r="G889" s="82">
        <v>2</v>
      </c>
      <c r="H889" s="50">
        <f t="shared" si="226"/>
        <v>1609.6899999999998</v>
      </c>
      <c r="I889" s="50">
        <v>85.1</v>
      </c>
      <c r="J889" s="50">
        <v>1524.59</v>
      </c>
      <c r="K889" s="37">
        <f t="shared" si="227"/>
        <v>3622740</v>
      </c>
      <c r="L889" s="47">
        <v>0</v>
      </c>
      <c r="M889" s="47">
        <v>0</v>
      </c>
      <c r="N889" s="47">
        <v>0</v>
      </c>
      <c r="O889" s="50">
        <v>3622740</v>
      </c>
      <c r="P889" s="47">
        <f t="shared" si="228"/>
        <v>2250.5824102777556</v>
      </c>
      <c r="Q889" s="53">
        <v>9673</v>
      </c>
      <c r="R889" s="79" t="s">
        <v>97</v>
      </c>
      <c r="S889" s="62"/>
    </row>
    <row r="890" spans="1:207" s="16" customFormat="1" ht="25.15" customHeight="1" x14ac:dyDescent="0.25">
      <c r="A890" s="117" t="s">
        <v>1921</v>
      </c>
      <c r="B890" s="138" t="s">
        <v>779</v>
      </c>
      <c r="C890" s="65">
        <v>1963</v>
      </c>
      <c r="D890" s="84" t="s">
        <v>240</v>
      </c>
      <c r="E890" s="65" t="s">
        <v>20</v>
      </c>
      <c r="F890" s="82">
        <v>5</v>
      </c>
      <c r="G890" s="82">
        <v>2</v>
      </c>
      <c r="H890" s="50">
        <f t="shared" si="226"/>
        <v>1411.22</v>
      </c>
      <c r="I890" s="50">
        <v>0</v>
      </c>
      <c r="J890" s="50">
        <v>1411.22</v>
      </c>
      <c r="K890" s="37">
        <f t="shared" si="227"/>
        <v>3764640</v>
      </c>
      <c r="L890" s="47">
        <v>0</v>
      </c>
      <c r="M890" s="47">
        <v>0</v>
      </c>
      <c r="N890" s="47">
        <v>0</v>
      </c>
      <c r="O890" s="50">
        <v>3764640</v>
      </c>
      <c r="P890" s="47">
        <f t="shared" si="228"/>
        <v>2667.6492680092401</v>
      </c>
      <c r="Q890" s="53">
        <v>9673</v>
      </c>
      <c r="R890" s="79" t="s">
        <v>97</v>
      </c>
      <c r="S890" s="62"/>
    </row>
    <row r="891" spans="1:207" s="16" customFormat="1" ht="25.15" customHeight="1" x14ac:dyDescent="0.25">
      <c r="A891" s="117" t="s">
        <v>1922</v>
      </c>
      <c r="B891" s="48" t="s">
        <v>784</v>
      </c>
      <c r="C891" s="65">
        <v>1964</v>
      </c>
      <c r="D891" s="84" t="s">
        <v>240</v>
      </c>
      <c r="E891" s="84" t="s">
        <v>20</v>
      </c>
      <c r="F891" s="82">
        <v>2</v>
      </c>
      <c r="G891" s="82">
        <v>2</v>
      </c>
      <c r="H891" s="50">
        <v>642</v>
      </c>
      <c r="I891" s="50">
        <v>0</v>
      </c>
      <c r="J891" s="50">
        <v>403.3</v>
      </c>
      <c r="K891" s="37">
        <f t="shared" si="227"/>
        <v>4237200</v>
      </c>
      <c r="L891" s="47">
        <v>0</v>
      </c>
      <c r="M891" s="47">
        <v>0</v>
      </c>
      <c r="N891" s="47">
        <v>0</v>
      </c>
      <c r="O891" s="50">
        <v>4237200</v>
      </c>
      <c r="P891" s="47">
        <f t="shared" si="228"/>
        <v>6600</v>
      </c>
      <c r="Q891" s="53">
        <v>9673</v>
      </c>
      <c r="R891" s="79" t="s">
        <v>97</v>
      </c>
      <c r="S891" s="62"/>
    </row>
    <row r="892" spans="1:207" s="16" customFormat="1" ht="25.15" customHeight="1" x14ac:dyDescent="0.25">
      <c r="A892" s="117" t="s">
        <v>1923</v>
      </c>
      <c r="B892" s="48" t="s">
        <v>787</v>
      </c>
      <c r="C892" s="84">
        <v>1962</v>
      </c>
      <c r="D892" s="84" t="s">
        <v>240</v>
      </c>
      <c r="E892" s="84" t="s">
        <v>20</v>
      </c>
      <c r="F892" s="82">
        <v>3</v>
      </c>
      <c r="G892" s="82">
        <v>2</v>
      </c>
      <c r="H892" s="50">
        <v>1420.84</v>
      </c>
      <c r="I892" s="50">
        <v>0</v>
      </c>
      <c r="J892" s="50">
        <v>976.54</v>
      </c>
      <c r="K892" s="37">
        <f t="shared" si="227"/>
        <v>4580400</v>
      </c>
      <c r="L892" s="47">
        <v>0</v>
      </c>
      <c r="M892" s="47">
        <v>0</v>
      </c>
      <c r="N892" s="47">
        <v>0</v>
      </c>
      <c r="O892" s="50">
        <v>4580400</v>
      </c>
      <c r="P892" s="47">
        <f t="shared" si="228"/>
        <v>3223.7268094929764</v>
      </c>
      <c r="Q892" s="53">
        <v>9673</v>
      </c>
      <c r="R892" s="79" t="s">
        <v>97</v>
      </c>
      <c r="S892" s="62"/>
    </row>
    <row r="893" spans="1:207" s="16" customFormat="1" ht="25.15" customHeight="1" x14ac:dyDescent="0.25">
      <c r="A893" s="117" t="s">
        <v>1924</v>
      </c>
      <c r="B893" s="48" t="s">
        <v>789</v>
      </c>
      <c r="C893" s="65">
        <v>1962</v>
      </c>
      <c r="D893" s="84" t="s">
        <v>240</v>
      </c>
      <c r="E893" s="84" t="s">
        <v>20</v>
      </c>
      <c r="F893" s="82">
        <v>2</v>
      </c>
      <c r="G893" s="82">
        <v>2</v>
      </c>
      <c r="H893" s="50">
        <f t="shared" ref="H893:H907" si="229">I893+J893</f>
        <v>384.9</v>
      </c>
      <c r="I893" s="50">
        <v>0</v>
      </c>
      <c r="J893" s="50">
        <v>384.9</v>
      </c>
      <c r="K893" s="37">
        <f t="shared" si="227"/>
        <v>2032800</v>
      </c>
      <c r="L893" s="47">
        <v>0</v>
      </c>
      <c r="M893" s="47">
        <v>0</v>
      </c>
      <c r="N893" s="47">
        <v>0</v>
      </c>
      <c r="O893" s="50">
        <v>2032800</v>
      </c>
      <c r="P893" s="47">
        <f t="shared" si="228"/>
        <v>5281.3717848791894</v>
      </c>
      <c r="Q893" s="53">
        <v>9673</v>
      </c>
      <c r="R893" s="79" t="s">
        <v>97</v>
      </c>
      <c r="S893" s="62"/>
    </row>
    <row r="894" spans="1:207" s="16" customFormat="1" ht="25.15" customHeight="1" x14ac:dyDescent="0.25">
      <c r="A894" s="117" t="s">
        <v>1925</v>
      </c>
      <c r="B894" s="48" t="s">
        <v>790</v>
      </c>
      <c r="C894" s="65">
        <v>1962</v>
      </c>
      <c r="D894" s="84" t="s">
        <v>240</v>
      </c>
      <c r="E894" s="65" t="s">
        <v>20</v>
      </c>
      <c r="F894" s="82">
        <v>2</v>
      </c>
      <c r="G894" s="82">
        <v>2</v>
      </c>
      <c r="H894" s="50">
        <f t="shared" si="229"/>
        <v>387.98</v>
      </c>
      <c r="I894" s="50">
        <v>0</v>
      </c>
      <c r="J894" s="50">
        <v>387.98</v>
      </c>
      <c r="K894" s="37">
        <f t="shared" si="227"/>
        <v>2521200</v>
      </c>
      <c r="L894" s="47">
        <v>0</v>
      </c>
      <c r="M894" s="47">
        <v>0</v>
      </c>
      <c r="N894" s="47">
        <v>0</v>
      </c>
      <c r="O894" s="50">
        <v>2521200</v>
      </c>
      <c r="P894" s="47">
        <f t="shared" si="228"/>
        <v>6498.2731068611783</v>
      </c>
      <c r="Q894" s="53">
        <v>9673</v>
      </c>
      <c r="R894" s="79" t="s">
        <v>97</v>
      </c>
      <c r="S894" s="62"/>
    </row>
    <row r="895" spans="1:207" s="16" customFormat="1" ht="25.15" customHeight="1" x14ac:dyDescent="0.25">
      <c r="A895" s="117" t="s">
        <v>1926</v>
      </c>
      <c r="B895" s="48" t="s">
        <v>792</v>
      </c>
      <c r="C895" s="65">
        <v>1963</v>
      </c>
      <c r="D895" s="84" t="s">
        <v>240</v>
      </c>
      <c r="E895" s="84" t="s">
        <v>291</v>
      </c>
      <c r="F895" s="82">
        <v>2</v>
      </c>
      <c r="G895" s="82">
        <v>1</v>
      </c>
      <c r="H895" s="50">
        <f t="shared" si="229"/>
        <v>515.13</v>
      </c>
      <c r="I895" s="50">
        <v>0</v>
      </c>
      <c r="J895" s="50">
        <v>515.13</v>
      </c>
      <c r="K895" s="37">
        <f t="shared" si="227"/>
        <v>3280200</v>
      </c>
      <c r="L895" s="47">
        <v>0</v>
      </c>
      <c r="M895" s="47">
        <v>0</v>
      </c>
      <c r="N895" s="47">
        <v>0</v>
      </c>
      <c r="O895" s="50">
        <v>3280200</v>
      </c>
      <c r="P895" s="47">
        <f t="shared" si="228"/>
        <v>6367.7130044843052</v>
      </c>
      <c r="Q895" s="53">
        <v>9673</v>
      </c>
      <c r="R895" s="79" t="s">
        <v>97</v>
      </c>
      <c r="S895" s="62"/>
    </row>
    <row r="896" spans="1:207" s="16" customFormat="1" ht="25.15" customHeight="1" x14ac:dyDescent="0.25">
      <c r="A896" s="117" t="s">
        <v>1927</v>
      </c>
      <c r="B896" s="48" t="s">
        <v>793</v>
      </c>
      <c r="C896" s="65">
        <v>1963</v>
      </c>
      <c r="D896" s="84" t="s">
        <v>240</v>
      </c>
      <c r="E896" s="84" t="s">
        <v>291</v>
      </c>
      <c r="F896" s="82">
        <v>2</v>
      </c>
      <c r="G896" s="82">
        <v>1</v>
      </c>
      <c r="H896" s="50">
        <f t="shared" si="229"/>
        <v>516.21</v>
      </c>
      <c r="I896" s="50">
        <v>0</v>
      </c>
      <c r="J896" s="50">
        <v>516.21</v>
      </c>
      <c r="K896" s="37">
        <f t="shared" si="227"/>
        <v>3260400</v>
      </c>
      <c r="L896" s="47">
        <v>0</v>
      </c>
      <c r="M896" s="47">
        <v>0</v>
      </c>
      <c r="N896" s="47">
        <v>0</v>
      </c>
      <c r="O896" s="50">
        <v>3260400</v>
      </c>
      <c r="P896" s="47">
        <f t="shared" si="228"/>
        <v>6316.0341721392451</v>
      </c>
      <c r="Q896" s="53">
        <v>9673</v>
      </c>
      <c r="R896" s="79" t="s">
        <v>97</v>
      </c>
      <c r="S896" s="62"/>
    </row>
    <row r="897" spans="1:207" s="16" customFormat="1" ht="25.15" customHeight="1" x14ac:dyDescent="0.25">
      <c r="A897" s="117" t="s">
        <v>1928</v>
      </c>
      <c r="B897" s="48" t="s">
        <v>794</v>
      </c>
      <c r="C897" s="65">
        <v>1963</v>
      </c>
      <c r="D897" s="84" t="s">
        <v>240</v>
      </c>
      <c r="E897" s="84" t="s">
        <v>291</v>
      </c>
      <c r="F897" s="82">
        <v>2</v>
      </c>
      <c r="G897" s="82">
        <v>1</v>
      </c>
      <c r="H897" s="50">
        <f t="shared" si="229"/>
        <v>542.14</v>
      </c>
      <c r="I897" s="50">
        <v>0</v>
      </c>
      <c r="J897" s="50">
        <v>542.14</v>
      </c>
      <c r="K897" s="37">
        <f t="shared" si="227"/>
        <v>3260400</v>
      </c>
      <c r="L897" s="47">
        <v>0</v>
      </c>
      <c r="M897" s="47">
        <v>0</v>
      </c>
      <c r="N897" s="47">
        <v>0</v>
      </c>
      <c r="O897" s="50">
        <v>3260400</v>
      </c>
      <c r="P897" s="47">
        <f t="shared" si="228"/>
        <v>6013.9447375216732</v>
      </c>
      <c r="Q897" s="53">
        <v>9673</v>
      </c>
      <c r="R897" s="79" t="s">
        <v>97</v>
      </c>
      <c r="S897" s="62"/>
    </row>
    <row r="898" spans="1:207" s="16" customFormat="1" ht="25.15" customHeight="1" x14ac:dyDescent="0.25">
      <c r="A898" s="117" t="s">
        <v>1929</v>
      </c>
      <c r="B898" s="48" t="s">
        <v>801</v>
      </c>
      <c r="C898" s="65">
        <v>1962</v>
      </c>
      <c r="D898" s="84" t="s">
        <v>240</v>
      </c>
      <c r="E898" s="65" t="s">
        <v>20</v>
      </c>
      <c r="F898" s="82">
        <v>2</v>
      </c>
      <c r="G898" s="82">
        <v>2</v>
      </c>
      <c r="H898" s="50">
        <f t="shared" si="229"/>
        <v>388.32</v>
      </c>
      <c r="I898" s="50">
        <v>0</v>
      </c>
      <c r="J898" s="50">
        <v>388.32</v>
      </c>
      <c r="K898" s="37">
        <f t="shared" si="227"/>
        <v>3260400</v>
      </c>
      <c r="L898" s="47">
        <v>0</v>
      </c>
      <c r="M898" s="47">
        <v>0</v>
      </c>
      <c r="N898" s="47">
        <v>0</v>
      </c>
      <c r="O898" s="50">
        <v>3260400</v>
      </c>
      <c r="P898" s="47">
        <f t="shared" si="228"/>
        <v>8396.1681087762663</v>
      </c>
      <c r="Q898" s="53">
        <v>9673</v>
      </c>
      <c r="R898" s="79" t="s">
        <v>97</v>
      </c>
      <c r="S898" s="62"/>
    </row>
    <row r="899" spans="1:207" s="16" customFormat="1" ht="25.15" customHeight="1" x14ac:dyDescent="0.25">
      <c r="A899" s="117" t="s">
        <v>1930</v>
      </c>
      <c r="B899" s="48" t="s">
        <v>802</v>
      </c>
      <c r="C899" s="65">
        <v>1962</v>
      </c>
      <c r="D899" s="84" t="s">
        <v>240</v>
      </c>
      <c r="E899" s="65" t="s">
        <v>20</v>
      </c>
      <c r="F899" s="82">
        <v>2</v>
      </c>
      <c r="G899" s="82">
        <v>2</v>
      </c>
      <c r="H899" s="50">
        <f t="shared" si="229"/>
        <v>593.73</v>
      </c>
      <c r="I899" s="50">
        <v>0</v>
      </c>
      <c r="J899" s="50">
        <v>593.73</v>
      </c>
      <c r="K899" s="37">
        <f t="shared" si="227"/>
        <v>4233240</v>
      </c>
      <c r="L899" s="47">
        <v>0</v>
      </c>
      <c r="M899" s="47">
        <v>0</v>
      </c>
      <c r="N899" s="47">
        <v>0</v>
      </c>
      <c r="O899" s="50">
        <v>4233240</v>
      </c>
      <c r="P899" s="47">
        <f t="shared" si="228"/>
        <v>7129.9075337274517</v>
      </c>
      <c r="Q899" s="53">
        <v>9673</v>
      </c>
      <c r="R899" s="79" t="s">
        <v>97</v>
      </c>
      <c r="S899" s="62"/>
    </row>
    <row r="900" spans="1:207" s="16" customFormat="1" ht="25.15" customHeight="1" x14ac:dyDescent="0.25">
      <c r="A900" s="117" t="s">
        <v>1931</v>
      </c>
      <c r="B900" s="48" t="s">
        <v>808</v>
      </c>
      <c r="C900" s="65">
        <v>1962</v>
      </c>
      <c r="D900" s="84" t="s">
        <v>240</v>
      </c>
      <c r="E900" s="65" t="s">
        <v>20</v>
      </c>
      <c r="F900" s="90">
        <v>5</v>
      </c>
      <c r="G900" s="90">
        <v>4</v>
      </c>
      <c r="H900" s="50">
        <f t="shared" si="229"/>
        <v>3680.54</v>
      </c>
      <c r="I900" s="50">
        <v>1151.0999999999999</v>
      </c>
      <c r="J900" s="50">
        <v>2529.44</v>
      </c>
      <c r="K900" s="37">
        <f t="shared" si="227"/>
        <v>4120700</v>
      </c>
      <c r="L900" s="47">
        <v>0</v>
      </c>
      <c r="M900" s="47">
        <v>0</v>
      </c>
      <c r="N900" s="47">
        <v>0</v>
      </c>
      <c r="O900" s="50">
        <v>4120700</v>
      </c>
      <c r="P900" s="47">
        <f t="shared" si="228"/>
        <v>1119.5911469512625</v>
      </c>
      <c r="Q900" s="53">
        <v>9673</v>
      </c>
      <c r="R900" s="79" t="s">
        <v>97</v>
      </c>
      <c r="S900" s="62"/>
    </row>
    <row r="901" spans="1:207" s="16" customFormat="1" ht="25.15" customHeight="1" x14ac:dyDescent="0.25">
      <c r="A901" s="117" t="s">
        <v>1932</v>
      </c>
      <c r="B901" s="48" t="s">
        <v>811</v>
      </c>
      <c r="C901" s="65">
        <v>1964</v>
      </c>
      <c r="D901" s="84" t="s">
        <v>240</v>
      </c>
      <c r="E901" s="84" t="s">
        <v>20</v>
      </c>
      <c r="F901" s="82">
        <v>4</v>
      </c>
      <c r="G901" s="82">
        <v>3</v>
      </c>
      <c r="H901" s="50">
        <f t="shared" si="229"/>
        <v>2011.72</v>
      </c>
      <c r="I901" s="50">
        <v>0</v>
      </c>
      <c r="J901" s="50">
        <v>2011.72</v>
      </c>
      <c r="K901" s="37">
        <f t="shared" si="227"/>
        <v>6019200</v>
      </c>
      <c r="L901" s="47">
        <v>0</v>
      </c>
      <c r="M901" s="47">
        <v>0</v>
      </c>
      <c r="N901" s="47">
        <v>0</v>
      </c>
      <c r="O901" s="50">
        <v>6019200</v>
      </c>
      <c r="P901" s="47">
        <f t="shared" si="228"/>
        <v>2992.0664903664524</v>
      </c>
      <c r="Q901" s="53">
        <v>9673</v>
      </c>
      <c r="R901" s="79" t="s">
        <v>97</v>
      </c>
      <c r="S901" s="62"/>
    </row>
    <row r="902" spans="1:207" s="16" customFormat="1" ht="25.15" customHeight="1" x14ac:dyDescent="0.25">
      <c r="A902" s="117" t="s">
        <v>1933</v>
      </c>
      <c r="B902" s="138" t="s">
        <v>533</v>
      </c>
      <c r="C902" s="65">
        <v>1966</v>
      </c>
      <c r="D902" s="84" t="s">
        <v>240</v>
      </c>
      <c r="E902" s="65" t="s">
        <v>20</v>
      </c>
      <c r="F902" s="82">
        <v>2</v>
      </c>
      <c r="G902" s="82">
        <v>2</v>
      </c>
      <c r="H902" s="50">
        <f t="shared" si="229"/>
        <v>721.03</v>
      </c>
      <c r="I902" s="50">
        <v>0</v>
      </c>
      <c r="J902" s="50">
        <v>721.03</v>
      </c>
      <c r="K902" s="37">
        <f t="shared" si="227"/>
        <v>4331580</v>
      </c>
      <c r="L902" s="47">
        <v>0</v>
      </c>
      <c r="M902" s="47">
        <v>0</v>
      </c>
      <c r="N902" s="47">
        <v>0</v>
      </c>
      <c r="O902" s="50">
        <v>4331580</v>
      </c>
      <c r="P902" s="47">
        <f t="shared" si="228"/>
        <v>6007.4892861600765</v>
      </c>
      <c r="Q902" s="53">
        <v>9673</v>
      </c>
      <c r="R902" s="79" t="s">
        <v>98</v>
      </c>
      <c r="S902" s="62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F902" s="15"/>
      <c r="AG902" s="15"/>
      <c r="AH902" s="15"/>
      <c r="AI902" s="15"/>
      <c r="AJ902" s="15"/>
      <c r="AK902" s="15"/>
      <c r="AL902" s="15"/>
      <c r="AM902" s="15"/>
      <c r="AN902" s="15"/>
      <c r="AO902" s="15"/>
      <c r="AP902" s="15"/>
      <c r="AQ902" s="15"/>
      <c r="AR902" s="15"/>
      <c r="AS902" s="15"/>
      <c r="AT902" s="15"/>
      <c r="AU902" s="15"/>
      <c r="AV902" s="15"/>
      <c r="AW902" s="15"/>
      <c r="AX902" s="15"/>
      <c r="AY902" s="15"/>
      <c r="AZ902" s="15"/>
      <c r="BA902" s="15"/>
      <c r="BB902" s="15"/>
      <c r="BC902" s="15"/>
      <c r="BD902" s="15"/>
      <c r="BE902" s="15"/>
      <c r="BF902" s="15"/>
      <c r="BG902" s="15"/>
      <c r="BH902" s="15"/>
      <c r="BI902" s="15"/>
      <c r="BJ902" s="15"/>
      <c r="BK902" s="15"/>
      <c r="BL902" s="15"/>
      <c r="BM902" s="15"/>
      <c r="BN902" s="15"/>
      <c r="BO902" s="15"/>
      <c r="BP902" s="15"/>
      <c r="BQ902" s="15"/>
      <c r="BR902" s="15"/>
      <c r="BS902" s="15"/>
      <c r="BT902" s="15"/>
      <c r="BU902" s="15"/>
      <c r="BV902" s="15"/>
      <c r="BW902" s="15"/>
      <c r="BX902" s="15"/>
      <c r="BY902" s="15"/>
      <c r="BZ902" s="15"/>
      <c r="CA902" s="15"/>
      <c r="CB902" s="15"/>
      <c r="CC902" s="15"/>
      <c r="CD902" s="15"/>
      <c r="CE902" s="15"/>
      <c r="CF902" s="15"/>
      <c r="CG902" s="15"/>
      <c r="CH902" s="15"/>
      <c r="CI902" s="15"/>
      <c r="CJ902" s="15"/>
      <c r="CK902" s="15"/>
      <c r="CL902" s="15"/>
      <c r="CM902" s="15"/>
      <c r="CN902" s="15"/>
      <c r="CO902" s="15"/>
      <c r="CP902" s="15"/>
      <c r="CQ902" s="15"/>
      <c r="CR902" s="15"/>
      <c r="CS902" s="15"/>
      <c r="CT902" s="15"/>
      <c r="CU902" s="15"/>
      <c r="CV902" s="15"/>
      <c r="CW902" s="15"/>
      <c r="CX902" s="15"/>
      <c r="CY902" s="15"/>
      <c r="CZ902" s="15"/>
      <c r="DA902" s="15"/>
      <c r="DB902" s="15"/>
      <c r="DC902" s="15"/>
      <c r="DD902" s="15"/>
      <c r="DE902" s="15"/>
      <c r="DF902" s="15"/>
      <c r="DG902" s="15"/>
      <c r="DH902" s="15"/>
      <c r="DI902" s="15"/>
      <c r="DJ902" s="15"/>
      <c r="DK902" s="15"/>
      <c r="DL902" s="15"/>
      <c r="DM902" s="15"/>
      <c r="DN902" s="15"/>
      <c r="DO902" s="15"/>
      <c r="DP902" s="15"/>
      <c r="DQ902" s="15"/>
      <c r="DR902" s="15"/>
      <c r="DS902" s="15"/>
      <c r="DT902" s="15"/>
      <c r="DU902" s="15"/>
      <c r="DV902" s="15"/>
      <c r="DW902" s="15"/>
      <c r="DX902" s="15"/>
      <c r="DY902" s="15"/>
      <c r="DZ902" s="15"/>
      <c r="EA902" s="15"/>
      <c r="EB902" s="15"/>
      <c r="EC902" s="15"/>
      <c r="ED902" s="15"/>
      <c r="EE902" s="15"/>
      <c r="EF902" s="15"/>
      <c r="EG902" s="15"/>
      <c r="EH902" s="15"/>
      <c r="EI902" s="15"/>
      <c r="EJ902" s="15"/>
      <c r="EK902" s="15"/>
      <c r="EL902" s="15"/>
      <c r="EM902" s="15"/>
      <c r="EN902" s="15"/>
      <c r="EO902" s="15"/>
      <c r="EP902" s="15"/>
      <c r="EQ902" s="15"/>
      <c r="ER902" s="15"/>
      <c r="ES902" s="15"/>
      <c r="ET902" s="15"/>
      <c r="EU902" s="15"/>
      <c r="EV902" s="15"/>
      <c r="EW902" s="15"/>
      <c r="EX902" s="15"/>
      <c r="EY902" s="15"/>
      <c r="EZ902" s="15"/>
      <c r="FA902" s="15"/>
      <c r="FB902" s="15"/>
      <c r="FC902" s="15"/>
      <c r="FD902" s="15"/>
      <c r="FE902" s="15"/>
      <c r="FF902" s="15"/>
      <c r="FG902" s="15"/>
      <c r="FH902" s="15"/>
      <c r="FI902" s="15"/>
      <c r="FJ902" s="15"/>
      <c r="FK902" s="15"/>
      <c r="FL902" s="15"/>
      <c r="FM902" s="15"/>
      <c r="FN902" s="15"/>
      <c r="FO902" s="15"/>
      <c r="FP902" s="15"/>
      <c r="FQ902" s="15"/>
      <c r="FR902" s="15"/>
      <c r="FS902" s="15"/>
      <c r="FT902" s="15"/>
      <c r="FU902" s="15"/>
      <c r="FV902" s="15"/>
      <c r="FW902" s="15"/>
      <c r="FX902" s="15"/>
      <c r="FY902" s="15"/>
      <c r="FZ902" s="15"/>
      <c r="GA902" s="15"/>
      <c r="GB902" s="15"/>
      <c r="GC902" s="15"/>
      <c r="GD902" s="15"/>
      <c r="GE902" s="15"/>
      <c r="GF902" s="15"/>
      <c r="GG902" s="15"/>
      <c r="GH902" s="15"/>
      <c r="GI902" s="15"/>
      <c r="GJ902" s="15"/>
      <c r="GK902" s="15"/>
      <c r="GL902" s="15"/>
      <c r="GM902" s="15"/>
      <c r="GN902" s="15"/>
      <c r="GO902" s="15"/>
      <c r="GP902" s="15"/>
      <c r="GQ902" s="15"/>
      <c r="GR902" s="15"/>
      <c r="GS902" s="15"/>
      <c r="GT902" s="15"/>
      <c r="GU902" s="15"/>
      <c r="GV902" s="15"/>
      <c r="GW902" s="15"/>
      <c r="GX902" s="15"/>
      <c r="GY902" s="15"/>
    </row>
    <row r="903" spans="1:207" s="16" customFormat="1" ht="25.15" customHeight="1" x14ac:dyDescent="0.25">
      <c r="A903" s="117" t="s">
        <v>1934</v>
      </c>
      <c r="B903" s="48" t="s">
        <v>535</v>
      </c>
      <c r="C903" s="65">
        <v>1966</v>
      </c>
      <c r="D903" s="84" t="s">
        <v>240</v>
      </c>
      <c r="E903" s="65" t="s">
        <v>20</v>
      </c>
      <c r="F903" s="82">
        <v>2</v>
      </c>
      <c r="G903" s="82">
        <v>2</v>
      </c>
      <c r="H903" s="50">
        <f t="shared" si="229"/>
        <v>358.9</v>
      </c>
      <c r="I903" s="50">
        <v>0</v>
      </c>
      <c r="J903" s="50">
        <v>358.9</v>
      </c>
      <c r="K903" s="37">
        <f t="shared" si="227"/>
        <v>3257660</v>
      </c>
      <c r="L903" s="47">
        <v>0</v>
      </c>
      <c r="M903" s="47">
        <v>0</v>
      </c>
      <c r="N903" s="47">
        <v>0</v>
      </c>
      <c r="O903" s="50">
        <v>3257660</v>
      </c>
      <c r="P903" s="47">
        <f t="shared" si="228"/>
        <v>9076.7901922541096</v>
      </c>
      <c r="Q903" s="53">
        <v>9673</v>
      </c>
      <c r="R903" s="79" t="s">
        <v>98</v>
      </c>
      <c r="S903" s="62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F903" s="15"/>
      <c r="AG903" s="15"/>
      <c r="AH903" s="15"/>
      <c r="AI903" s="15"/>
      <c r="AJ903" s="15"/>
      <c r="AK903" s="15"/>
      <c r="AL903" s="15"/>
      <c r="AM903" s="15"/>
      <c r="AN903" s="15"/>
      <c r="AO903" s="15"/>
      <c r="AP903" s="15"/>
      <c r="AQ903" s="15"/>
      <c r="AR903" s="15"/>
      <c r="AS903" s="15"/>
      <c r="AT903" s="15"/>
      <c r="AU903" s="15"/>
      <c r="AV903" s="15"/>
      <c r="AW903" s="15"/>
      <c r="AX903" s="15"/>
      <c r="AY903" s="15"/>
      <c r="AZ903" s="15"/>
      <c r="BA903" s="15"/>
      <c r="BB903" s="15"/>
      <c r="BC903" s="15"/>
      <c r="BD903" s="15"/>
      <c r="BE903" s="15"/>
      <c r="BF903" s="15"/>
      <c r="BG903" s="15"/>
      <c r="BH903" s="15"/>
      <c r="BI903" s="15"/>
      <c r="BJ903" s="15"/>
      <c r="BK903" s="15"/>
      <c r="BL903" s="15"/>
      <c r="BM903" s="15"/>
      <c r="BN903" s="15"/>
      <c r="BO903" s="15"/>
      <c r="BP903" s="15"/>
      <c r="BQ903" s="15"/>
      <c r="BR903" s="15"/>
      <c r="BS903" s="15"/>
      <c r="BT903" s="15"/>
      <c r="BU903" s="15"/>
      <c r="BV903" s="15"/>
      <c r="BW903" s="15"/>
      <c r="BX903" s="15"/>
      <c r="BY903" s="15"/>
      <c r="BZ903" s="15"/>
      <c r="CA903" s="15"/>
      <c r="CB903" s="15"/>
      <c r="CC903" s="15"/>
      <c r="CD903" s="15"/>
      <c r="CE903" s="15"/>
      <c r="CF903" s="15"/>
      <c r="CG903" s="15"/>
      <c r="CH903" s="15"/>
      <c r="CI903" s="15"/>
      <c r="CJ903" s="15"/>
      <c r="CK903" s="15"/>
      <c r="CL903" s="15"/>
      <c r="CM903" s="15"/>
      <c r="CN903" s="15"/>
      <c r="CO903" s="15"/>
      <c r="CP903" s="15"/>
      <c r="CQ903" s="15"/>
      <c r="CR903" s="15"/>
      <c r="CS903" s="15"/>
      <c r="CT903" s="15"/>
      <c r="CU903" s="15"/>
      <c r="CV903" s="15"/>
      <c r="CW903" s="15"/>
      <c r="CX903" s="15"/>
      <c r="CY903" s="15"/>
      <c r="CZ903" s="15"/>
      <c r="DA903" s="15"/>
      <c r="DB903" s="15"/>
      <c r="DC903" s="15"/>
      <c r="DD903" s="15"/>
      <c r="DE903" s="15"/>
      <c r="DF903" s="15"/>
      <c r="DG903" s="15"/>
      <c r="DH903" s="15"/>
      <c r="DI903" s="15"/>
      <c r="DJ903" s="15"/>
      <c r="DK903" s="15"/>
      <c r="DL903" s="15"/>
      <c r="DM903" s="15"/>
      <c r="DN903" s="15"/>
      <c r="DO903" s="15"/>
      <c r="DP903" s="15"/>
      <c r="DQ903" s="15"/>
      <c r="DR903" s="15"/>
      <c r="DS903" s="15"/>
      <c r="DT903" s="15"/>
      <c r="DU903" s="15"/>
      <c r="DV903" s="15"/>
      <c r="DW903" s="15"/>
      <c r="DX903" s="15"/>
      <c r="DY903" s="15"/>
      <c r="DZ903" s="15"/>
      <c r="EA903" s="15"/>
      <c r="EB903" s="15"/>
      <c r="EC903" s="15"/>
      <c r="ED903" s="15"/>
      <c r="EE903" s="15"/>
      <c r="EF903" s="15"/>
      <c r="EG903" s="15"/>
      <c r="EH903" s="15"/>
      <c r="EI903" s="15"/>
      <c r="EJ903" s="15"/>
      <c r="EK903" s="15"/>
      <c r="EL903" s="15"/>
      <c r="EM903" s="15"/>
      <c r="EN903" s="15"/>
      <c r="EO903" s="15"/>
      <c r="EP903" s="15"/>
      <c r="EQ903" s="15"/>
      <c r="ER903" s="15"/>
      <c r="ES903" s="15"/>
      <c r="ET903" s="15"/>
      <c r="EU903" s="15"/>
      <c r="EV903" s="15"/>
      <c r="EW903" s="15"/>
      <c r="EX903" s="15"/>
      <c r="EY903" s="15"/>
      <c r="EZ903" s="15"/>
      <c r="FA903" s="15"/>
      <c r="FB903" s="15"/>
      <c r="FC903" s="15"/>
      <c r="FD903" s="15"/>
      <c r="FE903" s="15"/>
      <c r="FF903" s="15"/>
      <c r="FG903" s="15"/>
      <c r="FH903" s="15"/>
      <c r="FI903" s="15"/>
      <c r="FJ903" s="15"/>
      <c r="FK903" s="15"/>
      <c r="FL903" s="15"/>
      <c r="FM903" s="15"/>
      <c r="FN903" s="15"/>
      <c r="FO903" s="15"/>
      <c r="FP903" s="15"/>
      <c r="FQ903" s="15"/>
      <c r="FR903" s="15"/>
      <c r="FS903" s="15"/>
      <c r="FT903" s="15"/>
      <c r="FU903" s="15"/>
      <c r="FV903" s="15"/>
      <c r="FW903" s="15"/>
      <c r="FX903" s="15"/>
      <c r="FY903" s="15"/>
      <c r="FZ903" s="15"/>
      <c r="GA903" s="15"/>
      <c r="GB903" s="15"/>
      <c r="GC903" s="15"/>
      <c r="GD903" s="15"/>
      <c r="GE903" s="15"/>
      <c r="GF903" s="15"/>
      <c r="GG903" s="15"/>
      <c r="GH903" s="15"/>
      <c r="GI903" s="15"/>
      <c r="GJ903" s="15"/>
      <c r="GK903" s="15"/>
      <c r="GL903" s="15"/>
      <c r="GM903" s="15"/>
      <c r="GN903" s="15"/>
      <c r="GO903" s="15"/>
      <c r="GP903" s="15"/>
      <c r="GQ903" s="15"/>
      <c r="GR903" s="15"/>
      <c r="GS903" s="15"/>
      <c r="GT903" s="15"/>
      <c r="GU903" s="15"/>
      <c r="GV903" s="15"/>
      <c r="GW903" s="15"/>
      <c r="GX903" s="15"/>
      <c r="GY903" s="15"/>
    </row>
    <row r="904" spans="1:207" s="16" customFormat="1" ht="25.15" customHeight="1" x14ac:dyDescent="0.25">
      <c r="A904" s="117" t="s">
        <v>1935</v>
      </c>
      <c r="B904" s="48" t="s">
        <v>540</v>
      </c>
      <c r="C904" s="65">
        <v>1966</v>
      </c>
      <c r="D904" s="84" t="s">
        <v>240</v>
      </c>
      <c r="E904" s="65" t="s">
        <v>20</v>
      </c>
      <c r="F904" s="82">
        <v>3</v>
      </c>
      <c r="G904" s="82">
        <v>2</v>
      </c>
      <c r="H904" s="50">
        <f t="shared" si="229"/>
        <v>938.29000000000008</v>
      </c>
      <c r="I904" s="50">
        <v>48.1</v>
      </c>
      <c r="J904" s="50">
        <v>890.19</v>
      </c>
      <c r="K904" s="37">
        <f t="shared" si="227"/>
        <v>4540800</v>
      </c>
      <c r="L904" s="47">
        <v>0</v>
      </c>
      <c r="M904" s="47">
        <v>0</v>
      </c>
      <c r="N904" s="47">
        <v>0</v>
      </c>
      <c r="O904" s="50">
        <v>4540800</v>
      </c>
      <c r="P904" s="47">
        <f t="shared" si="228"/>
        <v>4839.4419635720296</v>
      </c>
      <c r="Q904" s="53">
        <v>9673</v>
      </c>
      <c r="R904" s="79" t="s">
        <v>98</v>
      </c>
      <c r="S904" s="62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F904" s="15"/>
      <c r="AG904" s="15"/>
      <c r="AH904" s="15"/>
      <c r="AI904" s="15"/>
      <c r="AJ904" s="15"/>
      <c r="AK904" s="15"/>
      <c r="AL904" s="15"/>
      <c r="AM904" s="15"/>
      <c r="AN904" s="15"/>
      <c r="AO904" s="15"/>
      <c r="AP904" s="15"/>
      <c r="AQ904" s="15"/>
      <c r="AR904" s="15"/>
      <c r="AS904" s="15"/>
      <c r="AT904" s="15"/>
      <c r="AU904" s="15"/>
      <c r="AV904" s="15"/>
      <c r="AW904" s="15"/>
      <c r="AX904" s="15"/>
      <c r="AY904" s="15"/>
      <c r="AZ904" s="15"/>
      <c r="BA904" s="15"/>
      <c r="BB904" s="15"/>
      <c r="BC904" s="15"/>
      <c r="BD904" s="15"/>
      <c r="BE904" s="15"/>
      <c r="BF904" s="15"/>
      <c r="BG904" s="15"/>
      <c r="BH904" s="15"/>
      <c r="BI904" s="15"/>
      <c r="BJ904" s="15"/>
      <c r="BK904" s="15"/>
      <c r="BL904" s="15"/>
      <c r="BM904" s="15"/>
      <c r="BN904" s="15"/>
      <c r="BO904" s="15"/>
      <c r="BP904" s="15"/>
      <c r="BQ904" s="15"/>
      <c r="BR904" s="15"/>
      <c r="BS904" s="15"/>
      <c r="BT904" s="15"/>
      <c r="BU904" s="15"/>
      <c r="BV904" s="15"/>
      <c r="BW904" s="15"/>
      <c r="BX904" s="15"/>
      <c r="BY904" s="15"/>
      <c r="BZ904" s="15"/>
      <c r="CA904" s="15"/>
      <c r="CB904" s="15"/>
      <c r="CC904" s="15"/>
      <c r="CD904" s="15"/>
      <c r="CE904" s="15"/>
      <c r="CF904" s="15"/>
      <c r="CG904" s="15"/>
      <c r="CH904" s="15"/>
      <c r="CI904" s="15"/>
      <c r="CJ904" s="15"/>
      <c r="CK904" s="15"/>
      <c r="CL904" s="15"/>
      <c r="CM904" s="15"/>
      <c r="CN904" s="15"/>
      <c r="CO904" s="15"/>
      <c r="CP904" s="15"/>
      <c r="CQ904" s="15"/>
      <c r="CR904" s="15"/>
      <c r="CS904" s="15"/>
      <c r="CT904" s="15"/>
      <c r="CU904" s="15"/>
      <c r="CV904" s="15"/>
      <c r="CW904" s="15"/>
      <c r="CX904" s="15"/>
      <c r="CY904" s="15"/>
      <c r="CZ904" s="15"/>
      <c r="DA904" s="15"/>
      <c r="DB904" s="15"/>
      <c r="DC904" s="15"/>
      <c r="DD904" s="15"/>
      <c r="DE904" s="15"/>
      <c r="DF904" s="15"/>
      <c r="DG904" s="15"/>
      <c r="DH904" s="15"/>
      <c r="DI904" s="15"/>
      <c r="DJ904" s="15"/>
      <c r="DK904" s="15"/>
      <c r="DL904" s="15"/>
      <c r="DM904" s="15"/>
      <c r="DN904" s="15"/>
      <c r="DO904" s="15"/>
      <c r="DP904" s="15"/>
      <c r="DQ904" s="15"/>
      <c r="DR904" s="15"/>
      <c r="DS904" s="15"/>
      <c r="DT904" s="15"/>
      <c r="DU904" s="15"/>
      <c r="DV904" s="15"/>
      <c r="DW904" s="15"/>
      <c r="DX904" s="15"/>
      <c r="DY904" s="15"/>
      <c r="DZ904" s="15"/>
      <c r="EA904" s="15"/>
      <c r="EB904" s="15"/>
      <c r="EC904" s="15"/>
      <c r="ED904" s="15"/>
      <c r="EE904" s="15"/>
      <c r="EF904" s="15"/>
      <c r="EG904" s="15"/>
      <c r="EH904" s="15"/>
      <c r="EI904" s="15"/>
      <c r="EJ904" s="15"/>
      <c r="EK904" s="15"/>
      <c r="EL904" s="15"/>
      <c r="EM904" s="15"/>
      <c r="EN904" s="15"/>
      <c r="EO904" s="15"/>
      <c r="EP904" s="15"/>
      <c r="EQ904" s="15"/>
      <c r="ER904" s="15"/>
      <c r="ES904" s="15"/>
      <c r="ET904" s="15"/>
      <c r="EU904" s="15"/>
      <c r="EV904" s="15"/>
      <c r="EW904" s="15"/>
      <c r="EX904" s="15"/>
      <c r="EY904" s="15"/>
      <c r="EZ904" s="15"/>
      <c r="FA904" s="15"/>
      <c r="FB904" s="15"/>
      <c r="FC904" s="15"/>
      <c r="FD904" s="15"/>
      <c r="FE904" s="15"/>
      <c r="FF904" s="15"/>
      <c r="FG904" s="15"/>
      <c r="FH904" s="15"/>
      <c r="FI904" s="15"/>
      <c r="FJ904" s="15"/>
      <c r="FK904" s="15"/>
      <c r="FL904" s="15"/>
      <c r="FM904" s="15"/>
      <c r="FN904" s="15"/>
      <c r="FO904" s="15"/>
      <c r="FP904" s="15"/>
      <c r="FQ904" s="15"/>
      <c r="FR904" s="15"/>
      <c r="FS904" s="15"/>
      <c r="FT904" s="15"/>
      <c r="FU904" s="15"/>
      <c r="FV904" s="15"/>
      <c r="FW904" s="15"/>
      <c r="FX904" s="15"/>
      <c r="FY904" s="15"/>
      <c r="FZ904" s="15"/>
      <c r="GA904" s="15"/>
      <c r="GB904" s="15"/>
      <c r="GC904" s="15"/>
      <c r="GD904" s="15"/>
      <c r="GE904" s="15"/>
      <c r="GF904" s="15"/>
      <c r="GG904" s="15"/>
      <c r="GH904" s="15"/>
      <c r="GI904" s="15"/>
      <c r="GJ904" s="15"/>
      <c r="GK904" s="15"/>
      <c r="GL904" s="15"/>
      <c r="GM904" s="15"/>
      <c r="GN904" s="15"/>
      <c r="GO904" s="15"/>
      <c r="GP904" s="15"/>
      <c r="GQ904" s="15"/>
      <c r="GR904" s="15"/>
      <c r="GS904" s="15"/>
      <c r="GT904" s="15"/>
      <c r="GU904" s="15"/>
      <c r="GV904" s="15"/>
      <c r="GW904" s="15"/>
      <c r="GX904" s="15"/>
      <c r="GY904" s="15"/>
    </row>
    <row r="905" spans="1:207" s="16" customFormat="1" ht="25.15" customHeight="1" x14ac:dyDescent="0.25">
      <c r="A905" s="117" t="s">
        <v>1936</v>
      </c>
      <c r="B905" s="48" t="s">
        <v>542</v>
      </c>
      <c r="C905" s="65">
        <v>1967</v>
      </c>
      <c r="D905" s="84" t="s">
        <v>240</v>
      </c>
      <c r="E905" s="65" t="s">
        <v>20</v>
      </c>
      <c r="F905" s="82">
        <v>2</v>
      </c>
      <c r="G905" s="82">
        <v>2</v>
      </c>
      <c r="H905" s="50">
        <f t="shared" si="229"/>
        <v>731</v>
      </c>
      <c r="I905" s="50">
        <v>86.8</v>
      </c>
      <c r="J905" s="50">
        <v>644.20000000000005</v>
      </c>
      <c r="K905" s="37">
        <f t="shared" si="227"/>
        <v>4600200</v>
      </c>
      <c r="L905" s="47">
        <v>0</v>
      </c>
      <c r="M905" s="47">
        <v>0</v>
      </c>
      <c r="N905" s="47">
        <v>0</v>
      </c>
      <c r="O905" s="50">
        <v>4600200</v>
      </c>
      <c r="P905" s="47">
        <f t="shared" si="228"/>
        <v>6293.0232558139533</v>
      </c>
      <c r="Q905" s="53">
        <v>9673</v>
      </c>
      <c r="R905" s="79" t="s">
        <v>98</v>
      </c>
      <c r="S905" s="62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F905" s="15"/>
      <c r="AG905" s="15"/>
      <c r="AH905" s="15"/>
      <c r="AI905" s="15"/>
      <c r="AJ905" s="15"/>
      <c r="AK905" s="15"/>
      <c r="AL905" s="15"/>
      <c r="AM905" s="15"/>
      <c r="AN905" s="15"/>
      <c r="AO905" s="15"/>
      <c r="AP905" s="15"/>
      <c r="AQ905" s="15"/>
      <c r="AR905" s="15"/>
      <c r="AS905" s="15"/>
      <c r="AT905" s="15"/>
      <c r="AU905" s="15"/>
      <c r="AV905" s="15"/>
      <c r="AW905" s="15"/>
      <c r="AX905" s="15"/>
      <c r="AY905" s="15"/>
      <c r="AZ905" s="15"/>
      <c r="BA905" s="15"/>
      <c r="BB905" s="15"/>
      <c r="BC905" s="15"/>
      <c r="BD905" s="15"/>
      <c r="BE905" s="15"/>
      <c r="BF905" s="15"/>
      <c r="BG905" s="15"/>
      <c r="BH905" s="15"/>
      <c r="BI905" s="15"/>
      <c r="BJ905" s="15"/>
      <c r="BK905" s="15"/>
      <c r="BL905" s="15"/>
      <c r="BM905" s="15"/>
      <c r="BN905" s="15"/>
      <c r="BO905" s="15"/>
      <c r="BP905" s="15"/>
      <c r="BQ905" s="15"/>
      <c r="BR905" s="15"/>
      <c r="BS905" s="15"/>
      <c r="BT905" s="15"/>
      <c r="BU905" s="15"/>
      <c r="BV905" s="15"/>
      <c r="BW905" s="15"/>
      <c r="BX905" s="15"/>
      <c r="BY905" s="15"/>
      <c r="BZ905" s="15"/>
      <c r="CA905" s="15"/>
      <c r="CB905" s="15"/>
      <c r="CC905" s="15"/>
      <c r="CD905" s="15"/>
      <c r="CE905" s="15"/>
      <c r="CF905" s="15"/>
      <c r="CG905" s="15"/>
      <c r="CH905" s="15"/>
      <c r="CI905" s="15"/>
      <c r="CJ905" s="15"/>
      <c r="CK905" s="15"/>
      <c r="CL905" s="15"/>
      <c r="CM905" s="15"/>
      <c r="CN905" s="15"/>
      <c r="CO905" s="15"/>
      <c r="CP905" s="15"/>
      <c r="CQ905" s="15"/>
      <c r="CR905" s="15"/>
      <c r="CS905" s="15"/>
      <c r="CT905" s="15"/>
      <c r="CU905" s="15"/>
      <c r="CV905" s="15"/>
      <c r="CW905" s="15"/>
      <c r="CX905" s="15"/>
      <c r="CY905" s="15"/>
      <c r="CZ905" s="15"/>
      <c r="DA905" s="15"/>
      <c r="DB905" s="15"/>
      <c r="DC905" s="15"/>
      <c r="DD905" s="15"/>
      <c r="DE905" s="15"/>
      <c r="DF905" s="15"/>
      <c r="DG905" s="15"/>
      <c r="DH905" s="15"/>
      <c r="DI905" s="15"/>
      <c r="DJ905" s="15"/>
      <c r="DK905" s="15"/>
      <c r="DL905" s="15"/>
      <c r="DM905" s="15"/>
      <c r="DN905" s="15"/>
      <c r="DO905" s="15"/>
      <c r="DP905" s="15"/>
      <c r="DQ905" s="15"/>
      <c r="DR905" s="15"/>
      <c r="DS905" s="15"/>
      <c r="DT905" s="15"/>
      <c r="DU905" s="15"/>
      <c r="DV905" s="15"/>
      <c r="DW905" s="15"/>
      <c r="DX905" s="15"/>
      <c r="DY905" s="15"/>
      <c r="DZ905" s="15"/>
      <c r="EA905" s="15"/>
      <c r="EB905" s="15"/>
      <c r="EC905" s="15"/>
      <c r="ED905" s="15"/>
      <c r="EE905" s="15"/>
      <c r="EF905" s="15"/>
      <c r="EG905" s="15"/>
      <c r="EH905" s="15"/>
      <c r="EI905" s="15"/>
      <c r="EJ905" s="15"/>
      <c r="EK905" s="15"/>
      <c r="EL905" s="15"/>
      <c r="EM905" s="15"/>
      <c r="EN905" s="15"/>
      <c r="EO905" s="15"/>
      <c r="EP905" s="15"/>
      <c r="EQ905" s="15"/>
      <c r="ER905" s="15"/>
      <c r="ES905" s="15"/>
      <c r="ET905" s="15"/>
      <c r="EU905" s="15"/>
      <c r="EV905" s="15"/>
      <c r="EW905" s="15"/>
      <c r="EX905" s="15"/>
      <c r="EY905" s="15"/>
      <c r="EZ905" s="15"/>
      <c r="FA905" s="15"/>
      <c r="FB905" s="15"/>
      <c r="FC905" s="15"/>
      <c r="FD905" s="15"/>
      <c r="FE905" s="15"/>
      <c r="FF905" s="15"/>
      <c r="FG905" s="15"/>
      <c r="FH905" s="15"/>
      <c r="FI905" s="15"/>
      <c r="FJ905" s="15"/>
      <c r="FK905" s="15"/>
      <c r="FL905" s="15"/>
      <c r="FM905" s="15"/>
      <c r="FN905" s="15"/>
      <c r="FO905" s="15"/>
      <c r="FP905" s="15"/>
      <c r="FQ905" s="15"/>
      <c r="FR905" s="15"/>
      <c r="FS905" s="15"/>
      <c r="FT905" s="15"/>
      <c r="FU905" s="15"/>
      <c r="FV905" s="15"/>
      <c r="FW905" s="15"/>
      <c r="FX905" s="15"/>
      <c r="FY905" s="15"/>
      <c r="FZ905" s="15"/>
      <c r="GA905" s="15"/>
      <c r="GB905" s="15"/>
      <c r="GC905" s="15"/>
      <c r="GD905" s="15"/>
      <c r="GE905" s="15"/>
      <c r="GF905" s="15"/>
      <c r="GG905" s="15"/>
      <c r="GH905" s="15"/>
      <c r="GI905" s="15"/>
      <c r="GJ905" s="15"/>
      <c r="GK905" s="15"/>
      <c r="GL905" s="15"/>
      <c r="GM905" s="15"/>
      <c r="GN905" s="15"/>
      <c r="GO905" s="15"/>
      <c r="GP905" s="15"/>
      <c r="GQ905" s="15"/>
      <c r="GR905" s="15"/>
      <c r="GS905" s="15"/>
      <c r="GT905" s="15"/>
      <c r="GU905" s="15"/>
      <c r="GV905" s="15"/>
      <c r="GW905" s="15"/>
      <c r="GX905" s="15"/>
      <c r="GY905" s="15"/>
    </row>
    <row r="906" spans="1:207" s="16" customFormat="1" ht="25.15" customHeight="1" x14ac:dyDescent="0.25">
      <c r="A906" s="117" t="s">
        <v>1937</v>
      </c>
      <c r="B906" s="48" t="s">
        <v>554</v>
      </c>
      <c r="C906" s="65">
        <v>1965</v>
      </c>
      <c r="D906" s="84" t="s">
        <v>240</v>
      </c>
      <c r="E906" s="65" t="s">
        <v>20</v>
      </c>
      <c r="F906" s="82">
        <v>2</v>
      </c>
      <c r="G906" s="82">
        <v>2</v>
      </c>
      <c r="H906" s="50">
        <f t="shared" si="229"/>
        <v>377.3</v>
      </c>
      <c r="I906" s="50">
        <v>0</v>
      </c>
      <c r="J906" s="50">
        <v>377.3</v>
      </c>
      <c r="K906" s="37">
        <f t="shared" si="227"/>
        <v>2400420</v>
      </c>
      <c r="L906" s="47">
        <v>0</v>
      </c>
      <c r="M906" s="47">
        <v>0</v>
      </c>
      <c r="N906" s="47">
        <v>0</v>
      </c>
      <c r="O906" s="50">
        <v>2400420</v>
      </c>
      <c r="P906" s="47">
        <f t="shared" si="228"/>
        <v>6362.0991253644315</v>
      </c>
      <c r="Q906" s="53">
        <v>9673</v>
      </c>
      <c r="R906" s="79" t="s">
        <v>98</v>
      </c>
      <c r="S906" s="62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F906" s="15"/>
      <c r="AG906" s="15"/>
      <c r="AH906" s="15"/>
      <c r="AI906" s="15"/>
      <c r="AJ906" s="15"/>
      <c r="AK906" s="15"/>
      <c r="AL906" s="15"/>
      <c r="AM906" s="15"/>
      <c r="AN906" s="15"/>
      <c r="AO906" s="15"/>
      <c r="AP906" s="15"/>
      <c r="AQ906" s="15"/>
      <c r="AR906" s="15"/>
      <c r="AS906" s="15"/>
      <c r="AT906" s="15"/>
      <c r="AU906" s="15"/>
      <c r="AV906" s="15"/>
      <c r="AW906" s="15"/>
      <c r="AX906" s="15"/>
      <c r="AY906" s="15"/>
      <c r="AZ906" s="15"/>
      <c r="BA906" s="15"/>
      <c r="BB906" s="15"/>
      <c r="BC906" s="15"/>
      <c r="BD906" s="15"/>
      <c r="BE906" s="15"/>
      <c r="BF906" s="15"/>
      <c r="BG906" s="15"/>
      <c r="BH906" s="15"/>
      <c r="BI906" s="15"/>
      <c r="BJ906" s="15"/>
      <c r="BK906" s="15"/>
      <c r="BL906" s="15"/>
      <c r="BM906" s="15"/>
      <c r="BN906" s="15"/>
      <c r="BO906" s="15"/>
      <c r="BP906" s="15"/>
      <c r="BQ906" s="15"/>
      <c r="BR906" s="15"/>
      <c r="BS906" s="15"/>
      <c r="BT906" s="15"/>
      <c r="BU906" s="15"/>
      <c r="BV906" s="15"/>
      <c r="BW906" s="15"/>
      <c r="BX906" s="15"/>
      <c r="BY906" s="15"/>
      <c r="BZ906" s="15"/>
      <c r="CA906" s="15"/>
      <c r="CB906" s="15"/>
      <c r="CC906" s="15"/>
      <c r="CD906" s="15"/>
      <c r="CE906" s="15"/>
      <c r="CF906" s="15"/>
      <c r="CG906" s="15"/>
      <c r="CH906" s="15"/>
      <c r="CI906" s="15"/>
      <c r="CJ906" s="15"/>
      <c r="CK906" s="15"/>
      <c r="CL906" s="15"/>
      <c r="CM906" s="15"/>
      <c r="CN906" s="15"/>
      <c r="CO906" s="15"/>
      <c r="CP906" s="15"/>
      <c r="CQ906" s="15"/>
      <c r="CR906" s="15"/>
      <c r="CS906" s="15"/>
      <c r="CT906" s="15"/>
      <c r="CU906" s="15"/>
      <c r="CV906" s="15"/>
      <c r="CW906" s="15"/>
      <c r="CX906" s="15"/>
      <c r="CY906" s="15"/>
      <c r="CZ906" s="15"/>
      <c r="DA906" s="15"/>
      <c r="DB906" s="15"/>
      <c r="DC906" s="15"/>
      <c r="DD906" s="15"/>
      <c r="DE906" s="15"/>
      <c r="DF906" s="15"/>
      <c r="DG906" s="15"/>
      <c r="DH906" s="15"/>
      <c r="DI906" s="15"/>
      <c r="DJ906" s="15"/>
      <c r="DK906" s="15"/>
      <c r="DL906" s="15"/>
      <c r="DM906" s="15"/>
      <c r="DN906" s="15"/>
      <c r="DO906" s="15"/>
      <c r="DP906" s="15"/>
      <c r="DQ906" s="15"/>
      <c r="DR906" s="15"/>
      <c r="DS906" s="15"/>
      <c r="DT906" s="15"/>
      <c r="DU906" s="15"/>
      <c r="DV906" s="15"/>
      <c r="DW906" s="15"/>
      <c r="DX906" s="15"/>
      <c r="DY906" s="15"/>
      <c r="DZ906" s="15"/>
      <c r="EA906" s="15"/>
      <c r="EB906" s="15"/>
      <c r="EC906" s="15"/>
      <c r="ED906" s="15"/>
      <c r="EE906" s="15"/>
      <c r="EF906" s="15"/>
      <c r="EG906" s="15"/>
      <c r="EH906" s="15"/>
      <c r="EI906" s="15"/>
      <c r="EJ906" s="15"/>
      <c r="EK906" s="15"/>
      <c r="EL906" s="15"/>
      <c r="EM906" s="15"/>
      <c r="EN906" s="15"/>
      <c r="EO906" s="15"/>
      <c r="EP906" s="15"/>
      <c r="EQ906" s="15"/>
      <c r="ER906" s="15"/>
      <c r="ES906" s="15"/>
      <c r="ET906" s="15"/>
      <c r="EU906" s="15"/>
      <c r="EV906" s="15"/>
      <c r="EW906" s="15"/>
      <c r="EX906" s="15"/>
      <c r="EY906" s="15"/>
      <c r="EZ906" s="15"/>
      <c r="FA906" s="15"/>
      <c r="FB906" s="15"/>
      <c r="FC906" s="15"/>
      <c r="FD906" s="15"/>
      <c r="FE906" s="15"/>
      <c r="FF906" s="15"/>
      <c r="FG906" s="15"/>
      <c r="FH906" s="15"/>
      <c r="FI906" s="15"/>
      <c r="FJ906" s="15"/>
      <c r="FK906" s="15"/>
      <c r="FL906" s="15"/>
      <c r="FM906" s="15"/>
      <c r="FN906" s="15"/>
      <c r="FO906" s="15"/>
      <c r="FP906" s="15"/>
      <c r="FQ906" s="15"/>
      <c r="FR906" s="15"/>
      <c r="FS906" s="15"/>
      <c r="FT906" s="15"/>
      <c r="FU906" s="15"/>
      <c r="FV906" s="15"/>
      <c r="FW906" s="15"/>
      <c r="FX906" s="15"/>
      <c r="FY906" s="15"/>
      <c r="FZ906" s="15"/>
      <c r="GA906" s="15"/>
      <c r="GB906" s="15"/>
      <c r="GC906" s="15"/>
      <c r="GD906" s="15"/>
      <c r="GE906" s="15"/>
      <c r="GF906" s="15"/>
      <c r="GG906" s="15"/>
      <c r="GH906" s="15"/>
      <c r="GI906" s="15"/>
      <c r="GJ906" s="15"/>
      <c r="GK906" s="15"/>
      <c r="GL906" s="15"/>
      <c r="GM906" s="15"/>
      <c r="GN906" s="15"/>
      <c r="GO906" s="15"/>
      <c r="GP906" s="15"/>
      <c r="GQ906" s="15"/>
      <c r="GR906" s="15"/>
      <c r="GS906" s="15"/>
      <c r="GT906" s="15"/>
      <c r="GU906" s="15"/>
      <c r="GV906" s="15"/>
      <c r="GW906" s="15"/>
      <c r="GX906" s="15"/>
      <c r="GY906" s="15"/>
    </row>
    <row r="907" spans="1:207" s="16" customFormat="1" ht="25.15" customHeight="1" x14ac:dyDescent="0.25">
      <c r="A907" s="117" t="s">
        <v>1938</v>
      </c>
      <c r="B907" s="48" t="s">
        <v>555</v>
      </c>
      <c r="C907" s="65">
        <v>1965</v>
      </c>
      <c r="D907" s="84" t="s">
        <v>240</v>
      </c>
      <c r="E907" s="65" t="s">
        <v>20</v>
      </c>
      <c r="F907" s="82">
        <v>2</v>
      </c>
      <c r="G907" s="82">
        <v>2</v>
      </c>
      <c r="H907" s="50">
        <f t="shared" si="229"/>
        <v>381.1</v>
      </c>
      <c r="I907" s="50">
        <v>0</v>
      </c>
      <c r="J907" s="50">
        <v>381.1</v>
      </c>
      <c r="K907" s="37">
        <f t="shared" si="227"/>
        <v>1617000</v>
      </c>
      <c r="L907" s="47">
        <v>0</v>
      </c>
      <c r="M907" s="47">
        <v>0</v>
      </c>
      <c r="N907" s="47">
        <v>0</v>
      </c>
      <c r="O907" s="50">
        <v>1617000</v>
      </c>
      <c r="P907" s="47">
        <f t="shared" si="228"/>
        <v>4242.980844922592</v>
      </c>
      <c r="Q907" s="53">
        <v>9673</v>
      </c>
      <c r="R907" s="79" t="s">
        <v>98</v>
      </c>
      <c r="S907" s="62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F907" s="15"/>
      <c r="AG907" s="15"/>
      <c r="AH907" s="15"/>
      <c r="AI907" s="15"/>
      <c r="AJ907" s="15"/>
      <c r="AK907" s="15"/>
      <c r="AL907" s="15"/>
      <c r="AM907" s="15"/>
      <c r="AN907" s="15"/>
      <c r="AO907" s="15"/>
      <c r="AP907" s="15"/>
      <c r="AQ907" s="15"/>
      <c r="AR907" s="15"/>
      <c r="AS907" s="15"/>
      <c r="AT907" s="15"/>
      <c r="AU907" s="15"/>
      <c r="AV907" s="15"/>
      <c r="AW907" s="15"/>
      <c r="AX907" s="15"/>
      <c r="AY907" s="15"/>
      <c r="AZ907" s="15"/>
      <c r="BA907" s="15"/>
      <c r="BB907" s="15"/>
      <c r="BC907" s="15"/>
      <c r="BD907" s="15"/>
      <c r="BE907" s="15"/>
      <c r="BF907" s="15"/>
      <c r="BG907" s="15"/>
      <c r="BH907" s="15"/>
      <c r="BI907" s="15"/>
      <c r="BJ907" s="15"/>
      <c r="BK907" s="15"/>
      <c r="BL907" s="15"/>
      <c r="BM907" s="15"/>
      <c r="BN907" s="15"/>
      <c r="BO907" s="15"/>
      <c r="BP907" s="15"/>
      <c r="BQ907" s="15"/>
      <c r="BR907" s="15"/>
      <c r="BS907" s="15"/>
      <c r="BT907" s="15"/>
      <c r="BU907" s="15"/>
      <c r="BV907" s="15"/>
      <c r="BW907" s="15"/>
      <c r="BX907" s="15"/>
      <c r="BY907" s="15"/>
      <c r="BZ907" s="15"/>
      <c r="CA907" s="15"/>
      <c r="CB907" s="15"/>
      <c r="CC907" s="15"/>
      <c r="CD907" s="15"/>
      <c r="CE907" s="15"/>
      <c r="CF907" s="15"/>
      <c r="CG907" s="15"/>
      <c r="CH907" s="15"/>
      <c r="CI907" s="15"/>
      <c r="CJ907" s="15"/>
      <c r="CK907" s="15"/>
      <c r="CL907" s="15"/>
      <c r="CM907" s="15"/>
      <c r="CN907" s="15"/>
      <c r="CO907" s="15"/>
      <c r="CP907" s="15"/>
      <c r="CQ907" s="15"/>
      <c r="CR907" s="15"/>
      <c r="CS907" s="15"/>
      <c r="CT907" s="15"/>
      <c r="CU907" s="15"/>
      <c r="CV907" s="15"/>
      <c r="CW907" s="15"/>
      <c r="CX907" s="15"/>
      <c r="CY907" s="15"/>
      <c r="CZ907" s="15"/>
      <c r="DA907" s="15"/>
      <c r="DB907" s="15"/>
      <c r="DC907" s="15"/>
      <c r="DD907" s="15"/>
      <c r="DE907" s="15"/>
      <c r="DF907" s="15"/>
      <c r="DG907" s="15"/>
      <c r="DH907" s="15"/>
      <c r="DI907" s="15"/>
      <c r="DJ907" s="15"/>
      <c r="DK907" s="15"/>
      <c r="DL907" s="15"/>
      <c r="DM907" s="15"/>
      <c r="DN907" s="15"/>
      <c r="DO907" s="15"/>
      <c r="DP907" s="15"/>
      <c r="DQ907" s="15"/>
      <c r="DR907" s="15"/>
      <c r="DS907" s="15"/>
      <c r="DT907" s="15"/>
      <c r="DU907" s="15"/>
      <c r="DV907" s="15"/>
      <c r="DW907" s="15"/>
      <c r="DX907" s="15"/>
      <c r="DY907" s="15"/>
      <c r="DZ907" s="15"/>
      <c r="EA907" s="15"/>
      <c r="EB907" s="15"/>
      <c r="EC907" s="15"/>
      <c r="ED907" s="15"/>
      <c r="EE907" s="15"/>
      <c r="EF907" s="15"/>
      <c r="EG907" s="15"/>
      <c r="EH907" s="15"/>
      <c r="EI907" s="15"/>
      <c r="EJ907" s="15"/>
      <c r="EK907" s="15"/>
      <c r="EL907" s="15"/>
      <c r="EM907" s="15"/>
      <c r="EN907" s="15"/>
      <c r="EO907" s="15"/>
      <c r="EP907" s="15"/>
      <c r="EQ907" s="15"/>
      <c r="ER907" s="15"/>
      <c r="ES907" s="15"/>
      <c r="ET907" s="15"/>
      <c r="EU907" s="15"/>
      <c r="EV907" s="15"/>
      <c r="EW907" s="15"/>
      <c r="EX907" s="15"/>
      <c r="EY907" s="15"/>
      <c r="EZ907" s="15"/>
      <c r="FA907" s="15"/>
      <c r="FB907" s="15"/>
      <c r="FC907" s="15"/>
      <c r="FD907" s="15"/>
      <c r="FE907" s="15"/>
      <c r="FF907" s="15"/>
      <c r="FG907" s="15"/>
      <c r="FH907" s="15"/>
      <c r="FI907" s="15"/>
      <c r="FJ907" s="15"/>
      <c r="FK907" s="15"/>
      <c r="FL907" s="15"/>
      <c r="FM907" s="15"/>
      <c r="FN907" s="15"/>
      <c r="FO907" s="15"/>
      <c r="FP907" s="15"/>
      <c r="FQ907" s="15"/>
      <c r="FR907" s="15"/>
      <c r="FS907" s="15"/>
      <c r="FT907" s="15"/>
      <c r="FU907" s="15"/>
      <c r="FV907" s="15"/>
      <c r="FW907" s="15"/>
      <c r="FX907" s="15"/>
      <c r="FY907" s="15"/>
      <c r="FZ907" s="15"/>
      <c r="GA907" s="15"/>
      <c r="GB907" s="15"/>
      <c r="GC907" s="15"/>
      <c r="GD907" s="15"/>
      <c r="GE907" s="15"/>
      <c r="GF907" s="15"/>
      <c r="GG907" s="15"/>
      <c r="GH907" s="15"/>
      <c r="GI907" s="15"/>
      <c r="GJ907" s="15"/>
      <c r="GK907" s="15"/>
      <c r="GL907" s="15"/>
      <c r="GM907" s="15"/>
      <c r="GN907" s="15"/>
      <c r="GO907" s="15"/>
      <c r="GP907" s="15"/>
      <c r="GQ907" s="15"/>
      <c r="GR907" s="15"/>
      <c r="GS907" s="15"/>
      <c r="GT907" s="15"/>
      <c r="GU907" s="15"/>
      <c r="GV907" s="15"/>
      <c r="GW907" s="15"/>
      <c r="GX907" s="15"/>
      <c r="GY907" s="15"/>
    </row>
    <row r="908" spans="1:207" s="16" customFormat="1" ht="25.15" customHeight="1" x14ac:dyDescent="0.25">
      <c r="A908" s="117" t="s">
        <v>1939</v>
      </c>
      <c r="B908" s="48" t="s">
        <v>557</v>
      </c>
      <c r="C908" s="65">
        <v>1966</v>
      </c>
      <c r="D908" s="84" t="s">
        <v>240</v>
      </c>
      <c r="E908" s="65" t="s">
        <v>20</v>
      </c>
      <c r="F908" s="82">
        <v>2</v>
      </c>
      <c r="G908" s="82">
        <v>3</v>
      </c>
      <c r="H908" s="50">
        <v>489</v>
      </c>
      <c r="I908" s="50">
        <v>62.5</v>
      </c>
      <c r="J908" s="50">
        <v>315.89999999999998</v>
      </c>
      <c r="K908" s="37">
        <f t="shared" si="227"/>
        <v>3748800</v>
      </c>
      <c r="L908" s="47">
        <v>0</v>
      </c>
      <c r="M908" s="47">
        <v>0</v>
      </c>
      <c r="N908" s="47">
        <v>0</v>
      </c>
      <c r="O908" s="50">
        <v>3748800</v>
      </c>
      <c r="P908" s="47">
        <f t="shared" si="228"/>
        <v>7666.2576687116562</v>
      </c>
      <c r="Q908" s="53">
        <v>9673</v>
      </c>
      <c r="R908" s="79" t="s">
        <v>98</v>
      </c>
      <c r="S908" s="62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F908" s="15"/>
      <c r="AG908" s="15"/>
      <c r="AH908" s="15"/>
      <c r="AI908" s="15"/>
      <c r="AJ908" s="15"/>
      <c r="AK908" s="15"/>
      <c r="AL908" s="15"/>
      <c r="AM908" s="15"/>
      <c r="AN908" s="15"/>
      <c r="AO908" s="15"/>
      <c r="AP908" s="15"/>
      <c r="AQ908" s="15"/>
      <c r="AR908" s="15"/>
      <c r="AS908" s="15"/>
      <c r="AT908" s="15"/>
      <c r="AU908" s="15"/>
      <c r="AV908" s="15"/>
      <c r="AW908" s="15"/>
      <c r="AX908" s="15"/>
      <c r="AY908" s="15"/>
      <c r="AZ908" s="15"/>
      <c r="BA908" s="15"/>
      <c r="BB908" s="15"/>
      <c r="BC908" s="15"/>
      <c r="BD908" s="15"/>
      <c r="BE908" s="15"/>
      <c r="BF908" s="15"/>
      <c r="BG908" s="15"/>
      <c r="BH908" s="15"/>
      <c r="BI908" s="15"/>
      <c r="BJ908" s="15"/>
      <c r="BK908" s="15"/>
      <c r="BL908" s="15"/>
      <c r="BM908" s="15"/>
      <c r="BN908" s="15"/>
      <c r="BO908" s="15"/>
      <c r="BP908" s="15"/>
      <c r="BQ908" s="15"/>
      <c r="BR908" s="15"/>
      <c r="BS908" s="15"/>
      <c r="BT908" s="15"/>
      <c r="BU908" s="15"/>
      <c r="BV908" s="15"/>
      <c r="BW908" s="15"/>
      <c r="BX908" s="15"/>
      <c r="BY908" s="15"/>
      <c r="BZ908" s="15"/>
      <c r="CA908" s="15"/>
      <c r="CB908" s="15"/>
      <c r="CC908" s="15"/>
      <c r="CD908" s="15"/>
      <c r="CE908" s="15"/>
      <c r="CF908" s="15"/>
      <c r="CG908" s="15"/>
      <c r="CH908" s="15"/>
      <c r="CI908" s="15"/>
      <c r="CJ908" s="15"/>
      <c r="CK908" s="15"/>
      <c r="CL908" s="15"/>
      <c r="CM908" s="15"/>
      <c r="CN908" s="15"/>
      <c r="CO908" s="15"/>
      <c r="CP908" s="15"/>
      <c r="CQ908" s="15"/>
      <c r="CR908" s="15"/>
      <c r="CS908" s="15"/>
      <c r="CT908" s="15"/>
      <c r="CU908" s="15"/>
      <c r="CV908" s="15"/>
      <c r="CW908" s="15"/>
      <c r="CX908" s="15"/>
      <c r="CY908" s="15"/>
      <c r="CZ908" s="15"/>
      <c r="DA908" s="15"/>
      <c r="DB908" s="15"/>
      <c r="DC908" s="15"/>
      <c r="DD908" s="15"/>
      <c r="DE908" s="15"/>
      <c r="DF908" s="15"/>
      <c r="DG908" s="15"/>
      <c r="DH908" s="15"/>
      <c r="DI908" s="15"/>
      <c r="DJ908" s="15"/>
      <c r="DK908" s="15"/>
      <c r="DL908" s="15"/>
      <c r="DM908" s="15"/>
      <c r="DN908" s="15"/>
      <c r="DO908" s="15"/>
      <c r="DP908" s="15"/>
      <c r="DQ908" s="15"/>
      <c r="DR908" s="15"/>
      <c r="DS908" s="15"/>
      <c r="DT908" s="15"/>
      <c r="DU908" s="15"/>
      <c r="DV908" s="15"/>
      <c r="DW908" s="15"/>
      <c r="DX908" s="15"/>
      <c r="DY908" s="15"/>
      <c r="DZ908" s="15"/>
      <c r="EA908" s="15"/>
      <c r="EB908" s="15"/>
      <c r="EC908" s="15"/>
      <c r="ED908" s="15"/>
      <c r="EE908" s="15"/>
      <c r="EF908" s="15"/>
      <c r="EG908" s="15"/>
      <c r="EH908" s="15"/>
      <c r="EI908" s="15"/>
      <c r="EJ908" s="15"/>
      <c r="EK908" s="15"/>
      <c r="EL908" s="15"/>
      <c r="EM908" s="15"/>
      <c r="EN908" s="15"/>
      <c r="EO908" s="15"/>
      <c r="EP908" s="15"/>
      <c r="EQ908" s="15"/>
      <c r="ER908" s="15"/>
      <c r="ES908" s="15"/>
      <c r="ET908" s="15"/>
      <c r="EU908" s="15"/>
      <c r="EV908" s="15"/>
      <c r="EW908" s="15"/>
      <c r="EX908" s="15"/>
      <c r="EY908" s="15"/>
      <c r="EZ908" s="15"/>
      <c r="FA908" s="15"/>
      <c r="FB908" s="15"/>
      <c r="FC908" s="15"/>
      <c r="FD908" s="15"/>
      <c r="FE908" s="15"/>
      <c r="FF908" s="15"/>
      <c r="FG908" s="15"/>
      <c r="FH908" s="15"/>
      <c r="FI908" s="15"/>
      <c r="FJ908" s="15"/>
      <c r="FK908" s="15"/>
      <c r="FL908" s="15"/>
      <c r="FM908" s="15"/>
      <c r="FN908" s="15"/>
      <c r="FO908" s="15"/>
      <c r="FP908" s="15"/>
      <c r="FQ908" s="15"/>
      <c r="FR908" s="15"/>
      <c r="FS908" s="15"/>
      <c r="FT908" s="15"/>
      <c r="FU908" s="15"/>
      <c r="FV908" s="15"/>
      <c r="FW908" s="15"/>
      <c r="FX908" s="15"/>
      <c r="FY908" s="15"/>
      <c r="FZ908" s="15"/>
      <c r="GA908" s="15"/>
      <c r="GB908" s="15"/>
      <c r="GC908" s="15"/>
      <c r="GD908" s="15"/>
      <c r="GE908" s="15"/>
      <c r="GF908" s="15"/>
      <c r="GG908" s="15"/>
      <c r="GH908" s="15"/>
      <c r="GI908" s="15"/>
      <c r="GJ908" s="15"/>
      <c r="GK908" s="15"/>
      <c r="GL908" s="15"/>
      <c r="GM908" s="15"/>
      <c r="GN908" s="15"/>
      <c r="GO908" s="15"/>
      <c r="GP908" s="15"/>
      <c r="GQ908" s="15"/>
      <c r="GR908" s="15"/>
      <c r="GS908" s="15"/>
      <c r="GT908" s="15"/>
      <c r="GU908" s="15"/>
      <c r="GV908" s="15"/>
      <c r="GW908" s="15"/>
      <c r="GX908" s="15"/>
      <c r="GY908" s="15"/>
    </row>
    <row r="909" spans="1:207" s="16" customFormat="1" ht="25.15" customHeight="1" x14ac:dyDescent="0.25">
      <c r="A909" s="117" t="s">
        <v>1940</v>
      </c>
      <c r="B909" s="48" t="s">
        <v>558</v>
      </c>
      <c r="C909" s="111">
        <v>1965</v>
      </c>
      <c r="D909" s="122" t="s">
        <v>240</v>
      </c>
      <c r="E909" s="111" t="s">
        <v>20</v>
      </c>
      <c r="F909" s="98">
        <v>2</v>
      </c>
      <c r="G909" s="98">
        <v>3</v>
      </c>
      <c r="H909" s="112">
        <v>467.6</v>
      </c>
      <c r="I909" s="112">
        <v>74.7</v>
      </c>
      <c r="J909" s="112">
        <v>296.60000000000002</v>
      </c>
      <c r="K909" s="37">
        <f t="shared" si="227"/>
        <v>3780480</v>
      </c>
      <c r="L909" s="47">
        <v>0</v>
      </c>
      <c r="M909" s="47">
        <v>0</v>
      </c>
      <c r="N909" s="47">
        <v>0</v>
      </c>
      <c r="O909" s="50">
        <v>3780480</v>
      </c>
      <c r="P909" s="47">
        <f t="shared" si="228"/>
        <v>8084.858853721129</v>
      </c>
      <c r="Q909" s="53">
        <v>9673</v>
      </c>
      <c r="R909" s="79" t="s">
        <v>98</v>
      </c>
      <c r="S909" s="62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F909" s="15"/>
      <c r="AG909" s="15"/>
      <c r="AH909" s="15"/>
      <c r="AI909" s="15"/>
      <c r="AJ909" s="15"/>
      <c r="AK909" s="15"/>
      <c r="AL909" s="15"/>
      <c r="AM909" s="15"/>
      <c r="AN909" s="15"/>
      <c r="AO909" s="15"/>
      <c r="AP909" s="15"/>
      <c r="AQ909" s="15"/>
      <c r="AR909" s="15"/>
      <c r="AS909" s="15"/>
      <c r="AT909" s="15"/>
      <c r="AU909" s="15"/>
      <c r="AV909" s="15"/>
      <c r="AW909" s="15"/>
      <c r="AX909" s="15"/>
      <c r="AY909" s="15"/>
      <c r="AZ909" s="15"/>
      <c r="BA909" s="15"/>
      <c r="BB909" s="15"/>
      <c r="BC909" s="15"/>
      <c r="BD909" s="15"/>
      <c r="BE909" s="15"/>
      <c r="BF909" s="15"/>
      <c r="BG909" s="15"/>
      <c r="BH909" s="15"/>
      <c r="BI909" s="15"/>
      <c r="BJ909" s="15"/>
      <c r="BK909" s="15"/>
      <c r="BL909" s="15"/>
      <c r="BM909" s="15"/>
      <c r="BN909" s="15"/>
      <c r="BO909" s="15"/>
      <c r="BP909" s="15"/>
      <c r="BQ909" s="15"/>
      <c r="BR909" s="15"/>
      <c r="BS909" s="15"/>
      <c r="BT909" s="15"/>
      <c r="BU909" s="15"/>
      <c r="BV909" s="15"/>
      <c r="BW909" s="15"/>
      <c r="BX909" s="15"/>
      <c r="BY909" s="15"/>
      <c r="BZ909" s="15"/>
      <c r="CA909" s="15"/>
      <c r="CB909" s="15"/>
      <c r="CC909" s="15"/>
      <c r="CD909" s="15"/>
      <c r="CE909" s="15"/>
      <c r="CF909" s="15"/>
      <c r="CG909" s="15"/>
      <c r="CH909" s="15"/>
      <c r="CI909" s="15"/>
      <c r="CJ909" s="15"/>
      <c r="CK909" s="15"/>
      <c r="CL909" s="15"/>
      <c r="CM909" s="15"/>
      <c r="CN909" s="15"/>
      <c r="CO909" s="15"/>
      <c r="CP909" s="15"/>
      <c r="CQ909" s="15"/>
      <c r="CR909" s="15"/>
      <c r="CS909" s="15"/>
      <c r="CT909" s="15"/>
      <c r="CU909" s="15"/>
      <c r="CV909" s="15"/>
      <c r="CW909" s="15"/>
      <c r="CX909" s="15"/>
      <c r="CY909" s="15"/>
      <c r="CZ909" s="15"/>
      <c r="DA909" s="15"/>
      <c r="DB909" s="15"/>
      <c r="DC909" s="15"/>
      <c r="DD909" s="15"/>
      <c r="DE909" s="15"/>
      <c r="DF909" s="15"/>
      <c r="DG909" s="15"/>
      <c r="DH909" s="15"/>
      <c r="DI909" s="15"/>
      <c r="DJ909" s="15"/>
      <c r="DK909" s="15"/>
      <c r="DL909" s="15"/>
      <c r="DM909" s="15"/>
      <c r="DN909" s="15"/>
      <c r="DO909" s="15"/>
      <c r="DP909" s="15"/>
      <c r="DQ909" s="15"/>
      <c r="DR909" s="15"/>
      <c r="DS909" s="15"/>
      <c r="DT909" s="15"/>
      <c r="DU909" s="15"/>
      <c r="DV909" s="15"/>
      <c r="DW909" s="15"/>
      <c r="DX909" s="15"/>
      <c r="DY909" s="15"/>
      <c r="DZ909" s="15"/>
      <c r="EA909" s="15"/>
      <c r="EB909" s="15"/>
      <c r="EC909" s="15"/>
      <c r="ED909" s="15"/>
      <c r="EE909" s="15"/>
      <c r="EF909" s="15"/>
      <c r="EG909" s="15"/>
      <c r="EH909" s="15"/>
      <c r="EI909" s="15"/>
      <c r="EJ909" s="15"/>
      <c r="EK909" s="15"/>
      <c r="EL909" s="15"/>
      <c r="EM909" s="15"/>
      <c r="EN909" s="15"/>
      <c r="EO909" s="15"/>
      <c r="EP909" s="15"/>
      <c r="EQ909" s="15"/>
      <c r="ER909" s="15"/>
      <c r="ES909" s="15"/>
      <c r="ET909" s="15"/>
      <c r="EU909" s="15"/>
      <c r="EV909" s="15"/>
      <c r="EW909" s="15"/>
      <c r="EX909" s="15"/>
      <c r="EY909" s="15"/>
      <c r="EZ909" s="15"/>
      <c r="FA909" s="15"/>
      <c r="FB909" s="15"/>
      <c r="FC909" s="15"/>
      <c r="FD909" s="15"/>
      <c r="FE909" s="15"/>
      <c r="FF909" s="15"/>
      <c r="FG909" s="15"/>
      <c r="FH909" s="15"/>
      <c r="FI909" s="15"/>
      <c r="FJ909" s="15"/>
      <c r="FK909" s="15"/>
      <c r="FL909" s="15"/>
      <c r="FM909" s="15"/>
      <c r="FN909" s="15"/>
      <c r="FO909" s="15"/>
      <c r="FP909" s="15"/>
      <c r="FQ909" s="15"/>
      <c r="FR909" s="15"/>
      <c r="FS909" s="15"/>
      <c r="FT909" s="15"/>
      <c r="FU909" s="15"/>
      <c r="FV909" s="15"/>
      <c r="FW909" s="15"/>
      <c r="FX909" s="15"/>
      <c r="FY909" s="15"/>
      <c r="FZ909" s="15"/>
      <c r="GA909" s="15"/>
      <c r="GB909" s="15"/>
      <c r="GC909" s="15"/>
      <c r="GD909" s="15"/>
      <c r="GE909" s="15"/>
      <c r="GF909" s="15"/>
      <c r="GG909" s="15"/>
      <c r="GH909" s="15"/>
      <c r="GI909" s="15"/>
      <c r="GJ909" s="15"/>
      <c r="GK909" s="15"/>
      <c r="GL909" s="15"/>
      <c r="GM909" s="15"/>
      <c r="GN909" s="15"/>
      <c r="GO909" s="15"/>
      <c r="GP909" s="15"/>
      <c r="GQ909" s="15"/>
      <c r="GR909" s="15"/>
      <c r="GS909" s="15"/>
      <c r="GT909" s="15"/>
      <c r="GU909" s="15"/>
      <c r="GV909" s="15"/>
      <c r="GW909" s="15"/>
      <c r="GX909" s="15"/>
      <c r="GY909" s="15"/>
    </row>
    <row r="910" spans="1:207" s="16" customFormat="1" ht="25.15" customHeight="1" x14ac:dyDescent="0.25">
      <c r="A910" s="117" t="s">
        <v>1941</v>
      </c>
      <c r="B910" s="48" t="s">
        <v>563</v>
      </c>
      <c r="C910" s="65">
        <v>1967</v>
      </c>
      <c r="D910" s="84" t="s">
        <v>240</v>
      </c>
      <c r="E910" s="65" t="s">
        <v>20</v>
      </c>
      <c r="F910" s="82">
        <v>4</v>
      </c>
      <c r="G910" s="82">
        <v>2</v>
      </c>
      <c r="H910" s="50">
        <f>I910+J910</f>
        <v>1270.18</v>
      </c>
      <c r="I910" s="50">
        <v>0</v>
      </c>
      <c r="J910" s="50">
        <v>1270.18</v>
      </c>
      <c r="K910" s="37">
        <f t="shared" si="227"/>
        <v>3682800</v>
      </c>
      <c r="L910" s="47">
        <v>0</v>
      </c>
      <c r="M910" s="47">
        <v>0</v>
      </c>
      <c r="N910" s="47">
        <v>0</v>
      </c>
      <c r="O910" s="50">
        <v>3682800</v>
      </c>
      <c r="P910" s="47">
        <f t="shared" si="228"/>
        <v>2899.4315766269347</v>
      </c>
      <c r="Q910" s="53">
        <v>9673</v>
      </c>
      <c r="R910" s="79" t="s">
        <v>98</v>
      </c>
      <c r="S910" s="62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F910" s="15"/>
      <c r="AG910" s="15"/>
      <c r="AH910" s="15"/>
      <c r="AI910" s="15"/>
      <c r="AJ910" s="15"/>
      <c r="AK910" s="15"/>
      <c r="AL910" s="15"/>
      <c r="AM910" s="15"/>
      <c r="AN910" s="15"/>
      <c r="AO910" s="15"/>
      <c r="AP910" s="15"/>
      <c r="AQ910" s="15"/>
      <c r="AR910" s="15"/>
      <c r="AS910" s="15"/>
      <c r="AT910" s="15"/>
      <c r="AU910" s="15"/>
      <c r="AV910" s="15"/>
      <c r="AW910" s="15"/>
      <c r="AX910" s="15"/>
      <c r="AY910" s="15"/>
      <c r="AZ910" s="15"/>
      <c r="BA910" s="15"/>
      <c r="BB910" s="15"/>
      <c r="BC910" s="15"/>
      <c r="BD910" s="15"/>
      <c r="BE910" s="15"/>
      <c r="BF910" s="15"/>
      <c r="BG910" s="15"/>
      <c r="BH910" s="15"/>
      <c r="BI910" s="15"/>
      <c r="BJ910" s="15"/>
      <c r="BK910" s="15"/>
      <c r="BL910" s="15"/>
      <c r="BM910" s="15"/>
      <c r="BN910" s="15"/>
      <c r="BO910" s="15"/>
      <c r="BP910" s="15"/>
      <c r="BQ910" s="15"/>
      <c r="BR910" s="15"/>
      <c r="BS910" s="15"/>
      <c r="BT910" s="15"/>
      <c r="BU910" s="15"/>
      <c r="BV910" s="15"/>
      <c r="BW910" s="15"/>
      <c r="BX910" s="15"/>
      <c r="BY910" s="15"/>
      <c r="BZ910" s="15"/>
      <c r="CA910" s="15"/>
      <c r="CB910" s="15"/>
      <c r="CC910" s="15"/>
      <c r="CD910" s="15"/>
      <c r="CE910" s="15"/>
      <c r="CF910" s="15"/>
      <c r="CG910" s="15"/>
      <c r="CH910" s="15"/>
      <c r="CI910" s="15"/>
      <c r="CJ910" s="15"/>
      <c r="CK910" s="15"/>
      <c r="CL910" s="15"/>
      <c r="CM910" s="15"/>
      <c r="CN910" s="15"/>
      <c r="CO910" s="15"/>
      <c r="CP910" s="15"/>
      <c r="CQ910" s="15"/>
      <c r="CR910" s="15"/>
      <c r="CS910" s="15"/>
      <c r="CT910" s="15"/>
      <c r="CU910" s="15"/>
      <c r="CV910" s="15"/>
      <c r="CW910" s="15"/>
      <c r="CX910" s="15"/>
      <c r="CY910" s="15"/>
      <c r="CZ910" s="15"/>
      <c r="DA910" s="15"/>
      <c r="DB910" s="15"/>
      <c r="DC910" s="15"/>
      <c r="DD910" s="15"/>
      <c r="DE910" s="15"/>
      <c r="DF910" s="15"/>
      <c r="DG910" s="15"/>
      <c r="DH910" s="15"/>
      <c r="DI910" s="15"/>
      <c r="DJ910" s="15"/>
      <c r="DK910" s="15"/>
      <c r="DL910" s="15"/>
      <c r="DM910" s="15"/>
      <c r="DN910" s="15"/>
      <c r="DO910" s="15"/>
      <c r="DP910" s="15"/>
      <c r="DQ910" s="15"/>
      <c r="DR910" s="15"/>
      <c r="DS910" s="15"/>
      <c r="DT910" s="15"/>
      <c r="DU910" s="15"/>
      <c r="DV910" s="15"/>
      <c r="DW910" s="15"/>
      <c r="DX910" s="15"/>
      <c r="DY910" s="15"/>
      <c r="DZ910" s="15"/>
      <c r="EA910" s="15"/>
      <c r="EB910" s="15"/>
      <c r="EC910" s="15"/>
      <c r="ED910" s="15"/>
      <c r="EE910" s="15"/>
      <c r="EF910" s="15"/>
      <c r="EG910" s="15"/>
      <c r="EH910" s="15"/>
      <c r="EI910" s="15"/>
      <c r="EJ910" s="15"/>
      <c r="EK910" s="15"/>
      <c r="EL910" s="15"/>
      <c r="EM910" s="15"/>
      <c r="EN910" s="15"/>
      <c r="EO910" s="15"/>
      <c r="EP910" s="15"/>
      <c r="EQ910" s="15"/>
      <c r="ER910" s="15"/>
      <c r="ES910" s="15"/>
      <c r="ET910" s="15"/>
      <c r="EU910" s="15"/>
      <c r="EV910" s="15"/>
      <c r="EW910" s="15"/>
      <c r="EX910" s="15"/>
      <c r="EY910" s="15"/>
      <c r="EZ910" s="15"/>
      <c r="FA910" s="15"/>
      <c r="FB910" s="15"/>
      <c r="FC910" s="15"/>
      <c r="FD910" s="15"/>
      <c r="FE910" s="15"/>
      <c r="FF910" s="15"/>
      <c r="FG910" s="15"/>
      <c r="FH910" s="15"/>
      <c r="FI910" s="15"/>
      <c r="FJ910" s="15"/>
      <c r="FK910" s="15"/>
      <c r="FL910" s="15"/>
      <c r="FM910" s="15"/>
      <c r="FN910" s="15"/>
      <c r="FO910" s="15"/>
      <c r="FP910" s="15"/>
      <c r="FQ910" s="15"/>
      <c r="FR910" s="15"/>
      <c r="FS910" s="15"/>
      <c r="FT910" s="15"/>
      <c r="FU910" s="15"/>
      <c r="FV910" s="15"/>
      <c r="FW910" s="15"/>
      <c r="FX910" s="15"/>
      <c r="FY910" s="15"/>
      <c r="FZ910" s="15"/>
      <c r="GA910" s="15"/>
      <c r="GB910" s="15"/>
      <c r="GC910" s="15"/>
      <c r="GD910" s="15"/>
      <c r="GE910" s="15"/>
      <c r="GF910" s="15"/>
      <c r="GG910" s="15"/>
      <c r="GH910" s="15"/>
      <c r="GI910" s="15"/>
      <c r="GJ910" s="15"/>
      <c r="GK910" s="15"/>
      <c r="GL910" s="15"/>
      <c r="GM910" s="15"/>
      <c r="GN910" s="15"/>
      <c r="GO910" s="15"/>
      <c r="GP910" s="15"/>
      <c r="GQ910" s="15"/>
      <c r="GR910" s="15"/>
      <c r="GS910" s="15"/>
      <c r="GT910" s="15"/>
      <c r="GU910" s="15"/>
      <c r="GV910" s="15"/>
      <c r="GW910" s="15"/>
      <c r="GX910" s="15"/>
      <c r="GY910" s="15"/>
    </row>
    <row r="911" spans="1:207" s="16" customFormat="1" ht="25.15" customHeight="1" x14ac:dyDescent="0.25">
      <c r="A911" s="117" t="s">
        <v>1942</v>
      </c>
      <c r="B911" s="138" t="s">
        <v>566</v>
      </c>
      <c r="C911" s="65">
        <v>1972</v>
      </c>
      <c r="D911" s="84" t="s">
        <v>240</v>
      </c>
      <c r="E911" s="65" t="s">
        <v>22</v>
      </c>
      <c r="F911" s="82">
        <v>5</v>
      </c>
      <c r="G911" s="82">
        <v>8</v>
      </c>
      <c r="H911" s="50">
        <f>I911+J911</f>
        <v>5808.49</v>
      </c>
      <c r="I911" s="50">
        <v>0</v>
      </c>
      <c r="J911" s="50">
        <v>5808.49</v>
      </c>
      <c r="K911" s="37">
        <f t="shared" si="227"/>
        <v>6324785</v>
      </c>
      <c r="L911" s="47">
        <v>0</v>
      </c>
      <c r="M911" s="47">
        <v>0</v>
      </c>
      <c r="N911" s="47">
        <v>0</v>
      </c>
      <c r="O911" s="50">
        <v>6324785</v>
      </c>
      <c r="P911" s="47">
        <f t="shared" si="228"/>
        <v>1088.8862682039567</v>
      </c>
      <c r="Q911" s="53">
        <v>9673</v>
      </c>
      <c r="R911" s="79" t="s">
        <v>98</v>
      </c>
      <c r="S911" s="62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F911" s="15"/>
      <c r="AG911" s="15"/>
      <c r="AH911" s="15"/>
      <c r="AI911" s="15"/>
      <c r="AJ911" s="15"/>
      <c r="AK911" s="15"/>
      <c r="AL911" s="15"/>
      <c r="AM911" s="15"/>
      <c r="AN911" s="15"/>
      <c r="AO911" s="15"/>
      <c r="AP911" s="15"/>
      <c r="AQ911" s="15"/>
      <c r="AR911" s="15"/>
      <c r="AS911" s="15"/>
      <c r="AT911" s="15"/>
      <c r="AU911" s="15"/>
      <c r="AV911" s="15"/>
      <c r="AW911" s="15"/>
      <c r="AX911" s="15"/>
      <c r="AY911" s="15"/>
      <c r="AZ911" s="15"/>
      <c r="BA911" s="15"/>
      <c r="BB911" s="15"/>
      <c r="BC911" s="15"/>
      <c r="BD911" s="15"/>
      <c r="BE911" s="15"/>
      <c r="BF911" s="15"/>
      <c r="BG911" s="15"/>
      <c r="BH911" s="15"/>
      <c r="BI911" s="15"/>
      <c r="BJ911" s="15"/>
      <c r="BK911" s="15"/>
      <c r="BL911" s="15"/>
      <c r="BM911" s="15"/>
      <c r="BN911" s="15"/>
      <c r="BO911" s="15"/>
      <c r="BP911" s="15"/>
      <c r="BQ911" s="15"/>
      <c r="BR911" s="15"/>
      <c r="BS911" s="15"/>
      <c r="BT911" s="15"/>
      <c r="BU911" s="15"/>
      <c r="BV911" s="15"/>
      <c r="BW911" s="15"/>
      <c r="BX911" s="15"/>
      <c r="BY911" s="15"/>
      <c r="BZ911" s="15"/>
      <c r="CA911" s="15"/>
      <c r="CB911" s="15"/>
      <c r="CC911" s="15"/>
      <c r="CD911" s="15"/>
      <c r="CE911" s="15"/>
      <c r="CF911" s="15"/>
      <c r="CG911" s="15"/>
      <c r="CH911" s="15"/>
      <c r="CI911" s="15"/>
      <c r="CJ911" s="15"/>
      <c r="CK911" s="15"/>
      <c r="CL911" s="15"/>
      <c r="CM911" s="15"/>
      <c r="CN911" s="15"/>
      <c r="CO911" s="15"/>
      <c r="CP911" s="15"/>
      <c r="CQ911" s="15"/>
      <c r="CR911" s="15"/>
      <c r="CS911" s="15"/>
      <c r="CT911" s="15"/>
      <c r="CU911" s="15"/>
      <c r="CV911" s="15"/>
      <c r="CW911" s="15"/>
      <c r="CX911" s="15"/>
      <c r="CY911" s="15"/>
      <c r="CZ911" s="15"/>
      <c r="DA911" s="15"/>
      <c r="DB911" s="15"/>
      <c r="DC911" s="15"/>
      <c r="DD911" s="15"/>
      <c r="DE911" s="15"/>
      <c r="DF911" s="15"/>
      <c r="DG911" s="15"/>
      <c r="DH911" s="15"/>
      <c r="DI911" s="15"/>
      <c r="DJ911" s="15"/>
      <c r="DK911" s="15"/>
      <c r="DL911" s="15"/>
      <c r="DM911" s="15"/>
      <c r="DN911" s="15"/>
      <c r="DO911" s="15"/>
      <c r="DP911" s="15"/>
      <c r="DQ911" s="15"/>
      <c r="DR911" s="15"/>
      <c r="DS911" s="15"/>
      <c r="DT911" s="15"/>
      <c r="DU911" s="15"/>
      <c r="DV911" s="15"/>
      <c r="DW911" s="15"/>
      <c r="DX911" s="15"/>
      <c r="DY911" s="15"/>
      <c r="DZ911" s="15"/>
      <c r="EA911" s="15"/>
      <c r="EB911" s="15"/>
      <c r="EC911" s="15"/>
      <c r="ED911" s="15"/>
      <c r="EE911" s="15"/>
      <c r="EF911" s="15"/>
      <c r="EG911" s="15"/>
      <c r="EH911" s="15"/>
      <c r="EI911" s="15"/>
      <c r="EJ911" s="15"/>
      <c r="EK911" s="15"/>
      <c r="EL911" s="15"/>
      <c r="EM911" s="15"/>
      <c r="EN911" s="15"/>
      <c r="EO911" s="15"/>
      <c r="EP911" s="15"/>
      <c r="EQ911" s="15"/>
      <c r="ER911" s="15"/>
      <c r="ES911" s="15"/>
      <c r="ET911" s="15"/>
      <c r="EU911" s="15"/>
      <c r="EV911" s="15"/>
      <c r="EW911" s="15"/>
      <c r="EX911" s="15"/>
      <c r="EY911" s="15"/>
      <c r="EZ911" s="15"/>
      <c r="FA911" s="15"/>
      <c r="FB911" s="15"/>
      <c r="FC911" s="15"/>
      <c r="FD911" s="15"/>
      <c r="FE911" s="15"/>
      <c r="FF911" s="15"/>
      <c r="FG911" s="15"/>
      <c r="FH911" s="15"/>
      <c r="FI911" s="15"/>
      <c r="FJ911" s="15"/>
      <c r="FK911" s="15"/>
      <c r="FL911" s="15"/>
      <c r="FM911" s="15"/>
      <c r="FN911" s="15"/>
      <c r="FO911" s="15"/>
      <c r="FP911" s="15"/>
      <c r="FQ911" s="15"/>
      <c r="FR911" s="15"/>
      <c r="FS911" s="15"/>
      <c r="FT911" s="15"/>
      <c r="FU911" s="15"/>
      <c r="FV911" s="15"/>
      <c r="FW911" s="15"/>
      <c r="FX911" s="15"/>
      <c r="FY911" s="15"/>
      <c r="FZ911" s="15"/>
      <c r="GA911" s="15"/>
      <c r="GB911" s="15"/>
      <c r="GC911" s="15"/>
      <c r="GD911" s="15"/>
      <c r="GE911" s="15"/>
      <c r="GF911" s="15"/>
      <c r="GG911" s="15"/>
      <c r="GH911" s="15"/>
      <c r="GI911" s="15"/>
      <c r="GJ911" s="15"/>
      <c r="GK911" s="15"/>
      <c r="GL911" s="15"/>
      <c r="GM911" s="15"/>
      <c r="GN911" s="15"/>
      <c r="GO911" s="15"/>
      <c r="GP911" s="15"/>
      <c r="GQ911" s="15"/>
      <c r="GR911" s="15"/>
      <c r="GS911" s="15"/>
      <c r="GT911" s="15"/>
      <c r="GU911" s="15"/>
      <c r="GV911" s="15"/>
      <c r="GW911" s="15"/>
      <c r="GX911" s="15"/>
      <c r="GY911" s="15"/>
    </row>
    <row r="912" spans="1:207" s="16" customFormat="1" ht="25.15" customHeight="1" x14ac:dyDescent="0.25">
      <c r="A912" s="117" t="s">
        <v>1943</v>
      </c>
      <c r="B912" s="48" t="s">
        <v>567</v>
      </c>
      <c r="C912" s="65">
        <v>1965</v>
      </c>
      <c r="D912" s="84" t="s">
        <v>240</v>
      </c>
      <c r="E912" s="65" t="s">
        <v>20</v>
      </c>
      <c r="F912" s="82">
        <v>5</v>
      </c>
      <c r="G912" s="82">
        <v>2</v>
      </c>
      <c r="H912" s="50">
        <f>I912+J912</f>
        <v>1619.92</v>
      </c>
      <c r="I912" s="50">
        <v>115.2</v>
      </c>
      <c r="J912" s="50">
        <v>1504.72</v>
      </c>
      <c r="K912" s="37">
        <f t="shared" si="227"/>
        <v>4010160</v>
      </c>
      <c r="L912" s="47">
        <v>0</v>
      </c>
      <c r="M912" s="47">
        <v>0</v>
      </c>
      <c r="N912" s="47">
        <v>0</v>
      </c>
      <c r="O912" s="50">
        <v>4010160</v>
      </c>
      <c r="P912" s="47">
        <f t="shared" si="228"/>
        <v>2475.5296557854708</v>
      </c>
      <c r="Q912" s="53">
        <v>9673</v>
      </c>
      <c r="R912" s="79" t="s">
        <v>98</v>
      </c>
      <c r="S912" s="62"/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  <c r="AF912" s="15"/>
      <c r="AG912" s="15"/>
      <c r="AH912" s="15"/>
      <c r="AI912" s="15"/>
      <c r="AJ912" s="15"/>
      <c r="AK912" s="15"/>
      <c r="AL912" s="15"/>
      <c r="AM912" s="15"/>
      <c r="AN912" s="15"/>
      <c r="AO912" s="15"/>
      <c r="AP912" s="15"/>
      <c r="AQ912" s="15"/>
      <c r="AR912" s="15"/>
      <c r="AS912" s="15"/>
      <c r="AT912" s="15"/>
      <c r="AU912" s="15"/>
      <c r="AV912" s="15"/>
      <c r="AW912" s="15"/>
      <c r="AX912" s="15"/>
      <c r="AY912" s="15"/>
      <c r="AZ912" s="15"/>
      <c r="BA912" s="15"/>
      <c r="BB912" s="15"/>
      <c r="BC912" s="15"/>
      <c r="BD912" s="15"/>
      <c r="BE912" s="15"/>
      <c r="BF912" s="15"/>
      <c r="BG912" s="15"/>
      <c r="BH912" s="15"/>
      <c r="BI912" s="15"/>
      <c r="BJ912" s="15"/>
      <c r="BK912" s="15"/>
      <c r="BL912" s="15"/>
      <c r="BM912" s="15"/>
      <c r="BN912" s="15"/>
      <c r="BO912" s="15"/>
      <c r="BP912" s="15"/>
      <c r="BQ912" s="15"/>
      <c r="BR912" s="15"/>
      <c r="BS912" s="15"/>
      <c r="BT912" s="15"/>
      <c r="BU912" s="15"/>
      <c r="BV912" s="15"/>
      <c r="BW912" s="15"/>
      <c r="BX912" s="15"/>
      <c r="BY912" s="15"/>
      <c r="BZ912" s="15"/>
      <c r="CA912" s="15"/>
      <c r="CB912" s="15"/>
      <c r="CC912" s="15"/>
      <c r="CD912" s="15"/>
      <c r="CE912" s="15"/>
      <c r="CF912" s="15"/>
      <c r="CG912" s="15"/>
      <c r="CH912" s="15"/>
      <c r="CI912" s="15"/>
      <c r="CJ912" s="15"/>
      <c r="CK912" s="15"/>
      <c r="CL912" s="15"/>
      <c r="CM912" s="15"/>
      <c r="CN912" s="15"/>
      <c r="CO912" s="15"/>
      <c r="CP912" s="15"/>
      <c r="CQ912" s="15"/>
      <c r="CR912" s="15"/>
      <c r="CS912" s="15"/>
      <c r="CT912" s="15"/>
      <c r="CU912" s="15"/>
      <c r="CV912" s="15"/>
      <c r="CW912" s="15"/>
      <c r="CX912" s="15"/>
      <c r="CY912" s="15"/>
      <c r="CZ912" s="15"/>
      <c r="DA912" s="15"/>
      <c r="DB912" s="15"/>
      <c r="DC912" s="15"/>
      <c r="DD912" s="15"/>
      <c r="DE912" s="15"/>
      <c r="DF912" s="15"/>
      <c r="DG912" s="15"/>
      <c r="DH912" s="15"/>
      <c r="DI912" s="15"/>
      <c r="DJ912" s="15"/>
      <c r="DK912" s="15"/>
      <c r="DL912" s="15"/>
      <c r="DM912" s="15"/>
      <c r="DN912" s="15"/>
      <c r="DO912" s="15"/>
      <c r="DP912" s="15"/>
      <c r="DQ912" s="15"/>
      <c r="DR912" s="15"/>
      <c r="DS912" s="15"/>
      <c r="DT912" s="15"/>
      <c r="DU912" s="15"/>
      <c r="DV912" s="15"/>
      <c r="DW912" s="15"/>
      <c r="DX912" s="15"/>
      <c r="DY912" s="15"/>
      <c r="DZ912" s="15"/>
      <c r="EA912" s="15"/>
      <c r="EB912" s="15"/>
      <c r="EC912" s="15"/>
      <c r="ED912" s="15"/>
      <c r="EE912" s="15"/>
      <c r="EF912" s="15"/>
      <c r="EG912" s="15"/>
      <c r="EH912" s="15"/>
      <c r="EI912" s="15"/>
      <c r="EJ912" s="15"/>
      <c r="EK912" s="15"/>
      <c r="EL912" s="15"/>
      <c r="EM912" s="15"/>
      <c r="EN912" s="15"/>
      <c r="EO912" s="15"/>
      <c r="EP912" s="15"/>
      <c r="EQ912" s="15"/>
      <c r="ER912" s="15"/>
      <c r="ES912" s="15"/>
      <c r="ET912" s="15"/>
      <c r="EU912" s="15"/>
      <c r="EV912" s="15"/>
      <c r="EW912" s="15"/>
      <c r="EX912" s="15"/>
      <c r="EY912" s="15"/>
      <c r="EZ912" s="15"/>
      <c r="FA912" s="15"/>
      <c r="FB912" s="15"/>
      <c r="FC912" s="15"/>
      <c r="FD912" s="15"/>
      <c r="FE912" s="15"/>
      <c r="FF912" s="15"/>
      <c r="FG912" s="15"/>
      <c r="FH912" s="15"/>
      <c r="FI912" s="15"/>
      <c r="FJ912" s="15"/>
      <c r="FK912" s="15"/>
      <c r="FL912" s="15"/>
      <c r="FM912" s="15"/>
      <c r="FN912" s="15"/>
      <c r="FO912" s="15"/>
      <c r="FP912" s="15"/>
      <c r="FQ912" s="15"/>
      <c r="FR912" s="15"/>
      <c r="FS912" s="15"/>
      <c r="FT912" s="15"/>
      <c r="FU912" s="15"/>
      <c r="FV912" s="15"/>
      <c r="FW912" s="15"/>
      <c r="FX912" s="15"/>
      <c r="FY912" s="15"/>
      <c r="FZ912" s="15"/>
      <c r="GA912" s="15"/>
      <c r="GB912" s="15"/>
      <c r="GC912" s="15"/>
      <c r="GD912" s="15"/>
      <c r="GE912" s="15"/>
      <c r="GF912" s="15"/>
      <c r="GG912" s="15"/>
      <c r="GH912" s="15"/>
      <c r="GI912" s="15"/>
      <c r="GJ912" s="15"/>
      <c r="GK912" s="15"/>
      <c r="GL912" s="15"/>
      <c r="GM912" s="15"/>
      <c r="GN912" s="15"/>
      <c r="GO912" s="15"/>
      <c r="GP912" s="15"/>
      <c r="GQ912" s="15"/>
      <c r="GR912" s="15"/>
      <c r="GS912" s="15"/>
      <c r="GT912" s="15"/>
      <c r="GU912" s="15"/>
      <c r="GV912" s="15"/>
      <c r="GW912" s="15"/>
      <c r="GX912" s="15"/>
      <c r="GY912" s="15"/>
    </row>
    <row r="913" spans="1:207" s="16" customFormat="1" ht="25.15" customHeight="1" x14ac:dyDescent="0.25">
      <c r="A913" s="117" t="s">
        <v>1944</v>
      </c>
      <c r="B913" s="48" t="s">
        <v>569</v>
      </c>
      <c r="C913" s="65">
        <v>1965</v>
      </c>
      <c r="D913" s="84" t="s">
        <v>240</v>
      </c>
      <c r="E913" s="65" t="s">
        <v>20</v>
      </c>
      <c r="F913" s="82">
        <v>5</v>
      </c>
      <c r="G913" s="82">
        <v>2</v>
      </c>
      <c r="H913" s="50">
        <f>I913+J913</f>
        <v>1606.54</v>
      </c>
      <c r="I913" s="50">
        <v>0</v>
      </c>
      <c r="J913" s="50">
        <v>1606.54</v>
      </c>
      <c r="K913" s="37">
        <f t="shared" si="227"/>
        <v>3999600</v>
      </c>
      <c r="L913" s="47">
        <v>0</v>
      </c>
      <c r="M913" s="47">
        <v>0</v>
      </c>
      <c r="N913" s="47">
        <v>0</v>
      </c>
      <c r="O913" s="50">
        <v>3999600</v>
      </c>
      <c r="P913" s="47">
        <f t="shared" si="228"/>
        <v>2489.5738668193758</v>
      </c>
      <c r="Q913" s="53">
        <v>9673</v>
      </c>
      <c r="R913" s="79" t="s">
        <v>98</v>
      </c>
      <c r="S913" s="62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F913" s="15"/>
      <c r="AG913" s="15"/>
      <c r="AH913" s="15"/>
      <c r="AI913" s="15"/>
      <c r="AJ913" s="15"/>
      <c r="AK913" s="15"/>
      <c r="AL913" s="15"/>
      <c r="AM913" s="15"/>
      <c r="AN913" s="15"/>
      <c r="AO913" s="15"/>
      <c r="AP913" s="15"/>
      <c r="AQ913" s="15"/>
      <c r="AR913" s="15"/>
      <c r="AS913" s="15"/>
      <c r="AT913" s="15"/>
      <c r="AU913" s="15"/>
      <c r="AV913" s="15"/>
      <c r="AW913" s="15"/>
      <c r="AX913" s="15"/>
      <c r="AY913" s="15"/>
      <c r="AZ913" s="15"/>
      <c r="BA913" s="15"/>
      <c r="BB913" s="15"/>
      <c r="BC913" s="15"/>
      <c r="BD913" s="15"/>
      <c r="BE913" s="15"/>
      <c r="BF913" s="15"/>
      <c r="BG913" s="15"/>
      <c r="BH913" s="15"/>
      <c r="BI913" s="15"/>
      <c r="BJ913" s="15"/>
      <c r="BK913" s="15"/>
      <c r="BL913" s="15"/>
      <c r="BM913" s="15"/>
      <c r="BN913" s="15"/>
      <c r="BO913" s="15"/>
      <c r="BP913" s="15"/>
      <c r="BQ913" s="15"/>
      <c r="BR913" s="15"/>
      <c r="BS913" s="15"/>
      <c r="BT913" s="15"/>
      <c r="BU913" s="15"/>
      <c r="BV913" s="15"/>
      <c r="BW913" s="15"/>
      <c r="BX913" s="15"/>
      <c r="BY913" s="15"/>
      <c r="BZ913" s="15"/>
      <c r="CA913" s="15"/>
      <c r="CB913" s="15"/>
      <c r="CC913" s="15"/>
      <c r="CD913" s="15"/>
      <c r="CE913" s="15"/>
      <c r="CF913" s="15"/>
      <c r="CG913" s="15"/>
      <c r="CH913" s="15"/>
      <c r="CI913" s="15"/>
      <c r="CJ913" s="15"/>
      <c r="CK913" s="15"/>
      <c r="CL913" s="15"/>
      <c r="CM913" s="15"/>
      <c r="CN913" s="15"/>
      <c r="CO913" s="15"/>
      <c r="CP913" s="15"/>
      <c r="CQ913" s="15"/>
      <c r="CR913" s="15"/>
      <c r="CS913" s="15"/>
      <c r="CT913" s="15"/>
      <c r="CU913" s="15"/>
      <c r="CV913" s="15"/>
      <c r="CW913" s="15"/>
      <c r="CX913" s="15"/>
      <c r="CY913" s="15"/>
      <c r="CZ913" s="15"/>
      <c r="DA913" s="15"/>
      <c r="DB913" s="15"/>
      <c r="DC913" s="15"/>
      <c r="DD913" s="15"/>
      <c r="DE913" s="15"/>
      <c r="DF913" s="15"/>
      <c r="DG913" s="15"/>
      <c r="DH913" s="15"/>
      <c r="DI913" s="15"/>
      <c r="DJ913" s="15"/>
      <c r="DK913" s="15"/>
      <c r="DL913" s="15"/>
      <c r="DM913" s="15"/>
      <c r="DN913" s="15"/>
      <c r="DO913" s="15"/>
      <c r="DP913" s="15"/>
      <c r="DQ913" s="15"/>
      <c r="DR913" s="15"/>
      <c r="DS913" s="15"/>
      <c r="DT913" s="15"/>
      <c r="DU913" s="15"/>
      <c r="DV913" s="15"/>
      <c r="DW913" s="15"/>
      <c r="DX913" s="15"/>
      <c r="DY913" s="15"/>
      <c r="DZ913" s="15"/>
      <c r="EA913" s="15"/>
      <c r="EB913" s="15"/>
      <c r="EC913" s="15"/>
      <c r="ED913" s="15"/>
      <c r="EE913" s="15"/>
      <c r="EF913" s="15"/>
      <c r="EG913" s="15"/>
      <c r="EH913" s="15"/>
      <c r="EI913" s="15"/>
      <c r="EJ913" s="15"/>
      <c r="EK913" s="15"/>
      <c r="EL913" s="15"/>
      <c r="EM913" s="15"/>
      <c r="EN913" s="15"/>
      <c r="EO913" s="15"/>
      <c r="EP913" s="15"/>
      <c r="EQ913" s="15"/>
      <c r="ER913" s="15"/>
      <c r="ES913" s="15"/>
      <c r="ET913" s="15"/>
      <c r="EU913" s="15"/>
      <c r="EV913" s="15"/>
      <c r="EW913" s="15"/>
      <c r="EX913" s="15"/>
      <c r="EY913" s="15"/>
      <c r="EZ913" s="15"/>
      <c r="FA913" s="15"/>
      <c r="FB913" s="15"/>
      <c r="FC913" s="15"/>
      <c r="FD913" s="15"/>
      <c r="FE913" s="15"/>
      <c r="FF913" s="15"/>
      <c r="FG913" s="15"/>
      <c r="FH913" s="15"/>
      <c r="FI913" s="15"/>
      <c r="FJ913" s="15"/>
      <c r="FK913" s="15"/>
      <c r="FL913" s="15"/>
      <c r="FM913" s="15"/>
      <c r="FN913" s="15"/>
      <c r="FO913" s="15"/>
      <c r="FP913" s="15"/>
      <c r="FQ913" s="15"/>
      <c r="FR913" s="15"/>
      <c r="FS913" s="15"/>
      <c r="FT913" s="15"/>
      <c r="FU913" s="15"/>
      <c r="FV913" s="15"/>
      <c r="FW913" s="15"/>
      <c r="FX913" s="15"/>
      <c r="FY913" s="15"/>
      <c r="FZ913" s="15"/>
      <c r="GA913" s="15"/>
      <c r="GB913" s="15"/>
      <c r="GC913" s="15"/>
      <c r="GD913" s="15"/>
      <c r="GE913" s="15"/>
      <c r="GF913" s="15"/>
      <c r="GG913" s="15"/>
      <c r="GH913" s="15"/>
      <c r="GI913" s="15"/>
      <c r="GJ913" s="15"/>
      <c r="GK913" s="15"/>
      <c r="GL913" s="15"/>
      <c r="GM913" s="15"/>
      <c r="GN913" s="15"/>
      <c r="GO913" s="15"/>
      <c r="GP913" s="15"/>
      <c r="GQ913" s="15"/>
      <c r="GR913" s="15"/>
      <c r="GS913" s="15"/>
      <c r="GT913" s="15"/>
      <c r="GU913" s="15"/>
      <c r="GV913" s="15"/>
      <c r="GW913" s="15"/>
      <c r="GX913" s="15"/>
      <c r="GY913" s="15"/>
    </row>
    <row r="914" spans="1:207" s="16" customFormat="1" ht="47.25" x14ac:dyDescent="0.25">
      <c r="A914" s="117" t="s">
        <v>1945</v>
      </c>
      <c r="B914" s="48" t="s">
        <v>972</v>
      </c>
      <c r="C914" s="84">
        <v>1966</v>
      </c>
      <c r="D914" s="84" t="s">
        <v>240</v>
      </c>
      <c r="E914" s="65" t="s">
        <v>20</v>
      </c>
      <c r="F914" s="82">
        <v>5</v>
      </c>
      <c r="G914" s="82">
        <v>3</v>
      </c>
      <c r="H914" s="50">
        <v>2683.2</v>
      </c>
      <c r="I914" s="50">
        <v>609.29999999999995</v>
      </c>
      <c r="J914" s="50">
        <v>2073.9</v>
      </c>
      <c r="K914" s="37">
        <f t="shared" si="227"/>
        <v>24025180</v>
      </c>
      <c r="L914" s="47">
        <v>0</v>
      </c>
      <c r="M914" s="47">
        <v>0</v>
      </c>
      <c r="N914" s="47">
        <v>0</v>
      </c>
      <c r="O914" s="50">
        <v>24025180</v>
      </c>
      <c r="P914" s="47">
        <f t="shared" si="228"/>
        <v>8953.9281454979136</v>
      </c>
      <c r="Q914" s="53">
        <v>9673</v>
      </c>
      <c r="R914" s="79" t="s">
        <v>98</v>
      </c>
      <c r="S914" s="62"/>
    </row>
    <row r="915" spans="1:207" s="16" customFormat="1" ht="25.15" customHeight="1" x14ac:dyDescent="0.25">
      <c r="A915" s="117" t="s">
        <v>1946</v>
      </c>
      <c r="B915" s="48" t="s">
        <v>577</v>
      </c>
      <c r="C915" s="65">
        <v>1965</v>
      </c>
      <c r="D915" s="84" t="s">
        <v>240</v>
      </c>
      <c r="E915" s="82" t="s">
        <v>20</v>
      </c>
      <c r="F915" s="82">
        <v>2</v>
      </c>
      <c r="G915" s="82">
        <v>2</v>
      </c>
      <c r="H915" s="50">
        <f>J915+I915</f>
        <v>793.56</v>
      </c>
      <c r="I915" s="50">
        <v>421.78</v>
      </c>
      <c r="J915" s="50">
        <v>371.78</v>
      </c>
      <c r="K915" s="37">
        <f t="shared" si="227"/>
        <v>2625480</v>
      </c>
      <c r="L915" s="47">
        <v>0</v>
      </c>
      <c r="M915" s="47">
        <v>0</v>
      </c>
      <c r="N915" s="47">
        <v>0</v>
      </c>
      <c r="O915" s="50">
        <v>2625480</v>
      </c>
      <c r="P915" s="47">
        <f t="shared" si="228"/>
        <v>3308.483290488432</v>
      </c>
      <c r="Q915" s="53">
        <v>9673</v>
      </c>
      <c r="R915" s="79" t="s">
        <v>98</v>
      </c>
      <c r="S915" s="62"/>
    </row>
    <row r="916" spans="1:207" s="16" customFormat="1" ht="25.15" customHeight="1" x14ac:dyDescent="0.25">
      <c r="A916" s="117" t="s">
        <v>1947</v>
      </c>
      <c r="B916" s="48" t="s">
        <v>578</v>
      </c>
      <c r="C916" s="65">
        <v>1967</v>
      </c>
      <c r="D916" s="84" t="s">
        <v>240</v>
      </c>
      <c r="E916" s="65" t="s">
        <v>20</v>
      </c>
      <c r="F916" s="82">
        <v>2</v>
      </c>
      <c r="G916" s="82">
        <v>2</v>
      </c>
      <c r="H916" s="50">
        <f>J916+I916</f>
        <v>916.4</v>
      </c>
      <c r="I916" s="50">
        <v>491.28</v>
      </c>
      <c r="J916" s="50">
        <v>425.12</v>
      </c>
      <c r="K916" s="37">
        <f t="shared" si="227"/>
        <v>3260400</v>
      </c>
      <c r="L916" s="47">
        <v>0</v>
      </c>
      <c r="M916" s="47">
        <v>0</v>
      </c>
      <c r="N916" s="47">
        <v>0</v>
      </c>
      <c r="O916" s="50">
        <v>3260400</v>
      </c>
      <c r="P916" s="47">
        <f t="shared" si="228"/>
        <v>3557.8350065473592</v>
      </c>
      <c r="Q916" s="53">
        <v>9673</v>
      </c>
      <c r="R916" s="79" t="s">
        <v>98</v>
      </c>
      <c r="S916" s="73"/>
      <c r="T916" s="17"/>
    </row>
    <row r="917" spans="1:207" s="16" customFormat="1" ht="25.15" customHeight="1" x14ac:dyDescent="0.25">
      <c r="A917" s="117" t="s">
        <v>1948</v>
      </c>
      <c r="B917" s="48" t="s">
        <v>581</v>
      </c>
      <c r="C917" s="65">
        <v>1967</v>
      </c>
      <c r="D917" s="84" t="s">
        <v>240</v>
      </c>
      <c r="E917" s="65" t="s">
        <v>20</v>
      </c>
      <c r="F917" s="82">
        <v>5</v>
      </c>
      <c r="G917" s="82">
        <v>4</v>
      </c>
      <c r="H917" s="50">
        <f t="shared" ref="H917:H924" si="230">I917+J917</f>
        <v>3178.25</v>
      </c>
      <c r="I917" s="50">
        <v>74.599999999999994</v>
      </c>
      <c r="J917" s="50">
        <v>3103.65</v>
      </c>
      <c r="K917" s="37">
        <f t="shared" si="227"/>
        <v>7590660</v>
      </c>
      <c r="L917" s="47">
        <v>0</v>
      </c>
      <c r="M917" s="47">
        <v>0</v>
      </c>
      <c r="N917" s="47">
        <v>0</v>
      </c>
      <c r="O917" s="50">
        <v>7590660</v>
      </c>
      <c r="P917" s="47">
        <f t="shared" si="228"/>
        <v>2388.3143239203964</v>
      </c>
      <c r="Q917" s="53">
        <v>9673</v>
      </c>
      <c r="R917" s="79" t="s">
        <v>98</v>
      </c>
      <c r="S917" s="62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F917" s="15"/>
      <c r="AG917" s="15"/>
      <c r="AH917" s="15"/>
      <c r="AI917" s="15"/>
      <c r="AJ917" s="15"/>
      <c r="AK917" s="15"/>
      <c r="AL917" s="15"/>
      <c r="AM917" s="15"/>
      <c r="AN917" s="15"/>
      <c r="AO917" s="15"/>
      <c r="AP917" s="15"/>
      <c r="AQ917" s="15"/>
      <c r="AR917" s="15"/>
      <c r="AS917" s="15"/>
      <c r="AT917" s="15"/>
      <c r="AU917" s="15"/>
      <c r="AV917" s="15"/>
      <c r="AW917" s="15"/>
      <c r="AX917" s="15"/>
      <c r="AY917" s="15"/>
      <c r="AZ917" s="15"/>
      <c r="BA917" s="15"/>
      <c r="BB917" s="15"/>
      <c r="BC917" s="15"/>
      <c r="BD917" s="15"/>
      <c r="BE917" s="15"/>
      <c r="BF917" s="15"/>
      <c r="BG917" s="15"/>
      <c r="BH917" s="15"/>
      <c r="BI917" s="15"/>
      <c r="BJ917" s="15"/>
      <c r="BK917" s="15"/>
      <c r="BL917" s="15"/>
      <c r="BM917" s="15"/>
      <c r="BN917" s="15"/>
      <c r="BO917" s="15"/>
      <c r="BP917" s="15"/>
      <c r="BQ917" s="15"/>
      <c r="BR917" s="15"/>
      <c r="BS917" s="15"/>
      <c r="BT917" s="15"/>
      <c r="BU917" s="15"/>
      <c r="BV917" s="15"/>
      <c r="BW917" s="15"/>
      <c r="BX917" s="15"/>
      <c r="BY917" s="15"/>
      <c r="BZ917" s="15"/>
      <c r="CA917" s="15"/>
      <c r="CB917" s="15"/>
      <c r="CC917" s="15"/>
      <c r="CD917" s="15"/>
      <c r="CE917" s="15"/>
      <c r="CF917" s="15"/>
      <c r="CG917" s="15"/>
      <c r="CH917" s="15"/>
      <c r="CI917" s="15"/>
      <c r="CJ917" s="15"/>
      <c r="CK917" s="15"/>
      <c r="CL917" s="15"/>
      <c r="CM917" s="15"/>
      <c r="CN917" s="15"/>
      <c r="CO917" s="15"/>
      <c r="CP917" s="15"/>
      <c r="CQ917" s="15"/>
      <c r="CR917" s="15"/>
      <c r="CS917" s="15"/>
      <c r="CT917" s="15"/>
      <c r="CU917" s="15"/>
      <c r="CV917" s="15"/>
      <c r="CW917" s="15"/>
      <c r="CX917" s="15"/>
      <c r="CY917" s="15"/>
      <c r="CZ917" s="15"/>
      <c r="DA917" s="15"/>
      <c r="DB917" s="15"/>
      <c r="DC917" s="15"/>
      <c r="DD917" s="15"/>
      <c r="DE917" s="15"/>
      <c r="DF917" s="15"/>
      <c r="DG917" s="15"/>
      <c r="DH917" s="15"/>
      <c r="DI917" s="15"/>
      <c r="DJ917" s="15"/>
      <c r="DK917" s="15"/>
      <c r="DL917" s="15"/>
      <c r="DM917" s="15"/>
      <c r="DN917" s="15"/>
      <c r="DO917" s="15"/>
      <c r="DP917" s="15"/>
      <c r="DQ917" s="15"/>
      <c r="DR917" s="15"/>
      <c r="DS917" s="15"/>
      <c r="DT917" s="15"/>
      <c r="DU917" s="15"/>
      <c r="DV917" s="15"/>
      <c r="DW917" s="15"/>
      <c r="DX917" s="15"/>
      <c r="DY917" s="15"/>
      <c r="DZ917" s="15"/>
      <c r="EA917" s="15"/>
      <c r="EB917" s="15"/>
      <c r="EC917" s="15"/>
      <c r="ED917" s="15"/>
      <c r="EE917" s="15"/>
      <c r="EF917" s="15"/>
      <c r="EG917" s="15"/>
      <c r="EH917" s="15"/>
      <c r="EI917" s="15"/>
      <c r="EJ917" s="15"/>
      <c r="EK917" s="15"/>
      <c r="EL917" s="15"/>
      <c r="EM917" s="15"/>
      <c r="EN917" s="15"/>
      <c r="EO917" s="15"/>
      <c r="EP917" s="15"/>
      <c r="EQ917" s="15"/>
      <c r="ER917" s="15"/>
      <c r="ES917" s="15"/>
      <c r="ET917" s="15"/>
      <c r="EU917" s="15"/>
      <c r="EV917" s="15"/>
      <c r="EW917" s="15"/>
      <c r="EX917" s="15"/>
      <c r="EY917" s="15"/>
      <c r="EZ917" s="15"/>
      <c r="FA917" s="15"/>
      <c r="FB917" s="15"/>
      <c r="FC917" s="15"/>
      <c r="FD917" s="15"/>
      <c r="FE917" s="15"/>
      <c r="FF917" s="15"/>
      <c r="FG917" s="15"/>
      <c r="FH917" s="15"/>
      <c r="FI917" s="15"/>
      <c r="FJ917" s="15"/>
      <c r="FK917" s="15"/>
      <c r="FL917" s="15"/>
      <c r="FM917" s="15"/>
      <c r="FN917" s="15"/>
      <c r="FO917" s="15"/>
      <c r="FP917" s="15"/>
      <c r="FQ917" s="15"/>
      <c r="FR917" s="15"/>
      <c r="FS917" s="15"/>
      <c r="FT917" s="15"/>
      <c r="FU917" s="15"/>
      <c r="FV917" s="15"/>
      <c r="FW917" s="15"/>
      <c r="FX917" s="15"/>
      <c r="FY917" s="15"/>
      <c r="FZ917" s="15"/>
      <c r="GA917" s="15"/>
      <c r="GB917" s="15"/>
      <c r="GC917" s="15"/>
      <c r="GD917" s="15"/>
      <c r="GE917" s="15"/>
      <c r="GF917" s="15"/>
      <c r="GG917" s="15"/>
      <c r="GH917" s="15"/>
      <c r="GI917" s="15"/>
      <c r="GJ917" s="15"/>
      <c r="GK917" s="15"/>
      <c r="GL917" s="15"/>
      <c r="GM917" s="15"/>
      <c r="GN917" s="15"/>
      <c r="GO917" s="15"/>
      <c r="GP917" s="15"/>
      <c r="GQ917" s="15"/>
      <c r="GR917" s="15"/>
      <c r="GS917" s="15"/>
      <c r="GT917" s="15"/>
      <c r="GU917" s="15"/>
      <c r="GV917" s="15"/>
      <c r="GW917" s="15"/>
      <c r="GX917" s="15"/>
      <c r="GY917" s="15"/>
    </row>
    <row r="918" spans="1:207" s="16" customFormat="1" ht="25.15" customHeight="1" x14ac:dyDescent="0.25">
      <c r="A918" s="117" t="s">
        <v>1949</v>
      </c>
      <c r="B918" s="138" t="s">
        <v>588</v>
      </c>
      <c r="C918" s="65">
        <v>1967</v>
      </c>
      <c r="D918" s="84" t="s">
        <v>240</v>
      </c>
      <c r="E918" s="65" t="s">
        <v>20</v>
      </c>
      <c r="F918" s="82">
        <v>5</v>
      </c>
      <c r="G918" s="82">
        <v>3</v>
      </c>
      <c r="H918" s="50">
        <f t="shared" si="230"/>
        <v>2347.54</v>
      </c>
      <c r="I918" s="50">
        <v>306.39999999999998</v>
      </c>
      <c r="J918" s="50">
        <v>2041.14</v>
      </c>
      <c r="K918" s="37">
        <f t="shared" si="227"/>
        <v>5113020</v>
      </c>
      <c r="L918" s="47">
        <v>0</v>
      </c>
      <c r="M918" s="47">
        <v>0</v>
      </c>
      <c r="N918" s="47">
        <v>0</v>
      </c>
      <c r="O918" s="50">
        <v>5113020</v>
      </c>
      <c r="P918" s="47">
        <f t="shared" si="228"/>
        <v>2178.033175153565</v>
      </c>
      <c r="Q918" s="53">
        <v>9673</v>
      </c>
      <c r="R918" s="79" t="s">
        <v>98</v>
      </c>
      <c r="S918" s="62"/>
    </row>
    <row r="919" spans="1:207" s="16" customFormat="1" ht="25.15" customHeight="1" x14ac:dyDescent="0.25">
      <c r="A919" s="117" t="s">
        <v>1950</v>
      </c>
      <c r="B919" s="48" t="s">
        <v>589</v>
      </c>
      <c r="C919" s="66">
        <v>1967</v>
      </c>
      <c r="D919" s="84" t="s">
        <v>240</v>
      </c>
      <c r="E919" s="66" t="s">
        <v>22</v>
      </c>
      <c r="F919" s="82">
        <v>5</v>
      </c>
      <c r="G919" s="82">
        <v>8</v>
      </c>
      <c r="H919" s="50">
        <f t="shared" si="230"/>
        <v>5851.12</v>
      </c>
      <c r="I919" s="50">
        <v>146.19999999999999</v>
      </c>
      <c r="J919" s="50">
        <v>5704.92</v>
      </c>
      <c r="K919" s="37">
        <f t="shared" si="227"/>
        <v>8330400</v>
      </c>
      <c r="L919" s="47">
        <v>0</v>
      </c>
      <c r="M919" s="47">
        <v>0</v>
      </c>
      <c r="N919" s="47">
        <v>0</v>
      </c>
      <c r="O919" s="50">
        <v>8330400</v>
      </c>
      <c r="P919" s="47">
        <f t="shared" si="228"/>
        <v>1423.7274231258289</v>
      </c>
      <c r="Q919" s="53">
        <v>9673</v>
      </c>
      <c r="R919" s="79" t="s">
        <v>98</v>
      </c>
      <c r="S919" s="62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F919" s="15"/>
      <c r="AG919" s="15"/>
      <c r="AH919" s="15"/>
      <c r="AI919" s="15"/>
      <c r="AJ919" s="15"/>
      <c r="AK919" s="15"/>
      <c r="AL919" s="15"/>
      <c r="AM919" s="15"/>
      <c r="AN919" s="15"/>
      <c r="AO919" s="15"/>
      <c r="AP919" s="15"/>
      <c r="AQ919" s="15"/>
      <c r="AR919" s="15"/>
      <c r="AS919" s="15"/>
      <c r="AT919" s="15"/>
      <c r="AU919" s="15"/>
      <c r="AV919" s="15"/>
      <c r="AW919" s="15"/>
      <c r="AX919" s="15"/>
      <c r="AY919" s="15"/>
      <c r="AZ919" s="15"/>
      <c r="BA919" s="15"/>
      <c r="BB919" s="15"/>
      <c r="BC919" s="15"/>
      <c r="BD919" s="15"/>
      <c r="BE919" s="15"/>
      <c r="BF919" s="15"/>
      <c r="BG919" s="15"/>
      <c r="BH919" s="15"/>
      <c r="BI919" s="15"/>
      <c r="BJ919" s="15"/>
      <c r="BK919" s="15"/>
      <c r="BL919" s="15"/>
      <c r="BM919" s="15"/>
      <c r="BN919" s="15"/>
      <c r="BO919" s="15"/>
      <c r="BP919" s="15"/>
      <c r="BQ919" s="15"/>
      <c r="BR919" s="15"/>
      <c r="BS919" s="15"/>
      <c r="BT919" s="15"/>
      <c r="BU919" s="15"/>
      <c r="BV919" s="15"/>
      <c r="BW919" s="15"/>
      <c r="BX919" s="15"/>
      <c r="BY919" s="15"/>
      <c r="BZ919" s="15"/>
      <c r="CA919" s="15"/>
      <c r="CB919" s="15"/>
      <c r="CC919" s="15"/>
      <c r="CD919" s="15"/>
      <c r="CE919" s="15"/>
      <c r="CF919" s="15"/>
      <c r="CG919" s="15"/>
      <c r="CH919" s="15"/>
      <c r="CI919" s="15"/>
      <c r="CJ919" s="15"/>
      <c r="CK919" s="15"/>
      <c r="CL919" s="15"/>
      <c r="CM919" s="15"/>
      <c r="CN919" s="15"/>
      <c r="CO919" s="15"/>
      <c r="CP919" s="15"/>
      <c r="CQ919" s="15"/>
      <c r="CR919" s="15"/>
      <c r="CS919" s="15"/>
      <c r="CT919" s="15"/>
      <c r="CU919" s="15"/>
      <c r="CV919" s="15"/>
      <c r="CW919" s="15"/>
      <c r="CX919" s="15"/>
      <c r="CY919" s="15"/>
      <c r="CZ919" s="15"/>
      <c r="DA919" s="15"/>
      <c r="DB919" s="15"/>
      <c r="DC919" s="15"/>
      <c r="DD919" s="15"/>
      <c r="DE919" s="15"/>
      <c r="DF919" s="15"/>
      <c r="DG919" s="15"/>
      <c r="DH919" s="15"/>
      <c r="DI919" s="15"/>
      <c r="DJ919" s="15"/>
      <c r="DK919" s="15"/>
      <c r="DL919" s="15"/>
      <c r="DM919" s="15"/>
      <c r="DN919" s="15"/>
      <c r="DO919" s="15"/>
      <c r="DP919" s="15"/>
      <c r="DQ919" s="15"/>
      <c r="DR919" s="15"/>
      <c r="DS919" s="15"/>
      <c r="DT919" s="15"/>
      <c r="DU919" s="15"/>
      <c r="DV919" s="15"/>
      <c r="DW919" s="15"/>
      <c r="DX919" s="15"/>
      <c r="DY919" s="15"/>
      <c r="DZ919" s="15"/>
      <c r="EA919" s="15"/>
      <c r="EB919" s="15"/>
      <c r="EC919" s="15"/>
      <c r="ED919" s="15"/>
      <c r="EE919" s="15"/>
      <c r="EF919" s="15"/>
      <c r="EG919" s="15"/>
      <c r="EH919" s="15"/>
      <c r="EI919" s="15"/>
      <c r="EJ919" s="15"/>
      <c r="EK919" s="15"/>
      <c r="EL919" s="15"/>
      <c r="EM919" s="15"/>
      <c r="EN919" s="15"/>
      <c r="EO919" s="15"/>
      <c r="EP919" s="15"/>
      <c r="EQ919" s="15"/>
      <c r="ER919" s="15"/>
      <c r="ES919" s="15"/>
      <c r="ET919" s="15"/>
      <c r="EU919" s="15"/>
      <c r="EV919" s="15"/>
      <c r="EW919" s="15"/>
      <c r="EX919" s="15"/>
      <c r="EY919" s="15"/>
      <c r="EZ919" s="15"/>
      <c r="FA919" s="15"/>
      <c r="FB919" s="15"/>
      <c r="FC919" s="15"/>
      <c r="FD919" s="15"/>
      <c r="FE919" s="15"/>
      <c r="FF919" s="15"/>
      <c r="FG919" s="15"/>
      <c r="FH919" s="15"/>
      <c r="FI919" s="15"/>
      <c r="FJ919" s="15"/>
      <c r="FK919" s="15"/>
      <c r="FL919" s="15"/>
      <c r="FM919" s="15"/>
      <c r="FN919" s="15"/>
      <c r="FO919" s="15"/>
      <c r="FP919" s="15"/>
      <c r="FQ919" s="15"/>
      <c r="FR919" s="15"/>
      <c r="FS919" s="15"/>
      <c r="FT919" s="15"/>
      <c r="FU919" s="15"/>
      <c r="FV919" s="15"/>
      <c r="FW919" s="15"/>
      <c r="FX919" s="15"/>
      <c r="FY919" s="15"/>
      <c r="FZ919" s="15"/>
      <c r="GA919" s="15"/>
      <c r="GB919" s="15"/>
      <c r="GC919" s="15"/>
      <c r="GD919" s="15"/>
      <c r="GE919" s="15"/>
      <c r="GF919" s="15"/>
      <c r="GG919" s="15"/>
      <c r="GH919" s="15"/>
      <c r="GI919" s="15"/>
      <c r="GJ919" s="15"/>
      <c r="GK919" s="15"/>
      <c r="GL919" s="15"/>
      <c r="GM919" s="15"/>
      <c r="GN919" s="15"/>
      <c r="GO919" s="15"/>
      <c r="GP919" s="15"/>
      <c r="GQ919" s="15"/>
      <c r="GR919" s="15"/>
      <c r="GS919" s="15"/>
      <c r="GT919" s="15"/>
      <c r="GU919" s="15"/>
      <c r="GV919" s="15"/>
      <c r="GW919" s="15"/>
      <c r="GX919" s="15"/>
      <c r="GY919" s="15"/>
    </row>
    <row r="920" spans="1:207" s="16" customFormat="1" ht="25.15" customHeight="1" x14ac:dyDescent="0.25">
      <c r="A920" s="117" t="s">
        <v>1951</v>
      </c>
      <c r="B920" s="48" t="s">
        <v>591</v>
      </c>
      <c r="C920" s="66">
        <v>1967</v>
      </c>
      <c r="D920" s="84" t="s">
        <v>240</v>
      </c>
      <c r="E920" s="66" t="s">
        <v>22</v>
      </c>
      <c r="F920" s="82">
        <v>5</v>
      </c>
      <c r="G920" s="82">
        <v>6</v>
      </c>
      <c r="H920" s="50">
        <f t="shared" si="230"/>
        <v>5433.62</v>
      </c>
      <c r="I920" s="50">
        <v>58.4</v>
      </c>
      <c r="J920" s="50">
        <v>5375.22</v>
      </c>
      <c r="K920" s="37">
        <f t="shared" si="227"/>
        <v>6127650</v>
      </c>
      <c r="L920" s="47">
        <v>0</v>
      </c>
      <c r="M920" s="47">
        <v>0</v>
      </c>
      <c r="N920" s="47">
        <v>0</v>
      </c>
      <c r="O920" s="50">
        <v>6127650</v>
      </c>
      <c r="P920" s="47">
        <f t="shared" si="228"/>
        <v>1127.7288437542559</v>
      </c>
      <c r="Q920" s="53">
        <v>9673</v>
      </c>
      <c r="R920" s="79" t="s">
        <v>98</v>
      </c>
      <c r="S920" s="62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F920" s="15"/>
      <c r="AG920" s="15"/>
      <c r="AH920" s="15"/>
      <c r="AI920" s="15"/>
      <c r="AJ920" s="15"/>
      <c r="AK920" s="15"/>
      <c r="AL920" s="15"/>
      <c r="AM920" s="15"/>
      <c r="AN920" s="15"/>
      <c r="AO920" s="15"/>
      <c r="AP920" s="15"/>
      <c r="AQ920" s="15"/>
      <c r="AR920" s="15"/>
      <c r="AS920" s="15"/>
      <c r="AT920" s="15"/>
      <c r="AU920" s="15"/>
      <c r="AV920" s="15"/>
      <c r="AW920" s="15"/>
      <c r="AX920" s="15"/>
      <c r="AY920" s="15"/>
      <c r="AZ920" s="15"/>
      <c r="BA920" s="15"/>
      <c r="BB920" s="15"/>
      <c r="BC920" s="15"/>
      <c r="BD920" s="15"/>
      <c r="BE920" s="15"/>
      <c r="BF920" s="15"/>
      <c r="BG920" s="15"/>
      <c r="BH920" s="15"/>
      <c r="BI920" s="15"/>
      <c r="BJ920" s="15"/>
      <c r="BK920" s="15"/>
      <c r="BL920" s="15"/>
      <c r="BM920" s="15"/>
      <c r="BN920" s="15"/>
      <c r="BO920" s="15"/>
      <c r="BP920" s="15"/>
      <c r="BQ920" s="15"/>
      <c r="BR920" s="15"/>
      <c r="BS920" s="15"/>
      <c r="BT920" s="15"/>
      <c r="BU920" s="15"/>
      <c r="BV920" s="15"/>
      <c r="BW920" s="15"/>
      <c r="BX920" s="15"/>
      <c r="BY920" s="15"/>
      <c r="BZ920" s="15"/>
      <c r="CA920" s="15"/>
      <c r="CB920" s="15"/>
      <c r="CC920" s="15"/>
      <c r="CD920" s="15"/>
      <c r="CE920" s="15"/>
      <c r="CF920" s="15"/>
      <c r="CG920" s="15"/>
      <c r="CH920" s="15"/>
      <c r="CI920" s="15"/>
      <c r="CJ920" s="15"/>
      <c r="CK920" s="15"/>
      <c r="CL920" s="15"/>
      <c r="CM920" s="15"/>
      <c r="CN920" s="15"/>
      <c r="CO920" s="15"/>
      <c r="CP920" s="15"/>
      <c r="CQ920" s="15"/>
      <c r="CR920" s="15"/>
      <c r="CS920" s="15"/>
      <c r="CT920" s="15"/>
      <c r="CU920" s="15"/>
      <c r="CV920" s="15"/>
      <c r="CW920" s="15"/>
      <c r="CX920" s="15"/>
      <c r="CY920" s="15"/>
      <c r="CZ920" s="15"/>
      <c r="DA920" s="15"/>
      <c r="DB920" s="15"/>
      <c r="DC920" s="15"/>
      <c r="DD920" s="15"/>
      <c r="DE920" s="15"/>
      <c r="DF920" s="15"/>
      <c r="DG920" s="15"/>
      <c r="DH920" s="15"/>
      <c r="DI920" s="15"/>
      <c r="DJ920" s="15"/>
      <c r="DK920" s="15"/>
      <c r="DL920" s="15"/>
      <c r="DM920" s="15"/>
      <c r="DN920" s="15"/>
      <c r="DO920" s="15"/>
      <c r="DP920" s="15"/>
      <c r="DQ920" s="15"/>
      <c r="DR920" s="15"/>
      <c r="DS920" s="15"/>
      <c r="DT920" s="15"/>
      <c r="DU920" s="15"/>
      <c r="DV920" s="15"/>
      <c r="DW920" s="15"/>
      <c r="DX920" s="15"/>
      <c r="DY920" s="15"/>
      <c r="DZ920" s="15"/>
      <c r="EA920" s="15"/>
      <c r="EB920" s="15"/>
      <c r="EC920" s="15"/>
      <c r="ED920" s="15"/>
      <c r="EE920" s="15"/>
      <c r="EF920" s="15"/>
      <c r="EG920" s="15"/>
      <c r="EH920" s="15"/>
      <c r="EI920" s="15"/>
      <c r="EJ920" s="15"/>
      <c r="EK920" s="15"/>
      <c r="EL920" s="15"/>
      <c r="EM920" s="15"/>
      <c r="EN920" s="15"/>
      <c r="EO920" s="15"/>
      <c r="EP920" s="15"/>
      <c r="EQ920" s="15"/>
      <c r="ER920" s="15"/>
      <c r="ES920" s="15"/>
      <c r="ET920" s="15"/>
      <c r="EU920" s="15"/>
      <c r="EV920" s="15"/>
      <c r="EW920" s="15"/>
      <c r="EX920" s="15"/>
      <c r="EY920" s="15"/>
      <c r="EZ920" s="15"/>
      <c r="FA920" s="15"/>
      <c r="FB920" s="15"/>
      <c r="FC920" s="15"/>
      <c r="FD920" s="15"/>
      <c r="FE920" s="15"/>
      <c r="FF920" s="15"/>
      <c r="FG920" s="15"/>
      <c r="FH920" s="15"/>
      <c r="FI920" s="15"/>
      <c r="FJ920" s="15"/>
      <c r="FK920" s="15"/>
      <c r="FL920" s="15"/>
      <c r="FM920" s="15"/>
      <c r="FN920" s="15"/>
      <c r="FO920" s="15"/>
      <c r="FP920" s="15"/>
      <c r="FQ920" s="15"/>
      <c r="FR920" s="15"/>
      <c r="FS920" s="15"/>
      <c r="FT920" s="15"/>
      <c r="FU920" s="15"/>
      <c r="FV920" s="15"/>
      <c r="FW920" s="15"/>
      <c r="FX920" s="15"/>
      <c r="FY920" s="15"/>
      <c r="FZ920" s="15"/>
      <c r="GA920" s="15"/>
      <c r="GB920" s="15"/>
      <c r="GC920" s="15"/>
      <c r="GD920" s="15"/>
      <c r="GE920" s="15"/>
      <c r="GF920" s="15"/>
      <c r="GG920" s="15"/>
      <c r="GH920" s="15"/>
      <c r="GI920" s="15"/>
      <c r="GJ920" s="15"/>
      <c r="GK920" s="15"/>
      <c r="GL920" s="15"/>
      <c r="GM920" s="15"/>
      <c r="GN920" s="15"/>
      <c r="GO920" s="15"/>
      <c r="GP920" s="15"/>
      <c r="GQ920" s="15"/>
      <c r="GR920" s="15"/>
      <c r="GS920" s="15"/>
      <c r="GT920" s="15"/>
      <c r="GU920" s="15"/>
      <c r="GV920" s="15"/>
      <c r="GW920" s="15"/>
      <c r="GX920" s="15"/>
      <c r="GY920" s="15"/>
    </row>
    <row r="921" spans="1:207" s="16" customFormat="1" ht="25.15" customHeight="1" x14ac:dyDescent="0.25">
      <c r="A921" s="117" t="s">
        <v>1952</v>
      </c>
      <c r="B921" s="48" t="s">
        <v>593</v>
      </c>
      <c r="C921" s="66">
        <v>1967</v>
      </c>
      <c r="D921" s="84" t="s">
        <v>240</v>
      </c>
      <c r="E921" s="66" t="s">
        <v>22</v>
      </c>
      <c r="F921" s="82">
        <v>5</v>
      </c>
      <c r="G921" s="82">
        <v>4</v>
      </c>
      <c r="H921" s="50">
        <f t="shared" si="230"/>
        <v>3582.19</v>
      </c>
      <c r="I921" s="50">
        <v>0</v>
      </c>
      <c r="J921" s="50">
        <v>3582.19</v>
      </c>
      <c r="K921" s="37">
        <f t="shared" si="227"/>
        <v>4085100</v>
      </c>
      <c r="L921" s="47">
        <v>0</v>
      </c>
      <c r="M921" s="47">
        <v>0</v>
      </c>
      <c r="N921" s="47">
        <v>0</v>
      </c>
      <c r="O921" s="50">
        <v>4085100</v>
      </c>
      <c r="P921" s="47">
        <f t="shared" si="228"/>
        <v>1140.3917715140738</v>
      </c>
      <c r="Q921" s="53">
        <v>9673</v>
      </c>
      <c r="R921" s="79" t="s">
        <v>98</v>
      </c>
      <c r="S921" s="73"/>
      <c r="T921" s="17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F921" s="15"/>
      <c r="AG921" s="15"/>
      <c r="AH921" s="15"/>
      <c r="AI921" s="15"/>
      <c r="AJ921" s="15"/>
      <c r="AK921" s="15"/>
      <c r="AL921" s="15"/>
      <c r="AM921" s="15"/>
      <c r="AN921" s="15"/>
      <c r="AO921" s="15"/>
      <c r="AP921" s="15"/>
      <c r="AQ921" s="15"/>
      <c r="AR921" s="15"/>
      <c r="AS921" s="15"/>
      <c r="AT921" s="15"/>
      <c r="AU921" s="15"/>
      <c r="AV921" s="15"/>
      <c r="AW921" s="15"/>
      <c r="AX921" s="15"/>
      <c r="AY921" s="15"/>
      <c r="AZ921" s="15"/>
      <c r="BA921" s="15"/>
      <c r="BB921" s="15"/>
      <c r="BC921" s="15"/>
      <c r="BD921" s="15"/>
      <c r="BE921" s="15"/>
      <c r="BF921" s="15"/>
      <c r="BG921" s="15"/>
      <c r="BH921" s="15"/>
      <c r="BI921" s="15"/>
      <c r="BJ921" s="15"/>
      <c r="BK921" s="15"/>
      <c r="BL921" s="15"/>
      <c r="BM921" s="15"/>
      <c r="BN921" s="15"/>
      <c r="BO921" s="15"/>
      <c r="BP921" s="15"/>
      <c r="BQ921" s="15"/>
      <c r="BR921" s="15"/>
      <c r="BS921" s="15"/>
      <c r="BT921" s="15"/>
      <c r="BU921" s="15"/>
      <c r="BV921" s="15"/>
      <c r="BW921" s="15"/>
      <c r="BX921" s="15"/>
      <c r="BY921" s="15"/>
      <c r="BZ921" s="15"/>
      <c r="CA921" s="15"/>
      <c r="CB921" s="15"/>
      <c r="CC921" s="15"/>
      <c r="CD921" s="15"/>
      <c r="CE921" s="15"/>
      <c r="CF921" s="15"/>
      <c r="CG921" s="15"/>
      <c r="CH921" s="15"/>
      <c r="CI921" s="15"/>
      <c r="CJ921" s="15"/>
      <c r="CK921" s="15"/>
      <c r="CL921" s="15"/>
      <c r="CM921" s="15"/>
      <c r="CN921" s="15"/>
      <c r="CO921" s="15"/>
      <c r="CP921" s="15"/>
      <c r="CQ921" s="15"/>
      <c r="CR921" s="15"/>
      <c r="CS921" s="15"/>
      <c r="CT921" s="15"/>
      <c r="CU921" s="15"/>
      <c r="CV921" s="15"/>
      <c r="CW921" s="15"/>
      <c r="CX921" s="15"/>
      <c r="CY921" s="15"/>
      <c r="CZ921" s="15"/>
      <c r="DA921" s="15"/>
      <c r="DB921" s="15"/>
      <c r="DC921" s="15"/>
      <c r="DD921" s="15"/>
      <c r="DE921" s="15"/>
      <c r="DF921" s="15"/>
      <c r="DG921" s="15"/>
      <c r="DH921" s="15"/>
      <c r="DI921" s="15"/>
      <c r="DJ921" s="15"/>
      <c r="DK921" s="15"/>
      <c r="DL921" s="15"/>
      <c r="DM921" s="15"/>
      <c r="DN921" s="15"/>
      <c r="DO921" s="15"/>
      <c r="DP921" s="15"/>
      <c r="DQ921" s="15"/>
      <c r="DR921" s="15"/>
      <c r="DS921" s="15"/>
      <c r="DT921" s="15"/>
      <c r="DU921" s="15"/>
      <c r="DV921" s="15"/>
      <c r="DW921" s="15"/>
      <c r="DX921" s="15"/>
      <c r="DY921" s="15"/>
      <c r="DZ921" s="15"/>
      <c r="EA921" s="15"/>
      <c r="EB921" s="15"/>
      <c r="EC921" s="15"/>
      <c r="ED921" s="15"/>
      <c r="EE921" s="15"/>
      <c r="EF921" s="15"/>
      <c r="EG921" s="15"/>
      <c r="EH921" s="15"/>
      <c r="EI921" s="15"/>
      <c r="EJ921" s="15"/>
      <c r="EK921" s="15"/>
      <c r="EL921" s="15"/>
      <c r="EM921" s="15"/>
      <c r="EN921" s="15"/>
      <c r="EO921" s="15"/>
      <c r="EP921" s="15"/>
      <c r="EQ921" s="15"/>
      <c r="ER921" s="15"/>
      <c r="ES921" s="15"/>
      <c r="ET921" s="15"/>
      <c r="EU921" s="15"/>
      <c r="EV921" s="15"/>
      <c r="EW921" s="15"/>
      <c r="EX921" s="15"/>
      <c r="EY921" s="15"/>
      <c r="EZ921" s="15"/>
      <c r="FA921" s="15"/>
      <c r="FB921" s="15"/>
      <c r="FC921" s="15"/>
      <c r="FD921" s="15"/>
      <c r="FE921" s="15"/>
      <c r="FF921" s="15"/>
      <c r="FG921" s="15"/>
      <c r="FH921" s="15"/>
      <c r="FI921" s="15"/>
      <c r="FJ921" s="15"/>
      <c r="FK921" s="15"/>
      <c r="FL921" s="15"/>
      <c r="FM921" s="15"/>
      <c r="FN921" s="15"/>
      <c r="FO921" s="15"/>
      <c r="FP921" s="15"/>
      <c r="FQ921" s="15"/>
      <c r="FR921" s="15"/>
      <c r="FS921" s="15"/>
      <c r="FT921" s="15"/>
      <c r="FU921" s="15"/>
      <c r="FV921" s="15"/>
      <c r="FW921" s="15"/>
      <c r="FX921" s="15"/>
      <c r="FY921" s="15"/>
      <c r="FZ921" s="15"/>
      <c r="GA921" s="15"/>
      <c r="GB921" s="15"/>
      <c r="GC921" s="15"/>
      <c r="GD921" s="15"/>
      <c r="GE921" s="15"/>
      <c r="GF921" s="15"/>
      <c r="GG921" s="15"/>
      <c r="GH921" s="15"/>
      <c r="GI921" s="15"/>
      <c r="GJ921" s="15"/>
      <c r="GK921" s="15"/>
      <c r="GL921" s="15"/>
      <c r="GM921" s="15"/>
      <c r="GN921" s="15"/>
      <c r="GO921" s="15"/>
      <c r="GP921" s="15"/>
      <c r="GQ921" s="15"/>
      <c r="GR921" s="15"/>
      <c r="GS921" s="15"/>
      <c r="GT921" s="15"/>
      <c r="GU921" s="15"/>
      <c r="GV921" s="15"/>
      <c r="GW921" s="15"/>
      <c r="GX921" s="15"/>
      <c r="GY921" s="15"/>
    </row>
    <row r="922" spans="1:207" s="16" customFormat="1" ht="25.15" customHeight="1" x14ac:dyDescent="0.25">
      <c r="A922" s="117" t="s">
        <v>1953</v>
      </c>
      <c r="B922" s="48" t="s">
        <v>594</v>
      </c>
      <c r="C922" s="66">
        <v>1965</v>
      </c>
      <c r="D922" s="84" t="s">
        <v>240</v>
      </c>
      <c r="E922" s="66" t="s">
        <v>22</v>
      </c>
      <c r="F922" s="82">
        <v>5</v>
      </c>
      <c r="G922" s="82">
        <v>4</v>
      </c>
      <c r="H922" s="50">
        <f t="shared" si="230"/>
        <v>3557.27</v>
      </c>
      <c r="I922" s="50">
        <v>0</v>
      </c>
      <c r="J922" s="50">
        <v>3557.27</v>
      </c>
      <c r="K922" s="37">
        <f t="shared" si="227"/>
        <v>4085100</v>
      </c>
      <c r="L922" s="47">
        <v>0</v>
      </c>
      <c r="M922" s="47">
        <v>0</v>
      </c>
      <c r="N922" s="47">
        <v>0</v>
      </c>
      <c r="O922" s="50">
        <v>4085100</v>
      </c>
      <c r="P922" s="47">
        <f t="shared" si="228"/>
        <v>1148.3806402100488</v>
      </c>
      <c r="Q922" s="53">
        <v>9673</v>
      </c>
      <c r="R922" s="79" t="s">
        <v>98</v>
      </c>
      <c r="S922" s="73"/>
      <c r="T922" s="17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F922" s="15"/>
      <c r="AG922" s="15"/>
      <c r="AH922" s="15"/>
      <c r="AI922" s="15"/>
      <c r="AJ922" s="15"/>
      <c r="AK922" s="15"/>
      <c r="AL922" s="15"/>
      <c r="AM922" s="15"/>
      <c r="AN922" s="15"/>
      <c r="AO922" s="15"/>
      <c r="AP922" s="15"/>
      <c r="AQ922" s="15"/>
      <c r="AR922" s="15"/>
      <c r="AS922" s="15"/>
      <c r="AT922" s="15"/>
      <c r="AU922" s="15"/>
      <c r="AV922" s="15"/>
      <c r="AW922" s="15"/>
      <c r="AX922" s="15"/>
      <c r="AY922" s="15"/>
      <c r="AZ922" s="15"/>
      <c r="BA922" s="15"/>
      <c r="BB922" s="15"/>
      <c r="BC922" s="15"/>
      <c r="BD922" s="15"/>
      <c r="BE922" s="15"/>
      <c r="BF922" s="15"/>
      <c r="BG922" s="15"/>
      <c r="BH922" s="15"/>
      <c r="BI922" s="15"/>
      <c r="BJ922" s="15"/>
      <c r="BK922" s="15"/>
      <c r="BL922" s="15"/>
      <c r="BM922" s="15"/>
      <c r="BN922" s="15"/>
      <c r="BO922" s="15"/>
      <c r="BP922" s="15"/>
      <c r="BQ922" s="15"/>
      <c r="BR922" s="15"/>
      <c r="BS922" s="15"/>
      <c r="BT922" s="15"/>
      <c r="BU922" s="15"/>
      <c r="BV922" s="15"/>
      <c r="BW922" s="15"/>
      <c r="BX922" s="15"/>
      <c r="BY922" s="15"/>
      <c r="BZ922" s="15"/>
      <c r="CA922" s="15"/>
      <c r="CB922" s="15"/>
      <c r="CC922" s="15"/>
      <c r="CD922" s="15"/>
      <c r="CE922" s="15"/>
      <c r="CF922" s="15"/>
      <c r="CG922" s="15"/>
      <c r="CH922" s="15"/>
      <c r="CI922" s="15"/>
      <c r="CJ922" s="15"/>
      <c r="CK922" s="15"/>
      <c r="CL922" s="15"/>
      <c r="CM922" s="15"/>
      <c r="CN922" s="15"/>
      <c r="CO922" s="15"/>
      <c r="CP922" s="15"/>
      <c r="CQ922" s="15"/>
      <c r="CR922" s="15"/>
      <c r="CS922" s="15"/>
      <c r="CT922" s="15"/>
      <c r="CU922" s="15"/>
      <c r="CV922" s="15"/>
      <c r="CW922" s="15"/>
      <c r="CX922" s="15"/>
      <c r="CY922" s="15"/>
      <c r="CZ922" s="15"/>
      <c r="DA922" s="15"/>
      <c r="DB922" s="15"/>
      <c r="DC922" s="15"/>
      <c r="DD922" s="15"/>
      <c r="DE922" s="15"/>
      <c r="DF922" s="15"/>
      <c r="DG922" s="15"/>
      <c r="DH922" s="15"/>
      <c r="DI922" s="15"/>
      <c r="DJ922" s="15"/>
      <c r="DK922" s="15"/>
      <c r="DL922" s="15"/>
      <c r="DM922" s="15"/>
      <c r="DN922" s="15"/>
      <c r="DO922" s="15"/>
      <c r="DP922" s="15"/>
      <c r="DQ922" s="15"/>
      <c r="DR922" s="15"/>
      <c r="DS922" s="15"/>
      <c r="DT922" s="15"/>
      <c r="DU922" s="15"/>
      <c r="DV922" s="15"/>
      <c r="DW922" s="15"/>
      <c r="DX922" s="15"/>
      <c r="DY922" s="15"/>
      <c r="DZ922" s="15"/>
      <c r="EA922" s="15"/>
      <c r="EB922" s="15"/>
      <c r="EC922" s="15"/>
      <c r="ED922" s="15"/>
      <c r="EE922" s="15"/>
      <c r="EF922" s="15"/>
      <c r="EG922" s="15"/>
      <c r="EH922" s="15"/>
      <c r="EI922" s="15"/>
      <c r="EJ922" s="15"/>
      <c r="EK922" s="15"/>
      <c r="EL922" s="15"/>
      <c r="EM922" s="15"/>
      <c r="EN922" s="15"/>
      <c r="EO922" s="15"/>
      <c r="EP922" s="15"/>
      <c r="EQ922" s="15"/>
      <c r="ER922" s="15"/>
      <c r="ES922" s="15"/>
      <c r="ET922" s="15"/>
      <c r="EU922" s="15"/>
      <c r="EV922" s="15"/>
      <c r="EW922" s="15"/>
      <c r="EX922" s="15"/>
      <c r="EY922" s="15"/>
      <c r="EZ922" s="15"/>
      <c r="FA922" s="15"/>
      <c r="FB922" s="15"/>
      <c r="FC922" s="15"/>
      <c r="FD922" s="15"/>
      <c r="FE922" s="15"/>
      <c r="FF922" s="15"/>
      <c r="FG922" s="15"/>
      <c r="FH922" s="15"/>
      <c r="FI922" s="15"/>
      <c r="FJ922" s="15"/>
      <c r="FK922" s="15"/>
      <c r="FL922" s="15"/>
      <c r="FM922" s="15"/>
      <c r="FN922" s="15"/>
      <c r="FO922" s="15"/>
      <c r="FP922" s="15"/>
      <c r="FQ922" s="15"/>
      <c r="FR922" s="15"/>
      <c r="FS922" s="15"/>
      <c r="FT922" s="15"/>
      <c r="FU922" s="15"/>
      <c r="FV922" s="15"/>
      <c r="FW922" s="15"/>
      <c r="FX922" s="15"/>
      <c r="FY922" s="15"/>
      <c r="FZ922" s="15"/>
      <c r="GA922" s="15"/>
      <c r="GB922" s="15"/>
      <c r="GC922" s="15"/>
      <c r="GD922" s="15"/>
      <c r="GE922" s="15"/>
      <c r="GF922" s="15"/>
      <c r="GG922" s="15"/>
      <c r="GH922" s="15"/>
      <c r="GI922" s="15"/>
      <c r="GJ922" s="15"/>
      <c r="GK922" s="15"/>
      <c r="GL922" s="15"/>
      <c r="GM922" s="15"/>
      <c r="GN922" s="15"/>
      <c r="GO922" s="15"/>
      <c r="GP922" s="15"/>
      <c r="GQ922" s="15"/>
      <c r="GR922" s="15"/>
      <c r="GS922" s="15"/>
      <c r="GT922" s="15"/>
      <c r="GU922" s="15"/>
      <c r="GV922" s="15"/>
      <c r="GW922" s="15"/>
      <c r="GX922" s="15"/>
      <c r="GY922" s="15"/>
    </row>
    <row r="923" spans="1:207" s="16" customFormat="1" ht="25.15" customHeight="1" x14ac:dyDescent="0.25">
      <c r="A923" s="117" t="s">
        <v>1954</v>
      </c>
      <c r="B923" s="48" t="s">
        <v>596</v>
      </c>
      <c r="C923" s="66">
        <v>1965</v>
      </c>
      <c r="D923" s="84" t="s">
        <v>240</v>
      </c>
      <c r="E923" s="66" t="s">
        <v>22</v>
      </c>
      <c r="F923" s="82">
        <v>5</v>
      </c>
      <c r="G923" s="82">
        <v>4</v>
      </c>
      <c r="H923" s="50">
        <f t="shared" si="230"/>
        <v>3551.28</v>
      </c>
      <c r="I923" s="50">
        <v>72.5</v>
      </c>
      <c r="J923" s="50">
        <v>3478.78</v>
      </c>
      <c r="K923" s="37">
        <f t="shared" si="227"/>
        <v>4085100</v>
      </c>
      <c r="L923" s="47">
        <v>0</v>
      </c>
      <c r="M923" s="47">
        <v>0</v>
      </c>
      <c r="N923" s="47">
        <v>0</v>
      </c>
      <c r="O923" s="50">
        <v>4085100</v>
      </c>
      <c r="P923" s="47">
        <f t="shared" si="228"/>
        <v>1150.3176319524227</v>
      </c>
      <c r="Q923" s="53">
        <v>9673</v>
      </c>
      <c r="R923" s="79" t="s">
        <v>98</v>
      </c>
      <c r="S923" s="62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F923" s="15"/>
      <c r="AG923" s="15"/>
      <c r="AH923" s="15"/>
      <c r="AI923" s="15"/>
      <c r="AJ923" s="15"/>
      <c r="AK923" s="15"/>
      <c r="AL923" s="15"/>
      <c r="AM923" s="15"/>
      <c r="AN923" s="15"/>
      <c r="AO923" s="15"/>
      <c r="AP923" s="15"/>
      <c r="AQ923" s="15"/>
      <c r="AR923" s="15"/>
      <c r="AS923" s="15"/>
      <c r="AT923" s="15"/>
      <c r="AU923" s="15"/>
      <c r="AV923" s="15"/>
      <c r="AW923" s="15"/>
      <c r="AX923" s="15"/>
      <c r="AY923" s="15"/>
      <c r="AZ923" s="15"/>
      <c r="BA923" s="15"/>
      <c r="BB923" s="15"/>
      <c r="BC923" s="15"/>
      <c r="BD923" s="15"/>
      <c r="BE923" s="15"/>
      <c r="BF923" s="15"/>
      <c r="BG923" s="15"/>
      <c r="BH923" s="15"/>
      <c r="BI923" s="15"/>
      <c r="BJ923" s="15"/>
      <c r="BK923" s="15"/>
      <c r="BL923" s="15"/>
      <c r="BM923" s="15"/>
      <c r="BN923" s="15"/>
      <c r="BO923" s="15"/>
      <c r="BP923" s="15"/>
      <c r="BQ923" s="15"/>
      <c r="BR923" s="15"/>
      <c r="BS923" s="15"/>
      <c r="BT923" s="15"/>
      <c r="BU923" s="15"/>
      <c r="BV923" s="15"/>
      <c r="BW923" s="15"/>
      <c r="BX923" s="15"/>
      <c r="BY923" s="15"/>
      <c r="BZ923" s="15"/>
      <c r="CA923" s="15"/>
      <c r="CB923" s="15"/>
      <c r="CC923" s="15"/>
      <c r="CD923" s="15"/>
      <c r="CE923" s="15"/>
      <c r="CF923" s="15"/>
      <c r="CG923" s="15"/>
      <c r="CH923" s="15"/>
      <c r="CI923" s="15"/>
      <c r="CJ923" s="15"/>
      <c r="CK923" s="15"/>
      <c r="CL923" s="15"/>
      <c r="CM923" s="15"/>
      <c r="CN923" s="15"/>
      <c r="CO923" s="15"/>
      <c r="CP923" s="15"/>
      <c r="CQ923" s="15"/>
      <c r="CR923" s="15"/>
      <c r="CS923" s="15"/>
      <c r="CT923" s="15"/>
      <c r="CU923" s="15"/>
      <c r="CV923" s="15"/>
      <c r="CW923" s="15"/>
      <c r="CX923" s="15"/>
      <c r="CY923" s="15"/>
      <c r="CZ923" s="15"/>
      <c r="DA923" s="15"/>
      <c r="DB923" s="15"/>
      <c r="DC923" s="15"/>
      <c r="DD923" s="15"/>
      <c r="DE923" s="15"/>
      <c r="DF923" s="15"/>
      <c r="DG923" s="15"/>
      <c r="DH923" s="15"/>
      <c r="DI923" s="15"/>
      <c r="DJ923" s="15"/>
      <c r="DK923" s="15"/>
      <c r="DL923" s="15"/>
      <c r="DM923" s="15"/>
      <c r="DN923" s="15"/>
      <c r="DO923" s="15"/>
      <c r="DP923" s="15"/>
      <c r="DQ923" s="15"/>
      <c r="DR923" s="15"/>
      <c r="DS923" s="15"/>
      <c r="DT923" s="15"/>
      <c r="DU923" s="15"/>
      <c r="DV923" s="15"/>
      <c r="DW923" s="15"/>
      <c r="DX923" s="15"/>
      <c r="DY923" s="15"/>
      <c r="DZ923" s="15"/>
      <c r="EA923" s="15"/>
      <c r="EB923" s="15"/>
      <c r="EC923" s="15"/>
      <c r="ED923" s="15"/>
      <c r="EE923" s="15"/>
      <c r="EF923" s="15"/>
      <c r="EG923" s="15"/>
      <c r="EH923" s="15"/>
      <c r="EI923" s="15"/>
      <c r="EJ923" s="15"/>
      <c r="EK923" s="15"/>
      <c r="EL923" s="15"/>
      <c r="EM923" s="15"/>
      <c r="EN923" s="15"/>
      <c r="EO923" s="15"/>
      <c r="EP923" s="15"/>
      <c r="EQ923" s="15"/>
      <c r="ER923" s="15"/>
      <c r="ES923" s="15"/>
      <c r="ET923" s="15"/>
      <c r="EU923" s="15"/>
      <c r="EV923" s="15"/>
      <c r="EW923" s="15"/>
      <c r="EX923" s="15"/>
      <c r="EY923" s="15"/>
      <c r="EZ923" s="15"/>
      <c r="FA923" s="15"/>
      <c r="FB923" s="15"/>
      <c r="FC923" s="15"/>
      <c r="FD923" s="15"/>
      <c r="FE923" s="15"/>
      <c r="FF923" s="15"/>
      <c r="FG923" s="15"/>
      <c r="FH923" s="15"/>
      <c r="FI923" s="15"/>
      <c r="FJ923" s="15"/>
      <c r="FK923" s="15"/>
      <c r="FL923" s="15"/>
      <c r="FM923" s="15"/>
      <c r="FN923" s="15"/>
      <c r="FO923" s="15"/>
      <c r="FP923" s="15"/>
      <c r="FQ923" s="15"/>
      <c r="FR923" s="15"/>
      <c r="FS923" s="15"/>
      <c r="FT923" s="15"/>
      <c r="FU923" s="15"/>
      <c r="FV923" s="15"/>
      <c r="FW923" s="15"/>
      <c r="FX923" s="15"/>
      <c r="FY923" s="15"/>
      <c r="FZ923" s="15"/>
      <c r="GA923" s="15"/>
      <c r="GB923" s="15"/>
      <c r="GC923" s="15"/>
      <c r="GD923" s="15"/>
      <c r="GE923" s="15"/>
      <c r="GF923" s="15"/>
      <c r="GG923" s="15"/>
      <c r="GH923" s="15"/>
      <c r="GI923" s="15"/>
      <c r="GJ923" s="15"/>
      <c r="GK923" s="15"/>
      <c r="GL923" s="15"/>
      <c r="GM923" s="15"/>
      <c r="GN923" s="15"/>
      <c r="GO923" s="15"/>
      <c r="GP923" s="15"/>
      <c r="GQ923" s="15"/>
      <c r="GR923" s="15"/>
      <c r="GS923" s="15"/>
      <c r="GT923" s="15"/>
      <c r="GU923" s="15"/>
      <c r="GV923" s="15"/>
      <c r="GW923" s="15"/>
      <c r="GX923" s="15"/>
      <c r="GY923" s="15"/>
    </row>
    <row r="924" spans="1:207" s="16" customFormat="1" ht="25.15" customHeight="1" x14ac:dyDescent="0.25">
      <c r="A924" s="117" t="s">
        <v>1955</v>
      </c>
      <c r="B924" s="138" t="s">
        <v>598</v>
      </c>
      <c r="C924" s="65">
        <v>1965</v>
      </c>
      <c r="D924" s="84" t="s">
        <v>240</v>
      </c>
      <c r="E924" s="84" t="s">
        <v>20</v>
      </c>
      <c r="F924" s="82">
        <v>5</v>
      </c>
      <c r="G924" s="82">
        <v>2</v>
      </c>
      <c r="H924" s="50">
        <f t="shared" si="230"/>
        <v>1625.22</v>
      </c>
      <c r="I924" s="50">
        <v>0</v>
      </c>
      <c r="J924" s="50">
        <v>1625.22</v>
      </c>
      <c r="K924" s="37">
        <f t="shared" si="227"/>
        <v>3793020</v>
      </c>
      <c r="L924" s="47">
        <v>0</v>
      </c>
      <c r="M924" s="47">
        <v>0</v>
      </c>
      <c r="N924" s="47">
        <v>0</v>
      </c>
      <c r="O924" s="50">
        <v>3793020</v>
      </c>
      <c r="P924" s="47">
        <f t="shared" si="228"/>
        <v>2333.8501864362979</v>
      </c>
      <c r="Q924" s="53">
        <v>9673</v>
      </c>
      <c r="R924" s="79" t="s">
        <v>98</v>
      </c>
      <c r="S924" s="62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F924" s="15"/>
      <c r="AG924" s="15"/>
      <c r="AH924" s="15"/>
      <c r="AI924" s="15"/>
      <c r="AJ924" s="15"/>
      <c r="AK924" s="15"/>
      <c r="AL924" s="15"/>
      <c r="AM924" s="15"/>
      <c r="AN924" s="15"/>
      <c r="AO924" s="15"/>
      <c r="AP924" s="15"/>
      <c r="AQ924" s="15"/>
      <c r="AR924" s="15"/>
      <c r="AS924" s="15"/>
      <c r="AT924" s="15"/>
      <c r="AU924" s="15"/>
      <c r="AV924" s="15"/>
      <c r="AW924" s="15"/>
      <c r="AX924" s="15"/>
      <c r="AY924" s="15"/>
      <c r="AZ924" s="15"/>
      <c r="BA924" s="15"/>
      <c r="BB924" s="15"/>
      <c r="BC924" s="15"/>
      <c r="BD924" s="15"/>
      <c r="BE924" s="15"/>
      <c r="BF924" s="15"/>
      <c r="BG924" s="15"/>
      <c r="BH924" s="15"/>
      <c r="BI924" s="15"/>
      <c r="BJ924" s="15"/>
      <c r="BK924" s="15"/>
      <c r="BL924" s="15"/>
      <c r="BM924" s="15"/>
      <c r="BN924" s="15"/>
      <c r="BO924" s="15"/>
      <c r="BP924" s="15"/>
      <c r="BQ924" s="15"/>
      <c r="BR924" s="15"/>
      <c r="BS924" s="15"/>
      <c r="BT924" s="15"/>
      <c r="BU924" s="15"/>
      <c r="BV924" s="15"/>
      <c r="BW924" s="15"/>
      <c r="BX924" s="15"/>
      <c r="BY924" s="15"/>
      <c r="BZ924" s="15"/>
      <c r="CA924" s="15"/>
      <c r="CB924" s="15"/>
      <c r="CC924" s="15"/>
      <c r="CD924" s="15"/>
      <c r="CE924" s="15"/>
      <c r="CF924" s="15"/>
      <c r="CG924" s="15"/>
      <c r="CH924" s="15"/>
      <c r="CI924" s="15"/>
      <c r="CJ924" s="15"/>
      <c r="CK924" s="15"/>
      <c r="CL924" s="15"/>
      <c r="CM924" s="15"/>
      <c r="CN924" s="15"/>
      <c r="CO924" s="15"/>
      <c r="CP924" s="15"/>
      <c r="CQ924" s="15"/>
      <c r="CR924" s="15"/>
      <c r="CS924" s="15"/>
      <c r="CT924" s="15"/>
      <c r="CU924" s="15"/>
      <c r="CV924" s="15"/>
      <c r="CW924" s="15"/>
      <c r="CX924" s="15"/>
      <c r="CY924" s="15"/>
      <c r="CZ924" s="15"/>
      <c r="DA924" s="15"/>
      <c r="DB924" s="15"/>
      <c r="DC924" s="15"/>
      <c r="DD924" s="15"/>
      <c r="DE924" s="15"/>
      <c r="DF924" s="15"/>
      <c r="DG924" s="15"/>
      <c r="DH924" s="15"/>
      <c r="DI924" s="15"/>
      <c r="DJ924" s="15"/>
      <c r="DK924" s="15"/>
      <c r="DL924" s="15"/>
      <c r="DM924" s="15"/>
      <c r="DN924" s="15"/>
      <c r="DO924" s="15"/>
      <c r="DP924" s="15"/>
      <c r="DQ924" s="15"/>
      <c r="DR924" s="15"/>
      <c r="DS924" s="15"/>
      <c r="DT924" s="15"/>
      <c r="DU924" s="15"/>
      <c r="DV924" s="15"/>
      <c r="DW924" s="15"/>
      <c r="DX924" s="15"/>
      <c r="DY924" s="15"/>
      <c r="DZ924" s="15"/>
      <c r="EA924" s="15"/>
      <c r="EB924" s="15"/>
      <c r="EC924" s="15"/>
      <c r="ED924" s="15"/>
      <c r="EE924" s="15"/>
      <c r="EF924" s="15"/>
      <c r="EG924" s="15"/>
      <c r="EH924" s="15"/>
      <c r="EI924" s="15"/>
      <c r="EJ924" s="15"/>
      <c r="EK924" s="15"/>
      <c r="EL924" s="15"/>
      <c r="EM924" s="15"/>
      <c r="EN924" s="15"/>
      <c r="EO924" s="15"/>
      <c r="EP924" s="15"/>
      <c r="EQ924" s="15"/>
      <c r="ER924" s="15"/>
      <c r="ES924" s="15"/>
      <c r="ET924" s="15"/>
      <c r="EU924" s="15"/>
      <c r="EV924" s="15"/>
      <c r="EW924" s="15"/>
      <c r="EX924" s="15"/>
      <c r="EY924" s="15"/>
      <c r="EZ924" s="15"/>
      <c r="FA924" s="15"/>
      <c r="FB924" s="15"/>
      <c r="FC924" s="15"/>
      <c r="FD924" s="15"/>
      <c r="FE924" s="15"/>
      <c r="FF924" s="15"/>
      <c r="FG924" s="15"/>
      <c r="FH924" s="15"/>
      <c r="FI924" s="15"/>
      <c r="FJ924" s="15"/>
      <c r="FK924" s="15"/>
      <c r="FL924" s="15"/>
      <c r="FM924" s="15"/>
      <c r="FN924" s="15"/>
      <c r="FO924" s="15"/>
      <c r="FP924" s="15"/>
      <c r="FQ924" s="15"/>
      <c r="FR924" s="15"/>
      <c r="FS924" s="15"/>
      <c r="FT924" s="15"/>
      <c r="FU924" s="15"/>
      <c r="FV924" s="15"/>
      <c r="FW924" s="15"/>
      <c r="FX924" s="15"/>
      <c r="FY924" s="15"/>
      <c r="FZ924" s="15"/>
      <c r="GA924" s="15"/>
      <c r="GB924" s="15"/>
      <c r="GC924" s="15"/>
      <c r="GD924" s="15"/>
      <c r="GE924" s="15"/>
      <c r="GF924" s="15"/>
      <c r="GG924" s="15"/>
      <c r="GH924" s="15"/>
      <c r="GI924" s="15"/>
      <c r="GJ924" s="15"/>
      <c r="GK924" s="15"/>
      <c r="GL924" s="15"/>
      <c r="GM924" s="15"/>
      <c r="GN924" s="15"/>
      <c r="GO924" s="15"/>
      <c r="GP924" s="15"/>
      <c r="GQ924" s="15"/>
      <c r="GR924" s="15"/>
      <c r="GS924" s="15"/>
      <c r="GT924" s="15"/>
      <c r="GU924" s="15"/>
      <c r="GV924" s="15"/>
      <c r="GW924" s="15"/>
      <c r="GX924" s="15"/>
      <c r="GY924" s="15"/>
    </row>
    <row r="925" spans="1:207" s="16" customFormat="1" ht="25.15" customHeight="1" x14ac:dyDescent="0.25">
      <c r="A925" s="117" t="s">
        <v>1956</v>
      </c>
      <c r="B925" s="48" t="s">
        <v>602</v>
      </c>
      <c r="C925" s="65">
        <v>1988</v>
      </c>
      <c r="D925" s="84" t="s">
        <v>240</v>
      </c>
      <c r="E925" s="65" t="s">
        <v>20</v>
      </c>
      <c r="F925" s="82">
        <v>9</v>
      </c>
      <c r="G925" s="82">
        <v>4</v>
      </c>
      <c r="H925" s="50">
        <v>16367</v>
      </c>
      <c r="I925" s="50">
        <v>0</v>
      </c>
      <c r="J925" s="50">
        <v>9139</v>
      </c>
      <c r="K925" s="37">
        <f t="shared" si="227"/>
        <v>61239350</v>
      </c>
      <c r="L925" s="47">
        <v>0</v>
      </c>
      <c r="M925" s="47">
        <v>0</v>
      </c>
      <c r="N925" s="47">
        <v>0</v>
      </c>
      <c r="O925" s="50">
        <v>61239350</v>
      </c>
      <c r="P925" s="47">
        <f t="shared" si="228"/>
        <v>3741.6356082360849</v>
      </c>
      <c r="Q925" s="53">
        <v>9673</v>
      </c>
      <c r="R925" s="79" t="s">
        <v>98</v>
      </c>
      <c r="S925" s="62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F925" s="15"/>
      <c r="AG925" s="15"/>
      <c r="AH925" s="15"/>
      <c r="AI925" s="15"/>
      <c r="AJ925" s="15"/>
      <c r="AK925" s="15"/>
      <c r="AL925" s="15"/>
      <c r="AM925" s="15"/>
      <c r="AN925" s="15"/>
      <c r="AO925" s="15"/>
      <c r="AP925" s="15"/>
      <c r="AQ925" s="15"/>
      <c r="AR925" s="15"/>
      <c r="AS925" s="15"/>
      <c r="AT925" s="15"/>
      <c r="AU925" s="15"/>
      <c r="AV925" s="15"/>
      <c r="AW925" s="15"/>
      <c r="AX925" s="15"/>
      <c r="AY925" s="15"/>
      <c r="AZ925" s="15"/>
      <c r="BA925" s="15"/>
      <c r="BB925" s="15"/>
      <c r="BC925" s="15"/>
      <c r="BD925" s="15"/>
      <c r="BE925" s="15"/>
      <c r="BF925" s="15"/>
      <c r="BG925" s="15"/>
      <c r="BH925" s="15"/>
      <c r="BI925" s="15"/>
      <c r="BJ925" s="15"/>
      <c r="BK925" s="15"/>
      <c r="BL925" s="15"/>
      <c r="BM925" s="15"/>
      <c r="BN925" s="15"/>
      <c r="BO925" s="15"/>
      <c r="BP925" s="15"/>
      <c r="BQ925" s="15"/>
      <c r="BR925" s="15"/>
      <c r="BS925" s="15"/>
      <c r="BT925" s="15"/>
      <c r="BU925" s="15"/>
      <c r="BV925" s="15"/>
      <c r="BW925" s="15"/>
      <c r="BX925" s="15"/>
      <c r="BY925" s="15"/>
      <c r="BZ925" s="15"/>
      <c r="CA925" s="15"/>
      <c r="CB925" s="15"/>
      <c r="CC925" s="15"/>
      <c r="CD925" s="15"/>
      <c r="CE925" s="15"/>
      <c r="CF925" s="15"/>
      <c r="CG925" s="15"/>
      <c r="CH925" s="15"/>
      <c r="CI925" s="15"/>
      <c r="CJ925" s="15"/>
      <c r="CK925" s="15"/>
      <c r="CL925" s="15"/>
      <c r="CM925" s="15"/>
      <c r="CN925" s="15"/>
      <c r="CO925" s="15"/>
      <c r="CP925" s="15"/>
      <c r="CQ925" s="15"/>
      <c r="CR925" s="15"/>
      <c r="CS925" s="15"/>
      <c r="CT925" s="15"/>
      <c r="CU925" s="15"/>
      <c r="CV925" s="15"/>
      <c r="CW925" s="15"/>
      <c r="CX925" s="15"/>
      <c r="CY925" s="15"/>
      <c r="CZ925" s="15"/>
      <c r="DA925" s="15"/>
      <c r="DB925" s="15"/>
      <c r="DC925" s="15"/>
      <c r="DD925" s="15"/>
      <c r="DE925" s="15"/>
      <c r="DF925" s="15"/>
      <c r="DG925" s="15"/>
      <c r="DH925" s="15"/>
      <c r="DI925" s="15"/>
      <c r="DJ925" s="15"/>
      <c r="DK925" s="15"/>
      <c r="DL925" s="15"/>
      <c r="DM925" s="15"/>
      <c r="DN925" s="15"/>
      <c r="DO925" s="15"/>
      <c r="DP925" s="15"/>
      <c r="DQ925" s="15"/>
      <c r="DR925" s="15"/>
      <c r="DS925" s="15"/>
      <c r="DT925" s="15"/>
      <c r="DU925" s="15"/>
      <c r="DV925" s="15"/>
      <c r="DW925" s="15"/>
      <c r="DX925" s="15"/>
      <c r="DY925" s="15"/>
      <c r="DZ925" s="15"/>
      <c r="EA925" s="15"/>
      <c r="EB925" s="15"/>
      <c r="EC925" s="15"/>
      <c r="ED925" s="15"/>
      <c r="EE925" s="15"/>
      <c r="EF925" s="15"/>
      <c r="EG925" s="15"/>
      <c r="EH925" s="15"/>
      <c r="EI925" s="15"/>
      <c r="EJ925" s="15"/>
      <c r="EK925" s="15"/>
      <c r="EL925" s="15"/>
      <c r="EM925" s="15"/>
      <c r="EN925" s="15"/>
      <c r="EO925" s="15"/>
      <c r="EP925" s="15"/>
      <c r="EQ925" s="15"/>
      <c r="ER925" s="15"/>
      <c r="ES925" s="15"/>
      <c r="ET925" s="15"/>
      <c r="EU925" s="15"/>
      <c r="EV925" s="15"/>
      <c r="EW925" s="15"/>
      <c r="EX925" s="15"/>
      <c r="EY925" s="15"/>
      <c r="EZ925" s="15"/>
      <c r="FA925" s="15"/>
      <c r="FB925" s="15"/>
      <c r="FC925" s="15"/>
      <c r="FD925" s="15"/>
      <c r="FE925" s="15"/>
      <c r="FF925" s="15"/>
      <c r="FG925" s="15"/>
      <c r="FH925" s="15"/>
      <c r="FI925" s="15"/>
      <c r="FJ925" s="15"/>
      <c r="FK925" s="15"/>
      <c r="FL925" s="15"/>
      <c r="FM925" s="15"/>
      <c r="FN925" s="15"/>
      <c r="FO925" s="15"/>
      <c r="FP925" s="15"/>
      <c r="FQ925" s="15"/>
      <c r="FR925" s="15"/>
      <c r="FS925" s="15"/>
      <c r="FT925" s="15"/>
      <c r="FU925" s="15"/>
      <c r="FV925" s="15"/>
      <c r="FW925" s="15"/>
      <c r="FX925" s="15"/>
      <c r="FY925" s="15"/>
      <c r="FZ925" s="15"/>
      <c r="GA925" s="15"/>
      <c r="GB925" s="15"/>
      <c r="GC925" s="15"/>
      <c r="GD925" s="15"/>
      <c r="GE925" s="15"/>
      <c r="GF925" s="15"/>
      <c r="GG925" s="15"/>
      <c r="GH925" s="15"/>
      <c r="GI925" s="15"/>
      <c r="GJ925" s="15"/>
      <c r="GK925" s="15"/>
      <c r="GL925" s="15"/>
      <c r="GM925" s="15"/>
      <c r="GN925" s="15"/>
      <c r="GO925" s="15"/>
      <c r="GP925" s="15"/>
      <c r="GQ925" s="15"/>
      <c r="GR925" s="15"/>
      <c r="GS925" s="15"/>
      <c r="GT925" s="15"/>
      <c r="GU925" s="15"/>
      <c r="GV925" s="15"/>
      <c r="GW925" s="15"/>
      <c r="GX925" s="15"/>
      <c r="GY925" s="15"/>
    </row>
    <row r="926" spans="1:207" s="16" customFormat="1" ht="25.15" customHeight="1" x14ac:dyDescent="0.25">
      <c r="A926" s="117" t="s">
        <v>1957</v>
      </c>
      <c r="B926" s="48" t="s">
        <v>605</v>
      </c>
      <c r="C926" s="65">
        <v>1966</v>
      </c>
      <c r="D926" s="84" t="s">
        <v>240</v>
      </c>
      <c r="E926" s="65" t="s">
        <v>20</v>
      </c>
      <c r="F926" s="82">
        <v>5</v>
      </c>
      <c r="G926" s="82">
        <v>4</v>
      </c>
      <c r="H926" s="50">
        <f>I926+J926</f>
        <v>3270.37</v>
      </c>
      <c r="I926" s="50">
        <v>741.9</v>
      </c>
      <c r="J926" s="50">
        <v>2528.4699999999998</v>
      </c>
      <c r="K926" s="37">
        <f t="shared" si="227"/>
        <v>7342500</v>
      </c>
      <c r="L926" s="47">
        <v>0</v>
      </c>
      <c r="M926" s="47">
        <v>0</v>
      </c>
      <c r="N926" s="47">
        <v>0</v>
      </c>
      <c r="O926" s="50">
        <v>7342500</v>
      </c>
      <c r="P926" s="47">
        <f t="shared" si="228"/>
        <v>2245.1588046612464</v>
      </c>
      <c r="Q926" s="53">
        <v>9673</v>
      </c>
      <c r="R926" s="79" t="s">
        <v>98</v>
      </c>
      <c r="S926" s="62"/>
    </row>
    <row r="927" spans="1:207" s="16" customFormat="1" ht="25.15" customHeight="1" x14ac:dyDescent="0.25">
      <c r="A927" s="117" t="s">
        <v>1958</v>
      </c>
      <c r="B927" s="48" t="s">
        <v>609</v>
      </c>
      <c r="C927" s="65">
        <v>1967</v>
      </c>
      <c r="D927" s="84" t="s">
        <v>240</v>
      </c>
      <c r="E927" s="65" t="s">
        <v>20</v>
      </c>
      <c r="F927" s="82">
        <v>5</v>
      </c>
      <c r="G927" s="82">
        <v>2</v>
      </c>
      <c r="H927" s="50">
        <v>2341.6999999999998</v>
      </c>
      <c r="I927" s="50">
        <v>90.5</v>
      </c>
      <c r="J927" s="50">
        <v>1716.8</v>
      </c>
      <c r="K927" s="37">
        <f t="shared" si="227"/>
        <v>2171600</v>
      </c>
      <c r="L927" s="47">
        <v>0</v>
      </c>
      <c r="M927" s="47">
        <v>0</v>
      </c>
      <c r="N927" s="47">
        <v>0</v>
      </c>
      <c r="O927" s="50">
        <v>2171600</v>
      </c>
      <c r="P927" s="47">
        <f t="shared" si="228"/>
        <v>927.3604646197208</v>
      </c>
      <c r="Q927" s="53">
        <v>9673</v>
      </c>
      <c r="R927" s="79" t="s">
        <v>98</v>
      </c>
      <c r="S927" s="62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F927" s="15"/>
      <c r="AG927" s="15"/>
      <c r="AH927" s="15"/>
      <c r="AI927" s="15"/>
      <c r="AJ927" s="15"/>
      <c r="AK927" s="15"/>
      <c r="AL927" s="15"/>
      <c r="AM927" s="15"/>
      <c r="AN927" s="15"/>
      <c r="AO927" s="15"/>
      <c r="AP927" s="15"/>
      <c r="AQ927" s="15"/>
      <c r="AR927" s="15"/>
      <c r="AS927" s="15"/>
      <c r="AT927" s="15"/>
      <c r="AU927" s="15"/>
      <c r="AV927" s="15"/>
      <c r="AW927" s="15"/>
      <c r="AX927" s="15"/>
      <c r="AY927" s="15"/>
      <c r="AZ927" s="15"/>
      <c r="BA927" s="15"/>
      <c r="BB927" s="15"/>
      <c r="BC927" s="15"/>
      <c r="BD927" s="15"/>
      <c r="BE927" s="15"/>
      <c r="BF927" s="15"/>
      <c r="BG927" s="15"/>
      <c r="BH927" s="15"/>
      <c r="BI927" s="15"/>
      <c r="BJ927" s="15"/>
      <c r="BK927" s="15"/>
      <c r="BL927" s="15"/>
      <c r="BM927" s="15"/>
      <c r="BN927" s="15"/>
      <c r="BO927" s="15"/>
      <c r="BP927" s="15"/>
      <c r="BQ927" s="15"/>
      <c r="BR927" s="15"/>
      <c r="BS927" s="15"/>
      <c r="BT927" s="15"/>
      <c r="BU927" s="15"/>
      <c r="BV927" s="15"/>
      <c r="BW927" s="15"/>
      <c r="BX927" s="15"/>
      <c r="BY927" s="15"/>
      <c r="BZ927" s="15"/>
      <c r="CA927" s="15"/>
      <c r="CB927" s="15"/>
      <c r="CC927" s="15"/>
      <c r="CD927" s="15"/>
      <c r="CE927" s="15"/>
      <c r="CF927" s="15"/>
      <c r="CG927" s="15"/>
      <c r="CH927" s="15"/>
      <c r="CI927" s="15"/>
      <c r="CJ927" s="15"/>
      <c r="CK927" s="15"/>
      <c r="CL927" s="15"/>
      <c r="CM927" s="15"/>
      <c r="CN927" s="15"/>
      <c r="CO927" s="15"/>
      <c r="CP927" s="15"/>
      <c r="CQ927" s="15"/>
      <c r="CR927" s="15"/>
      <c r="CS927" s="15"/>
      <c r="CT927" s="15"/>
      <c r="CU927" s="15"/>
      <c r="CV927" s="15"/>
      <c r="CW927" s="15"/>
      <c r="CX927" s="15"/>
      <c r="CY927" s="15"/>
      <c r="CZ927" s="15"/>
      <c r="DA927" s="15"/>
      <c r="DB927" s="15"/>
      <c r="DC927" s="15"/>
      <c r="DD927" s="15"/>
      <c r="DE927" s="15"/>
      <c r="DF927" s="15"/>
      <c r="DG927" s="15"/>
      <c r="DH927" s="15"/>
      <c r="DI927" s="15"/>
      <c r="DJ927" s="15"/>
      <c r="DK927" s="15"/>
      <c r="DL927" s="15"/>
      <c r="DM927" s="15"/>
      <c r="DN927" s="15"/>
      <c r="DO927" s="15"/>
      <c r="DP927" s="15"/>
      <c r="DQ927" s="15"/>
      <c r="DR927" s="15"/>
      <c r="DS927" s="15"/>
      <c r="DT927" s="15"/>
      <c r="DU927" s="15"/>
      <c r="DV927" s="15"/>
      <c r="DW927" s="15"/>
      <c r="DX927" s="15"/>
      <c r="DY927" s="15"/>
      <c r="DZ927" s="15"/>
      <c r="EA927" s="15"/>
      <c r="EB927" s="15"/>
      <c r="EC927" s="15"/>
      <c r="ED927" s="15"/>
      <c r="EE927" s="15"/>
      <c r="EF927" s="15"/>
      <c r="EG927" s="15"/>
      <c r="EH927" s="15"/>
      <c r="EI927" s="15"/>
      <c r="EJ927" s="15"/>
      <c r="EK927" s="15"/>
      <c r="EL927" s="15"/>
      <c r="EM927" s="15"/>
      <c r="EN927" s="15"/>
      <c r="EO927" s="15"/>
      <c r="EP927" s="15"/>
      <c r="EQ927" s="15"/>
      <c r="ER927" s="15"/>
      <c r="ES927" s="15"/>
      <c r="ET927" s="15"/>
      <c r="EU927" s="15"/>
      <c r="EV927" s="15"/>
      <c r="EW927" s="15"/>
      <c r="EX927" s="15"/>
      <c r="EY927" s="15"/>
      <c r="EZ927" s="15"/>
      <c r="FA927" s="15"/>
      <c r="FB927" s="15"/>
      <c r="FC927" s="15"/>
      <c r="FD927" s="15"/>
      <c r="FE927" s="15"/>
      <c r="FF927" s="15"/>
      <c r="FG927" s="15"/>
      <c r="FH927" s="15"/>
      <c r="FI927" s="15"/>
      <c r="FJ927" s="15"/>
      <c r="FK927" s="15"/>
      <c r="FL927" s="15"/>
      <c r="FM927" s="15"/>
      <c r="FN927" s="15"/>
      <c r="FO927" s="15"/>
      <c r="FP927" s="15"/>
      <c r="FQ927" s="15"/>
      <c r="FR927" s="15"/>
      <c r="FS927" s="15"/>
      <c r="FT927" s="15"/>
      <c r="FU927" s="15"/>
      <c r="FV927" s="15"/>
      <c r="FW927" s="15"/>
      <c r="FX927" s="15"/>
      <c r="FY927" s="15"/>
      <c r="FZ927" s="15"/>
      <c r="GA927" s="15"/>
      <c r="GB927" s="15"/>
      <c r="GC927" s="15"/>
      <c r="GD927" s="15"/>
      <c r="GE927" s="15"/>
      <c r="GF927" s="15"/>
      <c r="GG927" s="15"/>
      <c r="GH927" s="15"/>
      <c r="GI927" s="15"/>
      <c r="GJ927" s="15"/>
      <c r="GK927" s="15"/>
      <c r="GL927" s="15"/>
      <c r="GM927" s="15"/>
      <c r="GN927" s="15"/>
      <c r="GO927" s="15"/>
      <c r="GP927" s="15"/>
      <c r="GQ927" s="15"/>
      <c r="GR927" s="15"/>
      <c r="GS927" s="15"/>
      <c r="GT927" s="15"/>
      <c r="GU927" s="15"/>
      <c r="GV927" s="15"/>
      <c r="GW927" s="15"/>
      <c r="GX927" s="15"/>
      <c r="GY927" s="15"/>
    </row>
    <row r="928" spans="1:207" s="16" customFormat="1" ht="25.15" customHeight="1" x14ac:dyDescent="0.25">
      <c r="A928" s="117" t="s">
        <v>1959</v>
      </c>
      <c r="B928" s="48" t="s">
        <v>611</v>
      </c>
      <c r="C928" s="84">
        <v>1967</v>
      </c>
      <c r="D928" s="84" t="s">
        <v>240</v>
      </c>
      <c r="E928" s="65" t="s">
        <v>20</v>
      </c>
      <c r="F928" s="82">
        <v>5</v>
      </c>
      <c r="G928" s="82">
        <v>4</v>
      </c>
      <c r="H928" s="50">
        <v>2669.36</v>
      </c>
      <c r="I928" s="50">
        <v>893.75</v>
      </c>
      <c r="J928" s="50">
        <v>1775.61</v>
      </c>
      <c r="K928" s="37">
        <f t="shared" si="227"/>
        <v>6336000</v>
      </c>
      <c r="L928" s="47">
        <v>0</v>
      </c>
      <c r="M928" s="47">
        <v>0</v>
      </c>
      <c r="N928" s="47">
        <v>0</v>
      </c>
      <c r="O928" s="50">
        <v>6336000</v>
      </c>
      <c r="P928" s="47">
        <f t="shared" si="228"/>
        <v>2373.6026613120748</v>
      </c>
      <c r="Q928" s="53">
        <v>9673</v>
      </c>
      <c r="R928" s="79" t="s">
        <v>98</v>
      </c>
      <c r="S928" s="62"/>
    </row>
    <row r="929" spans="1:207" s="16" customFormat="1" ht="25.15" customHeight="1" x14ac:dyDescent="0.25">
      <c r="A929" s="117" t="s">
        <v>1960</v>
      </c>
      <c r="B929" s="48" t="s">
        <v>612</v>
      </c>
      <c r="C929" s="84">
        <v>1967</v>
      </c>
      <c r="D929" s="84" t="s">
        <v>240</v>
      </c>
      <c r="E929" s="65" t="s">
        <v>20</v>
      </c>
      <c r="F929" s="82">
        <v>5</v>
      </c>
      <c r="G929" s="82">
        <v>4</v>
      </c>
      <c r="H929" s="50">
        <v>3051.1</v>
      </c>
      <c r="I929" s="50">
        <v>0</v>
      </c>
      <c r="J929" s="50">
        <v>2662.1</v>
      </c>
      <c r="K929" s="37">
        <f t="shared" si="227"/>
        <v>5545320</v>
      </c>
      <c r="L929" s="47">
        <v>0</v>
      </c>
      <c r="M929" s="47">
        <v>0</v>
      </c>
      <c r="N929" s="47">
        <v>0</v>
      </c>
      <c r="O929" s="50">
        <v>5545320</v>
      </c>
      <c r="P929" s="47">
        <f t="shared" si="228"/>
        <v>1817.4822195273837</v>
      </c>
      <c r="Q929" s="53">
        <v>9673</v>
      </c>
      <c r="R929" s="79" t="s">
        <v>98</v>
      </c>
      <c r="S929" s="73"/>
      <c r="T929" s="17"/>
    </row>
    <row r="930" spans="1:207" s="16" customFormat="1" ht="25.15" customHeight="1" x14ac:dyDescent="0.25">
      <c r="A930" s="117" t="s">
        <v>1961</v>
      </c>
      <c r="B930" s="48" t="s">
        <v>618</v>
      </c>
      <c r="C930" s="65">
        <v>1966</v>
      </c>
      <c r="D930" s="84" t="s">
        <v>240</v>
      </c>
      <c r="E930" s="65" t="s">
        <v>20</v>
      </c>
      <c r="F930" s="82">
        <v>2</v>
      </c>
      <c r="G930" s="82">
        <v>2</v>
      </c>
      <c r="H930" s="50">
        <v>734.2</v>
      </c>
      <c r="I930" s="50">
        <v>0</v>
      </c>
      <c r="J930" s="50">
        <v>474.5</v>
      </c>
      <c r="K930" s="37">
        <f t="shared" si="227"/>
        <v>2792375</v>
      </c>
      <c r="L930" s="47">
        <v>0</v>
      </c>
      <c r="M930" s="47">
        <v>0</v>
      </c>
      <c r="N930" s="47">
        <v>0</v>
      </c>
      <c r="O930" s="50">
        <v>2792375</v>
      </c>
      <c r="P930" s="47">
        <f t="shared" si="228"/>
        <v>3803.2892944701712</v>
      </c>
      <c r="Q930" s="53">
        <v>9673</v>
      </c>
      <c r="R930" s="79" t="s">
        <v>98</v>
      </c>
      <c r="S930" s="73"/>
      <c r="T930" s="17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F930" s="15"/>
      <c r="AG930" s="15"/>
      <c r="AH930" s="15"/>
      <c r="AI930" s="15"/>
      <c r="AJ930" s="15"/>
      <c r="AK930" s="15"/>
      <c r="AL930" s="15"/>
      <c r="AM930" s="15"/>
      <c r="AN930" s="15"/>
      <c r="AO930" s="15"/>
      <c r="AP930" s="15"/>
      <c r="AQ930" s="15"/>
      <c r="AR930" s="15"/>
      <c r="AS930" s="15"/>
      <c r="AT930" s="15"/>
      <c r="AU930" s="15"/>
      <c r="AV930" s="15"/>
      <c r="AW930" s="15"/>
      <c r="AX930" s="15"/>
      <c r="AY930" s="15"/>
      <c r="AZ930" s="15"/>
      <c r="BA930" s="15"/>
      <c r="BB930" s="15"/>
      <c r="BC930" s="15"/>
      <c r="BD930" s="15"/>
      <c r="BE930" s="15"/>
      <c r="BF930" s="15"/>
      <c r="BG930" s="15"/>
      <c r="BH930" s="15"/>
      <c r="BI930" s="15"/>
      <c r="BJ930" s="15"/>
      <c r="BK930" s="15"/>
      <c r="BL930" s="15"/>
      <c r="BM930" s="15"/>
      <c r="BN930" s="15"/>
      <c r="BO930" s="15"/>
      <c r="BP930" s="15"/>
      <c r="BQ930" s="15"/>
      <c r="BR930" s="15"/>
      <c r="BS930" s="15"/>
      <c r="BT930" s="15"/>
      <c r="BU930" s="15"/>
      <c r="BV930" s="15"/>
      <c r="BW930" s="15"/>
      <c r="BX930" s="15"/>
      <c r="BY930" s="15"/>
      <c r="BZ930" s="15"/>
      <c r="CA930" s="15"/>
      <c r="CB930" s="15"/>
      <c r="CC930" s="15"/>
      <c r="CD930" s="15"/>
      <c r="CE930" s="15"/>
      <c r="CF930" s="15"/>
      <c r="CG930" s="15"/>
      <c r="CH930" s="15"/>
      <c r="CI930" s="15"/>
      <c r="CJ930" s="15"/>
      <c r="CK930" s="15"/>
      <c r="CL930" s="15"/>
      <c r="CM930" s="15"/>
      <c r="CN930" s="15"/>
      <c r="CO930" s="15"/>
      <c r="CP930" s="15"/>
      <c r="CQ930" s="15"/>
      <c r="CR930" s="15"/>
      <c r="CS930" s="15"/>
      <c r="CT930" s="15"/>
      <c r="CU930" s="15"/>
      <c r="CV930" s="15"/>
      <c r="CW930" s="15"/>
      <c r="CX930" s="15"/>
      <c r="CY930" s="15"/>
      <c r="CZ930" s="15"/>
      <c r="DA930" s="15"/>
      <c r="DB930" s="15"/>
      <c r="DC930" s="15"/>
      <c r="DD930" s="15"/>
      <c r="DE930" s="15"/>
      <c r="DF930" s="15"/>
      <c r="DG930" s="15"/>
      <c r="DH930" s="15"/>
      <c r="DI930" s="15"/>
      <c r="DJ930" s="15"/>
      <c r="DK930" s="15"/>
      <c r="DL930" s="15"/>
      <c r="DM930" s="15"/>
      <c r="DN930" s="15"/>
      <c r="DO930" s="15"/>
      <c r="DP930" s="15"/>
      <c r="DQ930" s="15"/>
      <c r="DR930" s="15"/>
      <c r="DS930" s="15"/>
      <c r="DT930" s="15"/>
      <c r="DU930" s="15"/>
      <c r="DV930" s="15"/>
      <c r="DW930" s="15"/>
      <c r="DX930" s="15"/>
      <c r="DY930" s="15"/>
      <c r="DZ930" s="15"/>
      <c r="EA930" s="15"/>
      <c r="EB930" s="15"/>
      <c r="EC930" s="15"/>
      <c r="ED930" s="15"/>
      <c r="EE930" s="15"/>
      <c r="EF930" s="15"/>
      <c r="EG930" s="15"/>
      <c r="EH930" s="15"/>
      <c r="EI930" s="15"/>
      <c r="EJ930" s="15"/>
      <c r="EK930" s="15"/>
      <c r="EL930" s="15"/>
      <c r="EM930" s="15"/>
      <c r="EN930" s="15"/>
      <c r="EO930" s="15"/>
      <c r="EP930" s="15"/>
      <c r="EQ930" s="15"/>
      <c r="ER930" s="15"/>
      <c r="ES930" s="15"/>
      <c r="ET930" s="15"/>
      <c r="EU930" s="15"/>
      <c r="EV930" s="15"/>
      <c r="EW930" s="15"/>
      <c r="EX930" s="15"/>
      <c r="EY930" s="15"/>
      <c r="EZ930" s="15"/>
      <c r="FA930" s="15"/>
      <c r="FB930" s="15"/>
      <c r="FC930" s="15"/>
      <c r="FD930" s="15"/>
      <c r="FE930" s="15"/>
      <c r="FF930" s="15"/>
      <c r="FG930" s="15"/>
      <c r="FH930" s="15"/>
      <c r="FI930" s="15"/>
      <c r="FJ930" s="15"/>
      <c r="FK930" s="15"/>
      <c r="FL930" s="15"/>
      <c r="FM930" s="15"/>
      <c r="FN930" s="15"/>
      <c r="FO930" s="15"/>
      <c r="FP930" s="15"/>
      <c r="FQ930" s="15"/>
      <c r="FR930" s="15"/>
      <c r="FS930" s="15"/>
      <c r="FT930" s="15"/>
      <c r="FU930" s="15"/>
      <c r="FV930" s="15"/>
      <c r="FW930" s="15"/>
      <c r="FX930" s="15"/>
      <c r="FY930" s="15"/>
      <c r="FZ930" s="15"/>
      <c r="GA930" s="15"/>
      <c r="GB930" s="15"/>
      <c r="GC930" s="15"/>
      <c r="GD930" s="15"/>
      <c r="GE930" s="15"/>
      <c r="GF930" s="15"/>
      <c r="GG930" s="15"/>
      <c r="GH930" s="15"/>
      <c r="GI930" s="15"/>
      <c r="GJ930" s="15"/>
      <c r="GK930" s="15"/>
      <c r="GL930" s="15"/>
      <c r="GM930" s="15"/>
      <c r="GN930" s="15"/>
      <c r="GO930" s="15"/>
      <c r="GP930" s="15"/>
      <c r="GQ930" s="15"/>
      <c r="GR930" s="15"/>
      <c r="GS930" s="15"/>
      <c r="GT930" s="15"/>
      <c r="GU930" s="15"/>
      <c r="GV930" s="15"/>
      <c r="GW930" s="15"/>
      <c r="GX930" s="15"/>
      <c r="GY930" s="15"/>
    </row>
    <row r="931" spans="1:207" s="16" customFormat="1" ht="25.15" customHeight="1" x14ac:dyDescent="0.25">
      <c r="A931" s="117" t="s">
        <v>1962</v>
      </c>
      <c r="B931" s="48" t="s">
        <v>621</v>
      </c>
      <c r="C931" s="84">
        <v>1966</v>
      </c>
      <c r="D931" s="84" t="s">
        <v>240</v>
      </c>
      <c r="E931" s="65" t="s">
        <v>20</v>
      </c>
      <c r="F931" s="82">
        <v>5</v>
      </c>
      <c r="G931" s="82">
        <v>2</v>
      </c>
      <c r="H931" s="50">
        <f t="shared" ref="H931:H938" si="231">I931+J931</f>
        <v>1561.97</v>
      </c>
      <c r="I931" s="50">
        <v>157.19999999999999</v>
      </c>
      <c r="J931" s="50">
        <v>1404.77</v>
      </c>
      <c r="K931" s="37">
        <f t="shared" si="227"/>
        <v>1969570</v>
      </c>
      <c r="L931" s="47">
        <v>0</v>
      </c>
      <c r="M931" s="47">
        <v>0</v>
      </c>
      <c r="N931" s="47">
        <v>0</v>
      </c>
      <c r="O931" s="50">
        <v>1969570</v>
      </c>
      <c r="P931" s="47">
        <f t="shared" si="228"/>
        <v>1260.9525150931195</v>
      </c>
      <c r="Q931" s="53">
        <v>9673</v>
      </c>
      <c r="R931" s="79" t="s">
        <v>98</v>
      </c>
      <c r="S931" s="62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F931" s="15"/>
      <c r="AG931" s="15"/>
      <c r="AH931" s="15"/>
      <c r="AI931" s="15"/>
      <c r="AJ931" s="15"/>
      <c r="AK931" s="15"/>
      <c r="AL931" s="15"/>
      <c r="AM931" s="15"/>
      <c r="AN931" s="15"/>
      <c r="AO931" s="15"/>
      <c r="AP931" s="15"/>
      <c r="AQ931" s="15"/>
      <c r="AR931" s="15"/>
      <c r="AS931" s="15"/>
      <c r="AT931" s="15"/>
      <c r="AU931" s="15"/>
      <c r="AV931" s="15"/>
      <c r="AW931" s="15"/>
      <c r="AX931" s="15"/>
      <c r="AY931" s="15"/>
      <c r="AZ931" s="15"/>
      <c r="BA931" s="15"/>
      <c r="BB931" s="15"/>
      <c r="BC931" s="15"/>
      <c r="BD931" s="15"/>
      <c r="BE931" s="15"/>
      <c r="BF931" s="15"/>
      <c r="BG931" s="15"/>
      <c r="BH931" s="15"/>
      <c r="BI931" s="15"/>
      <c r="BJ931" s="15"/>
      <c r="BK931" s="15"/>
      <c r="BL931" s="15"/>
      <c r="BM931" s="15"/>
      <c r="BN931" s="15"/>
      <c r="BO931" s="15"/>
      <c r="BP931" s="15"/>
      <c r="BQ931" s="15"/>
      <c r="BR931" s="15"/>
      <c r="BS931" s="15"/>
      <c r="BT931" s="15"/>
      <c r="BU931" s="15"/>
      <c r="BV931" s="15"/>
      <c r="BW931" s="15"/>
      <c r="BX931" s="15"/>
      <c r="BY931" s="15"/>
      <c r="BZ931" s="15"/>
      <c r="CA931" s="15"/>
      <c r="CB931" s="15"/>
      <c r="CC931" s="15"/>
      <c r="CD931" s="15"/>
      <c r="CE931" s="15"/>
      <c r="CF931" s="15"/>
      <c r="CG931" s="15"/>
      <c r="CH931" s="15"/>
      <c r="CI931" s="15"/>
      <c r="CJ931" s="15"/>
      <c r="CK931" s="15"/>
      <c r="CL931" s="15"/>
      <c r="CM931" s="15"/>
      <c r="CN931" s="15"/>
      <c r="CO931" s="15"/>
      <c r="CP931" s="15"/>
      <c r="CQ931" s="15"/>
      <c r="CR931" s="15"/>
      <c r="CS931" s="15"/>
      <c r="CT931" s="15"/>
      <c r="CU931" s="15"/>
      <c r="CV931" s="15"/>
      <c r="CW931" s="15"/>
      <c r="CX931" s="15"/>
      <c r="CY931" s="15"/>
      <c r="CZ931" s="15"/>
      <c r="DA931" s="15"/>
      <c r="DB931" s="15"/>
      <c r="DC931" s="15"/>
      <c r="DD931" s="15"/>
      <c r="DE931" s="15"/>
      <c r="DF931" s="15"/>
      <c r="DG931" s="15"/>
      <c r="DH931" s="15"/>
      <c r="DI931" s="15"/>
      <c r="DJ931" s="15"/>
      <c r="DK931" s="15"/>
      <c r="DL931" s="15"/>
      <c r="DM931" s="15"/>
      <c r="DN931" s="15"/>
      <c r="DO931" s="15"/>
      <c r="DP931" s="15"/>
      <c r="DQ931" s="15"/>
      <c r="DR931" s="15"/>
      <c r="DS931" s="15"/>
      <c r="DT931" s="15"/>
      <c r="DU931" s="15"/>
      <c r="DV931" s="15"/>
      <c r="DW931" s="15"/>
      <c r="DX931" s="15"/>
      <c r="DY931" s="15"/>
      <c r="DZ931" s="15"/>
      <c r="EA931" s="15"/>
      <c r="EB931" s="15"/>
      <c r="EC931" s="15"/>
      <c r="ED931" s="15"/>
      <c r="EE931" s="15"/>
      <c r="EF931" s="15"/>
      <c r="EG931" s="15"/>
      <c r="EH931" s="15"/>
      <c r="EI931" s="15"/>
      <c r="EJ931" s="15"/>
      <c r="EK931" s="15"/>
      <c r="EL931" s="15"/>
      <c r="EM931" s="15"/>
      <c r="EN931" s="15"/>
      <c r="EO931" s="15"/>
      <c r="EP931" s="15"/>
      <c r="EQ931" s="15"/>
      <c r="ER931" s="15"/>
      <c r="ES931" s="15"/>
      <c r="ET931" s="15"/>
      <c r="EU931" s="15"/>
      <c r="EV931" s="15"/>
      <c r="EW931" s="15"/>
      <c r="EX931" s="15"/>
      <c r="EY931" s="15"/>
      <c r="EZ931" s="15"/>
      <c r="FA931" s="15"/>
      <c r="FB931" s="15"/>
      <c r="FC931" s="15"/>
      <c r="FD931" s="15"/>
      <c r="FE931" s="15"/>
      <c r="FF931" s="15"/>
      <c r="FG931" s="15"/>
      <c r="FH931" s="15"/>
      <c r="FI931" s="15"/>
      <c r="FJ931" s="15"/>
      <c r="FK931" s="15"/>
      <c r="FL931" s="15"/>
      <c r="FM931" s="15"/>
      <c r="FN931" s="15"/>
      <c r="FO931" s="15"/>
      <c r="FP931" s="15"/>
      <c r="FQ931" s="15"/>
      <c r="FR931" s="15"/>
      <c r="FS931" s="15"/>
      <c r="FT931" s="15"/>
      <c r="FU931" s="15"/>
      <c r="FV931" s="15"/>
      <c r="FW931" s="15"/>
      <c r="FX931" s="15"/>
      <c r="FY931" s="15"/>
      <c r="FZ931" s="15"/>
      <c r="GA931" s="15"/>
      <c r="GB931" s="15"/>
      <c r="GC931" s="15"/>
      <c r="GD931" s="15"/>
      <c r="GE931" s="15"/>
      <c r="GF931" s="15"/>
      <c r="GG931" s="15"/>
      <c r="GH931" s="15"/>
      <c r="GI931" s="15"/>
      <c r="GJ931" s="15"/>
      <c r="GK931" s="15"/>
      <c r="GL931" s="15"/>
      <c r="GM931" s="15"/>
      <c r="GN931" s="15"/>
      <c r="GO931" s="15"/>
      <c r="GP931" s="15"/>
      <c r="GQ931" s="15"/>
      <c r="GR931" s="15"/>
      <c r="GS931" s="15"/>
      <c r="GT931" s="15"/>
      <c r="GU931" s="15"/>
      <c r="GV931" s="15"/>
      <c r="GW931" s="15"/>
      <c r="GX931" s="15"/>
      <c r="GY931" s="15"/>
    </row>
    <row r="932" spans="1:207" s="16" customFormat="1" ht="25.15" customHeight="1" x14ac:dyDescent="0.25">
      <c r="A932" s="117" t="s">
        <v>1963</v>
      </c>
      <c r="B932" s="48" t="s">
        <v>623</v>
      </c>
      <c r="C932" s="65">
        <v>1966</v>
      </c>
      <c r="D932" s="84" t="s">
        <v>240</v>
      </c>
      <c r="E932" s="65" t="s">
        <v>20</v>
      </c>
      <c r="F932" s="82">
        <v>5</v>
      </c>
      <c r="G932" s="82">
        <v>2</v>
      </c>
      <c r="H932" s="50">
        <f t="shared" si="231"/>
        <v>1549.36</v>
      </c>
      <c r="I932" s="50">
        <v>32</v>
      </c>
      <c r="J932" s="50">
        <v>1517.36</v>
      </c>
      <c r="K932" s="37">
        <f t="shared" si="227"/>
        <v>1987370</v>
      </c>
      <c r="L932" s="47">
        <v>0</v>
      </c>
      <c r="M932" s="47">
        <v>0</v>
      </c>
      <c r="N932" s="47">
        <v>0</v>
      </c>
      <c r="O932" s="50">
        <v>1987370</v>
      </c>
      <c r="P932" s="47">
        <f t="shared" si="228"/>
        <v>1282.7038260959364</v>
      </c>
      <c r="Q932" s="53">
        <v>9673</v>
      </c>
      <c r="R932" s="79" t="s">
        <v>98</v>
      </c>
      <c r="S932" s="62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F932" s="15"/>
      <c r="AG932" s="15"/>
      <c r="AH932" s="15"/>
      <c r="AI932" s="15"/>
      <c r="AJ932" s="15"/>
      <c r="AK932" s="15"/>
      <c r="AL932" s="15"/>
      <c r="AM932" s="15"/>
      <c r="AN932" s="15"/>
      <c r="AO932" s="15"/>
      <c r="AP932" s="15"/>
      <c r="AQ932" s="15"/>
      <c r="AR932" s="15"/>
      <c r="AS932" s="15"/>
      <c r="AT932" s="15"/>
      <c r="AU932" s="15"/>
      <c r="AV932" s="15"/>
      <c r="AW932" s="15"/>
      <c r="AX932" s="15"/>
      <c r="AY932" s="15"/>
      <c r="AZ932" s="15"/>
      <c r="BA932" s="15"/>
      <c r="BB932" s="15"/>
      <c r="BC932" s="15"/>
      <c r="BD932" s="15"/>
      <c r="BE932" s="15"/>
      <c r="BF932" s="15"/>
      <c r="BG932" s="15"/>
      <c r="BH932" s="15"/>
      <c r="BI932" s="15"/>
      <c r="BJ932" s="15"/>
      <c r="BK932" s="15"/>
      <c r="BL932" s="15"/>
      <c r="BM932" s="15"/>
      <c r="BN932" s="15"/>
      <c r="BO932" s="15"/>
      <c r="BP932" s="15"/>
      <c r="BQ932" s="15"/>
      <c r="BR932" s="15"/>
      <c r="BS932" s="15"/>
      <c r="BT932" s="15"/>
      <c r="BU932" s="15"/>
      <c r="BV932" s="15"/>
      <c r="BW932" s="15"/>
      <c r="BX932" s="15"/>
      <c r="BY932" s="15"/>
      <c r="BZ932" s="15"/>
      <c r="CA932" s="15"/>
      <c r="CB932" s="15"/>
      <c r="CC932" s="15"/>
      <c r="CD932" s="15"/>
      <c r="CE932" s="15"/>
      <c r="CF932" s="15"/>
      <c r="CG932" s="15"/>
      <c r="CH932" s="15"/>
      <c r="CI932" s="15"/>
      <c r="CJ932" s="15"/>
      <c r="CK932" s="15"/>
      <c r="CL932" s="15"/>
      <c r="CM932" s="15"/>
      <c r="CN932" s="15"/>
      <c r="CO932" s="15"/>
      <c r="CP932" s="15"/>
      <c r="CQ932" s="15"/>
      <c r="CR932" s="15"/>
      <c r="CS932" s="15"/>
      <c r="CT932" s="15"/>
      <c r="CU932" s="15"/>
      <c r="CV932" s="15"/>
      <c r="CW932" s="15"/>
      <c r="CX932" s="15"/>
      <c r="CY932" s="15"/>
      <c r="CZ932" s="15"/>
      <c r="DA932" s="15"/>
      <c r="DB932" s="15"/>
      <c r="DC932" s="15"/>
      <c r="DD932" s="15"/>
      <c r="DE932" s="15"/>
      <c r="DF932" s="15"/>
      <c r="DG932" s="15"/>
      <c r="DH932" s="15"/>
      <c r="DI932" s="15"/>
      <c r="DJ932" s="15"/>
      <c r="DK932" s="15"/>
      <c r="DL932" s="15"/>
      <c r="DM932" s="15"/>
      <c r="DN932" s="15"/>
      <c r="DO932" s="15"/>
      <c r="DP932" s="15"/>
      <c r="DQ932" s="15"/>
      <c r="DR932" s="15"/>
      <c r="DS932" s="15"/>
      <c r="DT932" s="15"/>
      <c r="DU932" s="15"/>
      <c r="DV932" s="15"/>
      <c r="DW932" s="15"/>
      <c r="DX932" s="15"/>
      <c r="DY932" s="15"/>
      <c r="DZ932" s="15"/>
      <c r="EA932" s="15"/>
      <c r="EB932" s="15"/>
      <c r="EC932" s="15"/>
      <c r="ED932" s="15"/>
      <c r="EE932" s="15"/>
      <c r="EF932" s="15"/>
      <c r="EG932" s="15"/>
      <c r="EH932" s="15"/>
      <c r="EI932" s="15"/>
      <c r="EJ932" s="15"/>
      <c r="EK932" s="15"/>
      <c r="EL932" s="15"/>
      <c r="EM932" s="15"/>
      <c r="EN932" s="15"/>
      <c r="EO932" s="15"/>
      <c r="EP932" s="15"/>
      <c r="EQ932" s="15"/>
      <c r="ER932" s="15"/>
      <c r="ES932" s="15"/>
      <c r="ET932" s="15"/>
      <c r="EU932" s="15"/>
      <c r="EV932" s="15"/>
      <c r="EW932" s="15"/>
      <c r="EX932" s="15"/>
      <c r="EY932" s="15"/>
      <c r="EZ932" s="15"/>
      <c r="FA932" s="15"/>
      <c r="FB932" s="15"/>
      <c r="FC932" s="15"/>
      <c r="FD932" s="15"/>
      <c r="FE932" s="15"/>
      <c r="FF932" s="15"/>
      <c r="FG932" s="15"/>
      <c r="FH932" s="15"/>
      <c r="FI932" s="15"/>
      <c r="FJ932" s="15"/>
      <c r="FK932" s="15"/>
      <c r="FL932" s="15"/>
      <c r="FM932" s="15"/>
      <c r="FN932" s="15"/>
      <c r="FO932" s="15"/>
      <c r="FP932" s="15"/>
      <c r="FQ932" s="15"/>
      <c r="FR932" s="15"/>
      <c r="FS932" s="15"/>
      <c r="FT932" s="15"/>
      <c r="FU932" s="15"/>
      <c r="FV932" s="15"/>
      <c r="FW932" s="15"/>
      <c r="FX932" s="15"/>
      <c r="FY932" s="15"/>
      <c r="FZ932" s="15"/>
      <c r="GA932" s="15"/>
      <c r="GB932" s="15"/>
      <c r="GC932" s="15"/>
      <c r="GD932" s="15"/>
      <c r="GE932" s="15"/>
      <c r="GF932" s="15"/>
      <c r="GG932" s="15"/>
      <c r="GH932" s="15"/>
      <c r="GI932" s="15"/>
      <c r="GJ932" s="15"/>
      <c r="GK932" s="15"/>
      <c r="GL932" s="15"/>
      <c r="GM932" s="15"/>
      <c r="GN932" s="15"/>
      <c r="GO932" s="15"/>
      <c r="GP932" s="15"/>
      <c r="GQ932" s="15"/>
      <c r="GR932" s="15"/>
      <c r="GS932" s="15"/>
      <c r="GT932" s="15"/>
      <c r="GU932" s="15"/>
      <c r="GV932" s="15"/>
      <c r="GW932" s="15"/>
      <c r="GX932" s="15"/>
      <c r="GY932" s="15"/>
    </row>
    <row r="933" spans="1:207" s="16" customFormat="1" ht="25.15" customHeight="1" x14ac:dyDescent="0.25">
      <c r="A933" s="117" t="s">
        <v>1964</v>
      </c>
      <c r="B933" s="48" t="s">
        <v>624</v>
      </c>
      <c r="C933" s="65">
        <v>1966</v>
      </c>
      <c r="D933" s="84" t="s">
        <v>240</v>
      </c>
      <c r="E933" s="65" t="s">
        <v>20</v>
      </c>
      <c r="F933" s="82">
        <v>5</v>
      </c>
      <c r="G933" s="82">
        <v>4</v>
      </c>
      <c r="H933" s="50">
        <f t="shared" si="231"/>
        <v>3183.83</v>
      </c>
      <c r="I933" s="50">
        <v>0</v>
      </c>
      <c r="J933" s="50">
        <v>3183.83</v>
      </c>
      <c r="K933" s="37">
        <f t="shared" si="227"/>
        <v>3856815</v>
      </c>
      <c r="L933" s="47">
        <v>0</v>
      </c>
      <c r="M933" s="47">
        <v>0</v>
      </c>
      <c r="N933" s="47">
        <v>0</v>
      </c>
      <c r="O933" s="50">
        <v>3856815</v>
      </c>
      <c r="P933" s="47">
        <f t="shared" si="228"/>
        <v>1211.3759214530926</v>
      </c>
      <c r="Q933" s="53">
        <v>9673</v>
      </c>
      <c r="R933" s="79" t="s">
        <v>98</v>
      </c>
      <c r="S933" s="62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F933" s="15"/>
      <c r="AG933" s="15"/>
      <c r="AH933" s="15"/>
      <c r="AI933" s="15"/>
      <c r="AJ933" s="15"/>
      <c r="AK933" s="15"/>
      <c r="AL933" s="15"/>
      <c r="AM933" s="15"/>
      <c r="AN933" s="15"/>
      <c r="AO933" s="15"/>
      <c r="AP933" s="15"/>
      <c r="AQ933" s="15"/>
      <c r="AR933" s="15"/>
      <c r="AS933" s="15"/>
      <c r="AT933" s="15"/>
      <c r="AU933" s="15"/>
      <c r="AV933" s="15"/>
      <c r="AW933" s="15"/>
      <c r="AX933" s="15"/>
      <c r="AY933" s="15"/>
      <c r="AZ933" s="15"/>
      <c r="BA933" s="15"/>
      <c r="BB933" s="15"/>
      <c r="BC933" s="15"/>
      <c r="BD933" s="15"/>
      <c r="BE933" s="15"/>
      <c r="BF933" s="15"/>
      <c r="BG933" s="15"/>
      <c r="BH933" s="15"/>
      <c r="BI933" s="15"/>
      <c r="BJ933" s="15"/>
      <c r="BK933" s="15"/>
      <c r="BL933" s="15"/>
      <c r="BM933" s="15"/>
      <c r="BN933" s="15"/>
      <c r="BO933" s="15"/>
      <c r="BP933" s="15"/>
      <c r="BQ933" s="15"/>
      <c r="BR933" s="15"/>
      <c r="BS933" s="15"/>
      <c r="BT933" s="15"/>
      <c r="BU933" s="15"/>
      <c r="BV933" s="15"/>
      <c r="BW933" s="15"/>
      <c r="BX933" s="15"/>
      <c r="BY933" s="15"/>
      <c r="BZ933" s="15"/>
      <c r="CA933" s="15"/>
      <c r="CB933" s="15"/>
      <c r="CC933" s="15"/>
      <c r="CD933" s="15"/>
      <c r="CE933" s="15"/>
      <c r="CF933" s="15"/>
      <c r="CG933" s="15"/>
      <c r="CH933" s="15"/>
      <c r="CI933" s="15"/>
      <c r="CJ933" s="15"/>
      <c r="CK933" s="15"/>
      <c r="CL933" s="15"/>
      <c r="CM933" s="15"/>
      <c r="CN933" s="15"/>
      <c r="CO933" s="15"/>
      <c r="CP933" s="15"/>
      <c r="CQ933" s="15"/>
      <c r="CR933" s="15"/>
      <c r="CS933" s="15"/>
      <c r="CT933" s="15"/>
      <c r="CU933" s="15"/>
      <c r="CV933" s="15"/>
      <c r="CW933" s="15"/>
      <c r="CX933" s="15"/>
      <c r="CY933" s="15"/>
      <c r="CZ933" s="15"/>
      <c r="DA933" s="15"/>
      <c r="DB933" s="15"/>
      <c r="DC933" s="15"/>
      <c r="DD933" s="15"/>
      <c r="DE933" s="15"/>
      <c r="DF933" s="15"/>
      <c r="DG933" s="15"/>
      <c r="DH933" s="15"/>
      <c r="DI933" s="15"/>
      <c r="DJ933" s="15"/>
      <c r="DK933" s="15"/>
      <c r="DL933" s="15"/>
      <c r="DM933" s="15"/>
      <c r="DN933" s="15"/>
      <c r="DO933" s="15"/>
      <c r="DP933" s="15"/>
      <c r="DQ933" s="15"/>
      <c r="DR933" s="15"/>
      <c r="DS933" s="15"/>
      <c r="DT933" s="15"/>
      <c r="DU933" s="15"/>
      <c r="DV933" s="15"/>
      <c r="DW933" s="15"/>
      <c r="DX933" s="15"/>
      <c r="DY933" s="15"/>
      <c r="DZ933" s="15"/>
      <c r="EA933" s="15"/>
      <c r="EB933" s="15"/>
      <c r="EC933" s="15"/>
      <c r="ED933" s="15"/>
      <c r="EE933" s="15"/>
      <c r="EF933" s="15"/>
      <c r="EG933" s="15"/>
      <c r="EH933" s="15"/>
      <c r="EI933" s="15"/>
      <c r="EJ933" s="15"/>
      <c r="EK933" s="15"/>
      <c r="EL933" s="15"/>
      <c r="EM933" s="15"/>
      <c r="EN933" s="15"/>
      <c r="EO933" s="15"/>
      <c r="EP933" s="15"/>
      <c r="EQ933" s="15"/>
      <c r="ER933" s="15"/>
      <c r="ES933" s="15"/>
      <c r="ET933" s="15"/>
      <c r="EU933" s="15"/>
      <c r="EV933" s="15"/>
      <c r="EW933" s="15"/>
      <c r="EX933" s="15"/>
      <c r="EY933" s="15"/>
      <c r="EZ933" s="15"/>
      <c r="FA933" s="15"/>
      <c r="FB933" s="15"/>
      <c r="FC933" s="15"/>
      <c r="FD933" s="15"/>
      <c r="FE933" s="15"/>
      <c r="FF933" s="15"/>
      <c r="FG933" s="15"/>
      <c r="FH933" s="15"/>
      <c r="FI933" s="15"/>
      <c r="FJ933" s="15"/>
      <c r="FK933" s="15"/>
      <c r="FL933" s="15"/>
      <c r="FM933" s="15"/>
      <c r="FN933" s="15"/>
      <c r="FO933" s="15"/>
      <c r="FP933" s="15"/>
      <c r="FQ933" s="15"/>
      <c r="FR933" s="15"/>
      <c r="FS933" s="15"/>
      <c r="FT933" s="15"/>
      <c r="FU933" s="15"/>
      <c r="FV933" s="15"/>
      <c r="FW933" s="15"/>
      <c r="FX933" s="15"/>
      <c r="FY933" s="15"/>
      <c r="FZ933" s="15"/>
      <c r="GA933" s="15"/>
      <c r="GB933" s="15"/>
      <c r="GC933" s="15"/>
      <c r="GD933" s="15"/>
      <c r="GE933" s="15"/>
      <c r="GF933" s="15"/>
      <c r="GG933" s="15"/>
      <c r="GH933" s="15"/>
      <c r="GI933" s="15"/>
      <c r="GJ933" s="15"/>
      <c r="GK933" s="15"/>
      <c r="GL933" s="15"/>
      <c r="GM933" s="15"/>
      <c r="GN933" s="15"/>
      <c r="GO933" s="15"/>
      <c r="GP933" s="15"/>
      <c r="GQ933" s="15"/>
      <c r="GR933" s="15"/>
      <c r="GS933" s="15"/>
      <c r="GT933" s="15"/>
      <c r="GU933" s="15"/>
      <c r="GV933" s="15"/>
      <c r="GW933" s="15"/>
      <c r="GX933" s="15"/>
      <c r="GY933" s="15"/>
    </row>
    <row r="934" spans="1:207" s="16" customFormat="1" ht="25.15" customHeight="1" x14ac:dyDescent="0.25">
      <c r="A934" s="117" t="s">
        <v>1965</v>
      </c>
      <c r="B934" s="48" t="s">
        <v>625</v>
      </c>
      <c r="C934" s="65">
        <v>1967</v>
      </c>
      <c r="D934" s="84" t="s">
        <v>240</v>
      </c>
      <c r="E934" s="65" t="s">
        <v>20</v>
      </c>
      <c r="F934" s="82">
        <v>5</v>
      </c>
      <c r="G934" s="82">
        <v>4</v>
      </c>
      <c r="H934" s="50">
        <f t="shared" si="231"/>
        <v>3316.06</v>
      </c>
      <c r="I934" s="50">
        <v>61.4</v>
      </c>
      <c r="J934" s="50">
        <v>3254.66</v>
      </c>
      <c r="K934" s="37">
        <f t="shared" si="227"/>
        <v>7837500</v>
      </c>
      <c r="L934" s="47">
        <v>0</v>
      </c>
      <c r="M934" s="47">
        <v>0</v>
      </c>
      <c r="N934" s="47">
        <v>0</v>
      </c>
      <c r="O934" s="50">
        <v>7837500</v>
      </c>
      <c r="P934" s="47">
        <f t="shared" si="228"/>
        <v>2363.4976447953295</v>
      </c>
      <c r="Q934" s="53">
        <v>9673</v>
      </c>
      <c r="R934" s="79" t="s">
        <v>98</v>
      </c>
      <c r="S934" s="62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F934" s="15"/>
      <c r="AG934" s="15"/>
      <c r="AH934" s="15"/>
      <c r="AI934" s="15"/>
      <c r="AJ934" s="15"/>
      <c r="AK934" s="15"/>
      <c r="AL934" s="15"/>
      <c r="AM934" s="15"/>
      <c r="AN934" s="15"/>
      <c r="AO934" s="15"/>
      <c r="AP934" s="15"/>
      <c r="AQ934" s="15"/>
      <c r="AR934" s="15"/>
      <c r="AS934" s="15"/>
      <c r="AT934" s="15"/>
      <c r="AU934" s="15"/>
      <c r="AV934" s="15"/>
      <c r="AW934" s="15"/>
      <c r="AX934" s="15"/>
      <c r="AY934" s="15"/>
      <c r="AZ934" s="15"/>
      <c r="BA934" s="15"/>
      <c r="BB934" s="15"/>
      <c r="BC934" s="15"/>
      <c r="BD934" s="15"/>
      <c r="BE934" s="15"/>
      <c r="BF934" s="15"/>
      <c r="BG934" s="15"/>
      <c r="BH934" s="15"/>
      <c r="BI934" s="15"/>
      <c r="BJ934" s="15"/>
      <c r="BK934" s="15"/>
      <c r="BL934" s="15"/>
      <c r="BM934" s="15"/>
      <c r="BN934" s="15"/>
      <c r="BO934" s="15"/>
      <c r="BP934" s="15"/>
      <c r="BQ934" s="15"/>
      <c r="BR934" s="15"/>
      <c r="BS934" s="15"/>
      <c r="BT934" s="15"/>
      <c r="BU934" s="15"/>
      <c r="BV934" s="15"/>
      <c r="BW934" s="15"/>
      <c r="BX934" s="15"/>
      <c r="BY934" s="15"/>
      <c r="BZ934" s="15"/>
      <c r="CA934" s="15"/>
      <c r="CB934" s="15"/>
      <c r="CC934" s="15"/>
      <c r="CD934" s="15"/>
      <c r="CE934" s="15"/>
      <c r="CF934" s="15"/>
      <c r="CG934" s="15"/>
      <c r="CH934" s="15"/>
      <c r="CI934" s="15"/>
      <c r="CJ934" s="15"/>
      <c r="CK934" s="15"/>
      <c r="CL934" s="15"/>
      <c r="CM934" s="15"/>
      <c r="CN934" s="15"/>
      <c r="CO934" s="15"/>
      <c r="CP934" s="15"/>
      <c r="CQ934" s="15"/>
      <c r="CR934" s="15"/>
      <c r="CS934" s="15"/>
      <c r="CT934" s="15"/>
      <c r="CU934" s="15"/>
      <c r="CV934" s="15"/>
      <c r="CW934" s="15"/>
      <c r="CX934" s="15"/>
      <c r="CY934" s="15"/>
      <c r="CZ934" s="15"/>
      <c r="DA934" s="15"/>
      <c r="DB934" s="15"/>
      <c r="DC934" s="15"/>
      <c r="DD934" s="15"/>
      <c r="DE934" s="15"/>
      <c r="DF934" s="15"/>
      <c r="DG934" s="15"/>
      <c r="DH934" s="15"/>
      <c r="DI934" s="15"/>
      <c r="DJ934" s="15"/>
      <c r="DK934" s="15"/>
      <c r="DL934" s="15"/>
      <c r="DM934" s="15"/>
      <c r="DN934" s="15"/>
      <c r="DO934" s="15"/>
      <c r="DP934" s="15"/>
      <c r="DQ934" s="15"/>
      <c r="DR934" s="15"/>
      <c r="DS934" s="15"/>
      <c r="DT934" s="15"/>
      <c r="DU934" s="15"/>
      <c r="DV934" s="15"/>
      <c r="DW934" s="15"/>
      <c r="DX934" s="15"/>
      <c r="DY934" s="15"/>
      <c r="DZ934" s="15"/>
      <c r="EA934" s="15"/>
      <c r="EB934" s="15"/>
      <c r="EC934" s="15"/>
      <c r="ED934" s="15"/>
      <c r="EE934" s="15"/>
      <c r="EF934" s="15"/>
      <c r="EG934" s="15"/>
      <c r="EH934" s="15"/>
      <c r="EI934" s="15"/>
      <c r="EJ934" s="15"/>
      <c r="EK934" s="15"/>
      <c r="EL934" s="15"/>
      <c r="EM934" s="15"/>
      <c r="EN934" s="15"/>
      <c r="EO934" s="15"/>
      <c r="EP934" s="15"/>
      <c r="EQ934" s="15"/>
      <c r="ER934" s="15"/>
      <c r="ES934" s="15"/>
      <c r="ET934" s="15"/>
      <c r="EU934" s="15"/>
      <c r="EV934" s="15"/>
      <c r="EW934" s="15"/>
      <c r="EX934" s="15"/>
      <c r="EY934" s="15"/>
      <c r="EZ934" s="15"/>
      <c r="FA934" s="15"/>
      <c r="FB934" s="15"/>
      <c r="FC934" s="15"/>
      <c r="FD934" s="15"/>
      <c r="FE934" s="15"/>
      <c r="FF934" s="15"/>
      <c r="FG934" s="15"/>
      <c r="FH934" s="15"/>
      <c r="FI934" s="15"/>
      <c r="FJ934" s="15"/>
      <c r="FK934" s="15"/>
      <c r="FL934" s="15"/>
      <c r="FM934" s="15"/>
      <c r="FN934" s="15"/>
      <c r="FO934" s="15"/>
      <c r="FP934" s="15"/>
      <c r="FQ934" s="15"/>
      <c r="FR934" s="15"/>
      <c r="FS934" s="15"/>
      <c r="FT934" s="15"/>
      <c r="FU934" s="15"/>
      <c r="FV934" s="15"/>
      <c r="FW934" s="15"/>
      <c r="FX934" s="15"/>
      <c r="FY934" s="15"/>
      <c r="FZ934" s="15"/>
      <c r="GA934" s="15"/>
      <c r="GB934" s="15"/>
      <c r="GC934" s="15"/>
      <c r="GD934" s="15"/>
      <c r="GE934" s="15"/>
      <c r="GF934" s="15"/>
      <c r="GG934" s="15"/>
      <c r="GH934" s="15"/>
      <c r="GI934" s="15"/>
      <c r="GJ934" s="15"/>
      <c r="GK934" s="15"/>
      <c r="GL934" s="15"/>
      <c r="GM934" s="15"/>
      <c r="GN934" s="15"/>
      <c r="GO934" s="15"/>
      <c r="GP934" s="15"/>
      <c r="GQ934" s="15"/>
      <c r="GR934" s="15"/>
      <c r="GS934" s="15"/>
      <c r="GT934" s="15"/>
      <c r="GU934" s="15"/>
      <c r="GV934" s="15"/>
      <c r="GW934" s="15"/>
      <c r="GX934" s="15"/>
      <c r="GY934" s="15"/>
    </row>
    <row r="935" spans="1:207" s="16" customFormat="1" ht="25.15" customHeight="1" x14ac:dyDescent="0.25">
      <c r="A935" s="117" t="s">
        <v>1966</v>
      </c>
      <c r="B935" s="48" t="s">
        <v>627</v>
      </c>
      <c r="C935" s="65">
        <v>1966</v>
      </c>
      <c r="D935" s="84" t="s">
        <v>240</v>
      </c>
      <c r="E935" s="65" t="s">
        <v>20</v>
      </c>
      <c r="F935" s="82">
        <v>5</v>
      </c>
      <c r="G935" s="82">
        <v>2</v>
      </c>
      <c r="H935" s="50">
        <f t="shared" si="231"/>
        <v>1531.51</v>
      </c>
      <c r="I935" s="50">
        <v>147</v>
      </c>
      <c r="J935" s="50">
        <v>1384.51</v>
      </c>
      <c r="K935" s="37">
        <f t="shared" si="227"/>
        <v>2948220</v>
      </c>
      <c r="L935" s="47">
        <v>0</v>
      </c>
      <c r="M935" s="47">
        <v>0</v>
      </c>
      <c r="N935" s="47">
        <v>0</v>
      </c>
      <c r="O935" s="50">
        <v>2948220</v>
      </c>
      <c r="P935" s="47">
        <f t="shared" si="228"/>
        <v>1925.0412991100286</v>
      </c>
      <c r="Q935" s="53">
        <v>9673</v>
      </c>
      <c r="R935" s="79" t="s">
        <v>98</v>
      </c>
      <c r="S935" s="62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F935" s="15"/>
      <c r="AG935" s="15"/>
      <c r="AH935" s="15"/>
      <c r="AI935" s="15"/>
      <c r="AJ935" s="15"/>
      <c r="AK935" s="15"/>
      <c r="AL935" s="15"/>
      <c r="AM935" s="15"/>
      <c r="AN935" s="15"/>
      <c r="AO935" s="15"/>
      <c r="AP935" s="15"/>
      <c r="AQ935" s="15"/>
      <c r="AR935" s="15"/>
      <c r="AS935" s="15"/>
      <c r="AT935" s="15"/>
      <c r="AU935" s="15"/>
      <c r="AV935" s="15"/>
      <c r="AW935" s="15"/>
      <c r="AX935" s="15"/>
      <c r="AY935" s="15"/>
      <c r="AZ935" s="15"/>
      <c r="BA935" s="15"/>
      <c r="BB935" s="15"/>
      <c r="BC935" s="15"/>
      <c r="BD935" s="15"/>
      <c r="BE935" s="15"/>
      <c r="BF935" s="15"/>
      <c r="BG935" s="15"/>
      <c r="BH935" s="15"/>
      <c r="BI935" s="15"/>
      <c r="BJ935" s="15"/>
      <c r="BK935" s="15"/>
      <c r="BL935" s="15"/>
      <c r="BM935" s="15"/>
      <c r="BN935" s="15"/>
      <c r="BO935" s="15"/>
      <c r="BP935" s="15"/>
      <c r="BQ935" s="15"/>
      <c r="BR935" s="15"/>
      <c r="BS935" s="15"/>
      <c r="BT935" s="15"/>
      <c r="BU935" s="15"/>
      <c r="BV935" s="15"/>
      <c r="BW935" s="15"/>
      <c r="BX935" s="15"/>
      <c r="BY935" s="15"/>
      <c r="BZ935" s="15"/>
      <c r="CA935" s="15"/>
      <c r="CB935" s="15"/>
      <c r="CC935" s="15"/>
      <c r="CD935" s="15"/>
      <c r="CE935" s="15"/>
      <c r="CF935" s="15"/>
      <c r="CG935" s="15"/>
      <c r="CH935" s="15"/>
      <c r="CI935" s="15"/>
      <c r="CJ935" s="15"/>
      <c r="CK935" s="15"/>
      <c r="CL935" s="15"/>
      <c r="CM935" s="15"/>
      <c r="CN935" s="15"/>
      <c r="CO935" s="15"/>
      <c r="CP935" s="15"/>
      <c r="CQ935" s="15"/>
      <c r="CR935" s="15"/>
      <c r="CS935" s="15"/>
      <c r="CT935" s="15"/>
      <c r="CU935" s="15"/>
      <c r="CV935" s="15"/>
      <c r="CW935" s="15"/>
      <c r="CX935" s="15"/>
      <c r="CY935" s="15"/>
      <c r="CZ935" s="15"/>
      <c r="DA935" s="15"/>
      <c r="DB935" s="15"/>
      <c r="DC935" s="15"/>
      <c r="DD935" s="15"/>
      <c r="DE935" s="15"/>
      <c r="DF935" s="15"/>
      <c r="DG935" s="15"/>
      <c r="DH935" s="15"/>
      <c r="DI935" s="15"/>
      <c r="DJ935" s="15"/>
      <c r="DK935" s="15"/>
      <c r="DL935" s="15"/>
      <c r="DM935" s="15"/>
      <c r="DN935" s="15"/>
      <c r="DO935" s="15"/>
      <c r="DP935" s="15"/>
      <c r="DQ935" s="15"/>
      <c r="DR935" s="15"/>
      <c r="DS935" s="15"/>
      <c r="DT935" s="15"/>
      <c r="DU935" s="15"/>
      <c r="DV935" s="15"/>
      <c r="DW935" s="15"/>
      <c r="DX935" s="15"/>
      <c r="DY935" s="15"/>
      <c r="DZ935" s="15"/>
      <c r="EA935" s="15"/>
      <c r="EB935" s="15"/>
      <c r="EC935" s="15"/>
      <c r="ED935" s="15"/>
      <c r="EE935" s="15"/>
      <c r="EF935" s="15"/>
      <c r="EG935" s="15"/>
      <c r="EH935" s="15"/>
      <c r="EI935" s="15"/>
      <c r="EJ935" s="15"/>
      <c r="EK935" s="15"/>
      <c r="EL935" s="15"/>
      <c r="EM935" s="15"/>
      <c r="EN935" s="15"/>
      <c r="EO935" s="15"/>
      <c r="EP935" s="15"/>
      <c r="EQ935" s="15"/>
      <c r="ER935" s="15"/>
      <c r="ES935" s="15"/>
      <c r="ET935" s="15"/>
      <c r="EU935" s="15"/>
      <c r="EV935" s="15"/>
      <c r="EW935" s="15"/>
      <c r="EX935" s="15"/>
      <c r="EY935" s="15"/>
      <c r="EZ935" s="15"/>
      <c r="FA935" s="15"/>
      <c r="FB935" s="15"/>
      <c r="FC935" s="15"/>
      <c r="FD935" s="15"/>
      <c r="FE935" s="15"/>
      <c r="FF935" s="15"/>
      <c r="FG935" s="15"/>
      <c r="FH935" s="15"/>
      <c r="FI935" s="15"/>
      <c r="FJ935" s="15"/>
      <c r="FK935" s="15"/>
      <c r="FL935" s="15"/>
      <c r="FM935" s="15"/>
      <c r="FN935" s="15"/>
      <c r="FO935" s="15"/>
      <c r="FP935" s="15"/>
      <c r="FQ935" s="15"/>
      <c r="FR935" s="15"/>
      <c r="FS935" s="15"/>
      <c r="FT935" s="15"/>
      <c r="FU935" s="15"/>
      <c r="FV935" s="15"/>
      <c r="FW935" s="15"/>
      <c r="FX935" s="15"/>
      <c r="FY935" s="15"/>
      <c r="FZ935" s="15"/>
      <c r="GA935" s="15"/>
      <c r="GB935" s="15"/>
      <c r="GC935" s="15"/>
      <c r="GD935" s="15"/>
      <c r="GE935" s="15"/>
      <c r="GF935" s="15"/>
      <c r="GG935" s="15"/>
      <c r="GH935" s="15"/>
      <c r="GI935" s="15"/>
      <c r="GJ935" s="15"/>
      <c r="GK935" s="15"/>
      <c r="GL935" s="15"/>
      <c r="GM935" s="15"/>
      <c r="GN935" s="15"/>
      <c r="GO935" s="15"/>
      <c r="GP935" s="15"/>
      <c r="GQ935" s="15"/>
      <c r="GR935" s="15"/>
      <c r="GS935" s="15"/>
      <c r="GT935" s="15"/>
      <c r="GU935" s="15"/>
      <c r="GV935" s="15"/>
      <c r="GW935" s="15"/>
      <c r="GX935" s="15"/>
      <c r="GY935" s="15"/>
    </row>
    <row r="936" spans="1:207" s="16" customFormat="1" ht="25.15" customHeight="1" x14ac:dyDescent="0.25">
      <c r="A936" s="117" t="s">
        <v>1967</v>
      </c>
      <c r="B936" s="48" t="s">
        <v>628</v>
      </c>
      <c r="C936" s="65">
        <v>1965</v>
      </c>
      <c r="D936" s="84" t="s">
        <v>240</v>
      </c>
      <c r="E936" s="84" t="s">
        <v>20</v>
      </c>
      <c r="F936" s="82">
        <v>5</v>
      </c>
      <c r="G936" s="82">
        <v>4</v>
      </c>
      <c r="H936" s="50">
        <f t="shared" si="231"/>
        <v>3247.28</v>
      </c>
      <c r="I936" s="50">
        <v>0</v>
      </c>
      <c r="J936" s="50">
        <v>3247.28</v>
      </c>
      <c r="K936" s="37">
        <f t="shared" si="227"/>
        <v>3866605</v>
      </c>
      <c r="L936" s="47">
        <v>0</v>
      </c>
      <c r="M936" s="47">
        <v>0</v>
      </c>
      <c r="N936" s="47">
        <v>0</v>
      </c>
      <c r="O936" s="50">
        <v>3866605</v>
      </c>
      <c r="P936" s="47">
        <f t="shared" si="228"/>
        <v>1190.7211573994234</v>
      </c>
      <c r="Q936" s="53">
        <v>9673</v>
      </c>
      <c r="R936" s="79" t="s">
        <v>98</v>
      </c>
      <c r="S936" s="62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F936" s="15"/>
      <c r="AG936" s="15"/>
      <c r="AH936" s="15"/>
      <c r="AI936" s="15"/>
      <c r="AJ936" s="15"/>
      <c r="AK936" s="15"/>
      <c r="AL936" s="15"/>
      <c r="AM936" s="15"/>
      <c r="AN936" s="15"/>
      <c r="AO936" s="15"/>
      <c r="AP936" s="15"/>
      <c r="AQ936" s="15"/>
      <c r="AR936" s="15"/>
      <c r="AS936" s="15"/>
      <c r="AT936" s="15"/>
      <c r="AU936" s="15"/>
      <c r="AV936" s="15"/>
      <c r="AW936" s="15"/>
      <c r="AX936" s="15"/>
      <c r="AY936" s="15"/>
      <c r="AZ936" s="15"/>
      <c r="BA936" s="15"/>
      <c r="BB936" s="15"/>
      <c r="BC936" s="15"/>
      <c r="BD936" s="15"/>
      <c r="BE936" s="15"/>
      <c r="BF936" s="15"/>
      <c r="BG936" s="15"/>
      <c r="BH936" s="15"/>
      <c r="BI936" s="15"/>
      <c r="BJ936" s="15"/>
      <c r="BK936" s="15"/>
      <c r="BL936" s="15"/>
      <c r="BM936" s="15"/>
      <c r="BN936" s="15"/>
      <c r="BO936" s="15"/>
      <c r="BP936" s="15"/>
      <c r="BQ936" s="15"/>
      <c r="BR936" s="15"/>
      <c r="BS936" s="15"/>
      <c r="BT936" s="15"/>
      <c r="BU936" s="15"/>
      <c r="BV936" s="15"/>
      <c r="BW936" s="15"/>
      <c r="BX936" s="15"/>
      <c r="BY936" s="15"/>
      <c r="BZ936" s="15"/>
      <c r="CA936" s="15"/>
      <c r="CB936" s="15"/>
      <c r="CC936" s="15"/>
      <c r="CD936" s="15"/>
      <c r="CE936" s="15"/>
      <c r="CF936" s="15"/>
      <c r="CG936" s="15"/>
      <c r="CH936" s="15"/>
      <c r="CI936" s="15"/>
      <c r="CJ936" s="15"/>
      <c r="CK936" s="15"/>
      <c r="CL936" s="15"/>
      <c r="CM936" s="15"/>
      <c r="CN936" s="15"/>
      <c r="CO936" s="15"/>
      <c r="CP936" s="15"/>
      <c r="CQ936" s="15"/>
      <c r="CR936" s="15"/>
      <c r="CS936" s="15"/>
      <c r="CT936" s="15"/>
      <c r="CU936" s="15"/>
      <c r="CV936" s="15"/>
      <c r="CW936" s="15"/>
      <c r="CX936" s="15"/>
      <c r="CY936" s="15"/>
      <c r="CZ936" s="15"/>
      <c r="DA936" s="15"/>
      <c r="DB936" s="15"/>
      <c r="DC936" s="15"/>
      <c r="DD936" s="15"/>
      <c r="DE936" s="15"/>
      <c r="DF936" s="15"/>
      <c r="DG936" s="15"/>
      <c r="DH936" s="15"/>
      <c r="DI936" s="15"/>
      <c r="DJ936" s="15"/>
      <c r="DK936" s="15"/>
      <c r="DL936" s="15"/>
      <c r="DM936" s="15"/>
      <c r="DN936" s="15"/>
      <c r="DO936" s="15"/>
      <c r="DP936" s="15"/>
      <c r="DQ936" s="15"/>
      <c r="DR936" s="15"/>
      <c r="DS936" s="15"/>
      <c r="DT936" s="15"/>
      <c r="DU936" s="15"/>
      <c r="DV936" s="15"/>
      <c r="DW936" s="15"/>
      <c r="DX936" s="15"/>
      <c r="DY936" s="15"/>
      <c r="DZ936" s="15"/>
      <c r="EA936" s="15"/>
      <c r="EB936" s="15"/>
      <c r="EC936" s="15"/>
      <c r="ED936" s="15"/>
      <c r="EE936" s="15"/>
      <c r="EF936" s="15"/>
      <c r="EG936" s="15"/>
      <c r="EH936" s="15"/>
      <c r="EI936" s="15"/>
      <c r="EJ936" s="15"/>
      <c r="EK936" s="15"/>
      <c r="EL936" s="15"/>
      <c r="EM936" s="15"/>
      <c r="EN936" s="15"/>
      <c r="EO936" s="15"/>
      <c r="EP936" s="15"/>
      <c r="EQ936" s="15"/>
      <c r="ER936" s="15"/>
      <c r="ES936" s="15"/>
      <c r="ET936" s="15"/>
      <c r="EU936" s="15"/>
      <c r="EV936" s="15"/>
      <c r="EW936" s="15"/>
      <c r="EX936" s="15"/>
      <c r="EY936" s="15"/>
      <c r="EZ936" s="15"/>
      <c r="FA936" s="15"/>
      <c r="FB936" s="15"/>
      <c r="FC936" s="15"/>
      <c r="FD936" s="15"/>
      <c r="FE936" s="15"/>
      <c r="FF936" s="15"/>
      <c r="FG936" s="15"/>
      <c r="FH936" s="15"/>
      <c r="FI936" s="15"/>
      <c r="FJ936" s="15"/>
      <c r="FK936" s="15"/>
      <c r="FL936" s="15"/>
      <c r="FM936" s="15"/>
      <c r="FN936" s="15"/>
      <c r="FO936" s="15"/>
      <c r="FP936" s="15"/>
      <c r="FQ936" s="15"/>
      <c r="FR936" s="15"/>
      <c r="FS936" s="15"/>
      <c r="FT936" s="15"/>
      <c r="FU936" s="15"/>
      <c r="FV936" s="15"/>
      <c r="FW936" s="15"/>
      <c r="FX936" s="15"/>
      <c r="FY936" s="15"/>
      <c r="FZ936" s="15"/>
      <c r="GA936" s="15"/>
      <c r="GB936" s="15"/>
      <c r="GC936" s="15"/>
      <c r="GD936" s="15"/>
      <c r="GE936" s="15"/>
      <c r="GF936" s="15"/>
      <c r="GG936" s="15"/>
      <c r="GH936" s="15"/>
      <c r="GI936" s="15"/>
      <c r="GJ936" s="15"/>
      <c r="GK936" s="15"/>
      <c r="GL936" s="15"/>
      <c r="GM936" s="15"/>
      <c r="GN936" s="15"/>
      <c r="GO936" s="15"/>
      <c r="GP936" s="15"/>
      <c r="GQ936" s="15"/>
      <c r="GR936" s="15"/>
      <c r="GS936" s="15"/>
      <c r="GT936" s="15"/>
      <c r="GU936" s="15"/>
      <c r="GV936" s="15"/>
      <c r="GW936" s="15"/>
      <c r="GX936" s="15"/>
      <c r="GY936" s="15"/>
    </row>
    <row r="937" spans="1:207" s="16" customFormat="1" ht="25.15" customHeight="1" x14ac:dyDescent="0.25">
      <c r="A937" s="117" t="s">
        <v>1968</v>
      </c>
      <c r="B937" s="48" t="s">
        <v>630</v>
      </c>
      <c r="C937" s="65">
        <v>1965</v>
      </c>
      <c r="D937" s="84" t="s">
        <v>240</v>
      </c>
      <c r="E937" s="84" t="s">
        <v>20</v>
      </c>
      <c r="F937" s="82">
        <v>5</v>
      </c>
      <c r="G937" s="82">
        <v>2</v>
      </c>
      <c r="H937" s="50">
        <f t="shared" si="231"/>
        <v>1440.49</v>
      </c>
      <c r="I937" s="50">
        <v>84</v>
      </c>
      <c r="J937" s="50">
        <v>1356.49</v>
      </c>
      <c r="K937" s="37">
        <f t="shared" si="227"/>
        <v>1970905</v>
      </c>
      <c r="L937" s="47">
        <v>0</v>
      </c>
      <c r="M937" s="47">
        <v>0</v>
      </c>
      <c r="N937" s="47">
        <v>0</v>
      </c>
      <c r="O937" s="50">
        <v>1970905</v>
      </c>
      <c r="P937" s="47">
        <f t="shared" si="228"/>
        <v>1368.2184534429257</v>
      </c>
      <c r="Q937" s="53">
        <v>9673</v>
      </c>
      <c r="R937" s="79" t="s">
        <v>98</v>
      </c>
      <c r="S937" s="62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F937" s="15"/>
      <c r="AG937" s="15"/>
      <c r="AH937" s="15"/>
      <c r="AI937" s="15"/>
      <c r="AJ937" s="15"/>
      <c r="AK937" s="15"/>
      <c r="AL937" s="15"/>
      <c r="AM937" s="15"/>
      <c r="AN937" s="15"/>
      <c r="AO937" s="15"/>
      <c r="AP937" s="15"/>
      <c r="AQ937" s="15"/>
      <c r="AR937" s="15"/>
      <c r="AS937" s="15"/>
      <c r="AT937" s="15"/>
      <c r="AU937" s="15"/>
      <c r="AV937" s="15"/>
      <c r="AW937" s="15"/>
      <c r="AX937" s="15"/>
      <c r="AY937" s="15"/>
      <c r="AZ937" s="15"/>
      <c r="BA937" s="15"/>
      <c r="BB937" s="15"/>
      <c r="BC937" s="15"/>
      <c r="BD937" s="15"/>
      <c r="BE937" s="15"/>
      <c r="BF937" s="15"/>
      <c r="BG937" s="15"/>
      <c r="BH937" s="15"/>
      <c r="BI937" s="15"/>
      <c r="BJ937" s="15"/>
      <c r="BK937" s="15"/>
      <c r="BL937" s="15"/>
      <c r="BM937" s="15"/>
      <c r="BN937" s="15"/>
      <c r="BO937" s="15"/>
      <c r="BP937" s="15"/>
      <c r="BQ937" s="15"/>
      <c r="BR937" s="15"/>
      <c r="BS937" s="15"/>
      <c r="BT937" s="15"/>
      <c r="BU937" s="15"/>
      <c r="BV937" s="15"/>
      <c r="BW937" s="15"/>
      <c r="BX937" s="15"/>
      <c r="BY937" s="15"/>
      <c r="BZ937" s="15"/>
      <c r="CA937" s="15"/>
      <c r="CB937" s="15"/>
      <c r="CC937" s="15"/>
      <c r="CD937" s="15"/>
      <c r="CE937" s="15"/>
      <c r="CF937" s="15"/>
      <c r="CG937" s="15"/>
      <c r="CH937" s="15"/>
      <c r="CI937" s="15"/>
      <c r="CJ937" s="15"/>
      <c r="CK937" s="15"/>
      <c r="CL937" s="15"/>
      <c r="CM937" s="15"/>
      <c r="CN937" s="15"/>
      <c r="CO937" s="15"/>
      <c r="CP937" s="15"/>
      <c r="CQ937" s="15"/>
      <c r="CR937" s="15"/>
      <c r="CS937" s="15"/>
      <c r="CT937" s="15"/>
      <c r="CU937" s="15"/>
      <c r="CV937" s="15"/>
      <c r="CW937" s="15"/>
      <c r="CX937" s="15"/>
      <c r="CY937" s="15"/>
      <c r="CZ937" s="15"/>
      <c r="DA937" s="15"/>
      <c r="DB937" s="15"/>
      <c r="DC937" s="15"/>
      <c r="DD937" s="15"/>
      <c r="DE937" s="15"/>
      <c r="DF937" s="15"/>
      <c r="DG937" s="15"/>
      <c r="DH937" s="15"/>
      <c r="DI937" s="15"/>
      <c r="DJ937" s="15"/>
      <c r="DK937" s="15"/>
      <c r="DL937" s="15"/>
      <c r="DM937" s="15"/>
      <c r="DN937" s="15"/>
      <c r="DO937" s="15"/>
      <c r="DP937" s="15"/>
      <c r="DQ937" s="15"/>
      <c r="DR937" s="15"/>
      <c r="DS937" s="15"/>
      <c r="DT937" s="15"/>
      <c r="DU937" s="15"/>
      <c r="DV937" s="15"/>
      <c r="DW937" s="15"/>
      <c r="DX937" s="15"/>
      <c r="DY937" s="15"/>
      <c r="DZ937" s="15"/>
      <c r="EA937" s="15"/>
      <c r="EB937" s="15"/>
      <c r="EC937" s="15"/>
      <c r="ED937" s="15"/>
      <c r="EE937" s="15"/>
      <c r="EF937" s="15"/>
      <c r="EG937" s="15"/>
      <c r="EH937" s="15"/>
      <c r="EI937" s="15"/>
      <c r="EJ937" s="15"/>
      <c r="EK937" s="15"/>
      <c r="EL937" s="15"/>
      <c r="EM937" s="15"/>
      <c r="EN937" s="15"/>
      <c r="EO937" s="15"/>
      <c r="EP937" s="15"/>
      <c r="EQ937" s="15"/>
      <c r="ER937" s="15"/>
      <c r="ES937" s="15"/>
      <c r="ET937" s="15"/>
      <c r="EU937" s="15"/>
      <c r="EV937" s="15"/>
      <c r="EW937" s="15"/>
      <c r="EX937" s="15"/>
      <c r="EY937" s="15"/>
      <c r="EZ937" s="15"/>
      <c r="FA937" s="15"/>
      <c r="FB937" s="15"/>
      <c r="FC937" s="15"/>
      <c r="FD937" s="15"/>
      <c r="FE937" s="15"/>
      <c r="FF937" s="15"/>
      <c r="FG937" s="15"/>
      <c r="FH937" s="15"/>
      <c r="FI937" s="15"/>
      <c r="FJ937" s="15"/>
      <c r="FK937" s="15"/>
      <c r="FL937" s="15"/>
      <c r="FM937" s="15"/>
      <c r="FN937" s="15"/>
      <c r="FO937" s="15"/>
      <c r="FP937" s="15"/>
      <c r="FQ937" s="15"/>
      <c r="FR937" s="15"/>
      <c r="FS937" s="15"/>
      <c r="FT937" s="15"/>
      <c r="FU937" s="15"/>
      <c r="FV937" s="15"/>
      <c r="FW937" s="15"/>
      <c r="FX937" s="15"/>
      <c r="FY937" s="15"/>
      <c r="FZ937" s="15"/>
      <c r="GA937" s="15"/>
      <c r="GB937" s="15"/>
      <c r="GC937" s="15"/>
      <c r="GD937" s="15"/>
      <c r="GE937" s="15"/>
      <c r="GF937" s="15"/>
      <c r="GG937" s="15"/>
      <c r="GH937" s="15"/>
      <c r="GI937" s="15"/>
      <c r="GJ937" s="15"/>
      <c r="GK937" s="15"/>
      <c r="GL937" s="15"/>
      <c r="GM937" s="15"/>
      <c r="GN937" s="15"/>
      <c r="GO937" s="15"/>
      <c r="GP937" s="15"/>
      <c r="GQ937" s="15"/>
      <c r="GR937" s="15"/>
      <c r="GS937" s="15"/>
      <c r="GT937" s="15"/>
      <c r="GU937" s="15"/>
      <c r="GV937" s="15"/>
      <c r="GW937" s="15"/>
      <c r="GX937" s="15"/>
      <c r="GY937" s="15"/>
    </row>
    <row r="938" spans="1:207" s="14" customFormat="1" ht="25.15" customHeight="1" x14ac:dyDescent="0.25">
      <c r="A938" s="117" t="s">
        <v>1969</v>
      </c>
      <c r="B938" s="48" t="s">
        <v>631</v>
      </c>
      <c r="C938" s="65">
        <v>1965</v>
      </c>
      <c r="D938" s="84" t="s">
        <v>240</v>
      </c>
      <c r="E938" s="84" t="s">
        <v>20</v>
      </c>
      <c r="F938" s="82">
        <v>5</v>
      </c>
      <c r="G938" s="82">
        <v>3</v>
      </c>
      <c r="H938" s="50">
        <f t="shared" si="231"/>
        <v>2539.8200000000002</v>
      </c>
      <c r="I938" s="50">
        <v>0</v>
      </c>
      <c r="J938" s="50">
        <v>2539.8200000000002</v>
      </c>
      <c r="K938" s="37">
        <f t="shared" si="227"/>
        <v>3056705</v>
      </c>
      <c r="L938" s="47">
        <v>0</v>
      </c>
      <c r="M938" s="47">
        <v>0</v>
      </c>
      <c r="N938" s="47">
        <v>0</v>
      </c>
      <c r="O938" s="50">
        <v>3056705</v>
      </c>
      <c r="P938" s="47">
        <f t="shared" si="228"/>
        <v>1203.5124536384467</v>
      </c>
      <c r="Q938" s="53">
        <v>9673</v>
      </c>
      <c r="R938" s="79" t="s">
        <v>98</v>
      </c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  <c r="FE938" s="2"/>
      <c r="FF938" s="2"/>
      <c r="FG938" s="2"/>
      <c r="FH938" s="2"/>
      <c r="FI938" s="2"/>
      <c r="FJ938" s="2"/>
      <c r="FK938" s="2"/>
      <c r="FL938" s="2"/>
      <c r="FM938" s="2"/>
      <c r="FN938" s="2"/>
      <c r="FO938" s="2"/>
      <c r="FP938" s="2"/>
      <c r="FQ938" s="2"/>
      <c r="FR938" s="2"/>
      <c r="FS938" s="2"/>
      <c r="FT938" s="2"/>
      <c r="FU938" s="2"/>
      <c r="FV938" s="2"/>
      <c r="FW938" s="2"/>
      <c r="FX938" s="2"/>
      <c r="FY938" s="2"/>
      <c r="FZ938" s="2"/>
      <c r="GA938" s="2"/>
      <c r="GB938" s="2"/>
      <c r="GC938" s="2"/>
      <c r="GD938" s="2"/>
      <c r="GE938" s="2"/>
      <c r="GF938" s="2"/>
      <c r="GG938" s="2"/>
      <c r="GH938" s="2"/>
      <c r="GI938" s="2"/>
      <c r="GJ938" s="2"/>
      <c r="GK938" s="2"/>
      <c r="GL938" s="2"/>
      <c r="GM938" s="2"/>
      <c r="GN938" s="2"/>
      <c r="GO938" s="2"/>
      <c r="GP938" s="2"/>
      <c r="GQ938" s="2"/>
      <c r="GR938" s="2"/>
      <c r="GS938" s="2"/>
      <c r="GT938" s="2"/>
      <c r="GU938" s="2"/>
      <c r="GV938" s="2"/>
      <c r="GW938" s="2"/>
      <c r="GX938" s="2"/>
      <c r="GY938" s="2"/>
    </row>
    <row r="939" spans="1:207" s="14" customFormat="1" ht="25.15" customHeight="1" x14ac:dyDescent="0.25">
      <c r="A939" s="117" t="s">
        <v>1970</v>
      </c>
      <c r="B939" s="48" t="s">
        <v>632</v>
      </c>
      <c r="C939" s="84">
        <v>1965</v>
      </c>
      <c r="D939" s="84" t="s">
        <v>240</v>
      </c>
      <c r="E939" s="84" t="s">
        <v>20</v>
      </c>
      <c r="F939" s="82">
        <v>5</v>
      </c>
      <c r="G939" s="82">
        <v>2</v>
      </c>
      <c r="H939" s="50">
        <v>1598.59</v>
      </c>
      <c r="I939" s="50">
        <v>574.45000000000005</v>
      </c>
      <c r="J939" s="50">
        <v>1024.1400000000001</v>
      </c>
      <c r="K939" s="37">
        <f t="shared" si="227"/>
        <v>3793020</v>
      </c>
      <c r="L939" s="47">
        <v>0</v>
      </c>
      <c r="M939" s="47">
        <v>0</v>
      </c>
      <c r="N939" s="47">
        <v>0</v>
      </c>
      <c r="O939" s="50">
        <v>3793020</v>
      </c>
      <c r="P939" s="47">
        <f t="shared" si="228"/>
        <v>2372.7284669615101</v>
      </c>
      <c r="Q939" s="53">
        <v>9673</v>
      </c>
      <c r="R939" s="79" t="s">
        <v>98</v>
      </c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  <c r="FE939" s="2"/>
      <c r="FF939" s="2"/>
      <c r="FG939" s="2"/>
      <c r="FH939" s="2"/>
      <c r="FI939" s="2"/>
      <c r="FJ939" s="2"/>
      <c r="FK939" s="2"/>
      <c r="FL939" s="2"/>
      <c r="FM939" s="2"/>
      <c r="FN939" s="2"/>
      <c r="FO939" s="2"/>
      <c r="FP939" s="2"/>
      <c r="FQ939" s="2"/>
      <c r="FR939" s="2"/>
      <c r="FS939" s="2"/>
      <c r="FT939" s="2"/>
      <c r="FU939" s="2"/>
      <c r="FV939" s="2"/>
      <c r="FW939" s="2"/>
      <c r="FX939" s="2"/>
      <c r="FY939" s="2"/>
      <c r="FZ939" s="2"/>
      <c r="GA939" s="2"/>
      <c r="GB939" s="2"/>
      <c r="GC939" s="2"/>
      <c r="GD939" s="2"/>
      <c r="GE939" s="2"/>
      <c r="GF939" s="2"/>
      <c r="GG939" s="2"/>
      <c r="GH939" s="2"/>
      <c r="GI939" s="2"/>
      <c r="GJ939" s="2"/>
      <c r="GK939" s="2"/>
      <c r="GL939" s="2"/>
      <c r="GM939" s="2"/>
      <c r="GN939" s="2"/>
      <c r="GO939" s="2"/>
      <c r="GP939" s="2"/>
      <c r="GQ939" s="2"/>
      <c r="GR939" s="2"/>
      <c r="GS939" s="2"/>
      <c r="GT939" s="2"/>
      <c r="GU939" s="2"/>
      <c r="GV939" s="2"/>
      <c r="GW939" s="2"/>
      <c r="GX939" s="2"/>
      <c r="GY939" s="2"/>
    </row>
    <row r="940" spans="1:207" s="16" customFormat="1" ht="25.15" customHeight="1" x14ac:dyDescent="0.25">
      <c r="A940" s="117" t="s">
        <v>1971</v>
      </c>
      <c r="B940" s="48" t="s">
        <v>635</v>
      </c>
      <c r="C940" s="65">
        <v>1966</v>
      </c>
      <c r="D940" s="84" t="s">
        <v>240</v>
      </c>
      <c r="E940" s="65" t="s">
        <v>20</v>
      </c>
      <c r="F940" s="82">
        <v>5</v>
      </c>
      <c r="G940" s="82">
        <v>2</v>
      </c>
      <c r="H940" s="50">
        <f t="shared" ref="H940:H947" si="232">I940+J940</f>
        <v>1258.8499999999999</v>
      </c>
      <c r="I940" s="50">
        <v>0</v>
      </c>
      <c r="J940" s="50">
        <v>1258.8499999999999</v>
      </c>
      <c r="K940" s="37">
        <f t="shared" si="227"/>
        <v>3168000</v>
      </c>
      <c r="L940" s="47">
        <v>0</v>
      </c>
      <c r="M940" s="47">
        <v>0</v>
      </c>
      <c r="N940" s="47">
        <v>0</v>
      </c>
      <c r="O940" s="50">
        <v>3168000</v>
      </c>
      <c r="P940" s="47">
        <f t="shared" si="228"/>
        <v>2516.5825952258015</v>
      </c>
      <c r="Q940" s="53">
        <v>9673</v>
      </c>
      <c r="R940" s="79" t="s">
        <v>98</v>
      </c>
      <c r="S940" s="62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F940" s="15"/>
      <c r="AG940" s="15"/>
      <c r="AH940" s="15"/>
      <c r="AI940" s="15"/>
      <c r="AJ940" s="15"/>
      <c r="AK940" s="15"/>
      <c r="AL940" s="15"/>
      <c r="AM940" s="15"/>
      <c r="AN940" s="15"/>
      <c r="AO940" s="15"/>
      <c r="AP940" s="15"/>
      <c r="AQ940" s="15"/>
      <c r="AR940" s="15"/>
      <c r="AS940" s="15"/>
      <c r="AT940" s="15"/>
      <c r="AU940" s="15"/>
      <c r="AV940" s="15"/>
      <c r="AW940" s="15"/>
      <c r="AX940" s="15"/>
      <c r="AY940" s="15"/>
      <c r="AZ940" s="15"/>
      <c r="BA940" s="15"/>
      <c r="BB940" s="15"/>
      <c r="BC940" s="15"/>
      <c r="BD940" s="15"/>
      <c r="BE940" s="15"/>
      <c r="BF940" s="15"/>
      <c r="BG940" s="15"/>
      <c r="BH940" s="15"/>
      <c r="BI940" s="15"/>
      <c r="BJ940" s="15"/>
      <c r="BK940" s="15"/>
      <c r="BL940" s="15"/>
      <c r="BM940" s="15"/>
      <c r="BN940" s="15"/>
      <c r="BO940" s="15"/>
      <c r="BP940" s="15"/>
      <c r="BQ940" s="15"/>
      <c r="BR940" s="15"/>
      <c r="BS940" s="15"/>
      <c r="BT940" s="15"/>
      <c r="BU940" s="15"/>
      <c r="BV940" s="15"/>
      <c r="BW940" s="15"/>
      <c r="BX940" s="15"/>
      <c r="BY940" s="15"/>
      <c r="BZ940" s="15"/>
      <c r="CA940" s="15"/>
      <c r="CB940" s="15"/>
      <c r="CC940" s="15"/>
      <c r="CD940" s="15"/>
      <c r="CE940" s="15"/>
      <c r="CF940" s="15"/>
      <c r="CG940" s="15"/>
      <c r="CH940" s="15"/>
      <c r="CI940" s="15"/>
      <c r="CJ940" s="15"/>
      <c r="CK940" s="15"/>
      <c r="CL940" s="15"/>
      <c r="CM940" s="15"/>
      <c r="CN940" s="15"/>
      <c r="CO940" s="15"/>
      <c r="CP940" s="15"/>
      <c r="CQ940" s="15"/>
      <c r="CR940" s="15"/>
      <c r="CS940" s="15"/>
      <c r="CT940" s="15"/>
      <c r="CU940" s="15"/>
      <c r="CV940" s="15"/>
      <c r="CW940" s="15"/>
      <c r="CX940" s="15"/>
      <c r="CY940" s="15"/>
      <c r="CZ940" s="15"/>
      <c r="DA940" s="15"/>
      <c r="DB940" s="15"/>
      <c r="DC940" s="15"/>
      <c r="DD940" s="15"/>
      <c r="DE940" s="15"/>
      <c r="DF940" s="15"/>
      <c r="DG940" s="15"/>
      <c r="DH940" s="15"/>
      <c r="DI940" s="15"/>
      <c r="DJ940" s="15"/>
      <c r="DK940" s="15"/>
      <c r="DL940" s="15"/>
      <c r="DM940" s="15"/>
      <c r="DN940" s="15"/>
      <c r="DO940" s="15"/>
      <c r="DP940" s="15"/>
      <c r="DQ940" s="15"/>
      <c r="DR940" s="15"/>
      <c r="DS940" s="15"/>
      <c r="DT940" s="15"/>
      <c r="DU940" s="15"/>
      <c r="DV940" s="15"/>
      <c r="DW940" s="15"/>
      <c r="DX940" s="15"/>
      <c r="DY940" s="15"/>
      <c r="DZ940" s="15"/>
      <c r="EA940" s="15"/>
      <c r="EB940" s="15"/>
      <c r="EC940" s="15"/>
      <c r="ED940" s="15"/>
      <c r="EE940" s="15"/>
      <c r="EF940" s="15"/>
      <c r="EG940" s="15"/>
      <c r="EH940" s="15"/>
      <c r="EI940" s="15"/>
      <c r="EJ940" s="15"/>
      <c r="EK940" s="15"/>
      <c r="EL940" s="15"/>
      <c r="EM940" s="15"/>
      <c r="EN940" s="15"/>
      <c r="EO940" s="15"/>
      <c r="EP940" s="15"/>
      <c r="EQ940" s="15"/>
      <c r="ER940" s="15"/>
      <c r="ES940" s="15"/>
      <c r="ET940" s="15"/>
      <c r="EU940" s="15"/>
      <c r="EV940" s="15"/>
      <c r="EW940" s="15"/>
      <c r="EX940" s="15"/>
      <c r="EY940" s="15"/>
      <c r="EZ940" s="15"/>
      <c r="FA940" s="15"/>
      <c r="FB940" s="15"/>
      <c r="FC940" s="15"/>
      <c r="FD940" s="15"/>
      <c r="FE940" s="15"/>
      <c r="FF940" s="15"/>
      <c r="FG940" s="15"/>
      <c r="FH940" s="15"/>
      <c r="FI940" s="15"/>
      <c r="FJ940" s="15"/>
      <c r="FK940" s="15"/>
      <c r="FL940" s="15"/>
      <c r="FM940" s="15"/>
      <c r="FN940" s="15"/>
      <c r="FO940" s="15"/>
      <c r="FP940" s="15"/>
      <c r="FQ940" s="15"/>
      <c r="FR940" s="15"/>
      <c r="FS940" s="15"/>
      <c r="FT940" s="15"/>
      <c r="FU940" s="15"/>
      <c r="FV940" s="15"/>
      <c r="FW940" s="15"/>
      <c r="FX940" s="15"/>
      <c r="FY940" s="15"/>
      <c r="FZ940" s="15"/>
      <c r="GA940" s="15"/>
      <c r="GB940" s="15"/>
      <c r="GC940" s="15"/>
      <c r="GD940" s="15"/>
      <c r="GE940" s="15"/>
      <c r="GF940" s="15"/>
      <c r="GG940" s="15"/>
      <c r="GH940" s="15"/>
      <c r="GI940" s="15"/>
      <c r="GJ940" s="15"/>
      <c r="GK940" s="15"/>
      <c r="GL940" s="15"/>
      <c r="GM940" s="15"/>
      <c r="GN940" s="15"/>
      <c r="GO940" s="15"/>
      <c r="GP940" s="15"/>
      <c r="GQ940" s="15"/>
      <c r="GR940" s="15"/>
      <c r="GS940" s="15"/>
      <c r="GT940" s="15"/>
      <c r="GU940" s="15"/>
      <c r="GV940" s="15"/>
      <c r="GW940" s="15"/>
      <c r="GX940" s="15"/>
      <c r="GY940" s="15"/>
    </row>
    <row r="941" spans="1:207" s="16" customFormat="1" ht="25.15" customHeight="1" x14ac:dyDescent="0.25">
      <c r="A941" s="117" t="s">
        <v>1972</v>
      </c>
      <c r="B941" s="48" t="s">
        <v>636</v>
      </c>
      <c r="C941" s="65">
        <v>1965</v>
      </c>
      <c r="D941" s="84" t="s">
        <v>240</v>
      </c>
      <c r="E941" s="84" t="s">
        <v>20</v>
      </c>
      <c r="F941" s="82">
        <v>5</v>
      </c>
      <c r="G941" s="82">
        <v>2</v>
      </c>
      <c r="H941" s="50">
        <f t="shared" si="232"/>
        <v>1358.08</v>
      </c>
      <c r="I941" s="50">
        <v>30.8</v>
      </c>
      <c r="J941" s="50">
        <v>1327.28</v>
      </c>
      <c r="K941" s="37">
        <f t="shared" si="227"/>
        <v>3168000</v>
      </c>
      <c r="L941" s="47">
        <v>0</v>
      </c>
      <c r="M941" s="47">
        <v>0</v>
      </c>
      <c r="N941" s="47">
        <v>0</v>
      </c>
      <c r="O941" s="50">
        <v>3168000</v>
      </c>
      <c r="P941" s="47">
        <f t="shared" si="228"/>
        <v>2332.704995287465</v>
      </c>
      <c r="Q941" s="53">
        <v>9673</v>
      </c>
      <c r="R941" s="79" t="s">
        <v>98</v>
      </c>
      <c r="S941" s="62"/>
      <c r="V941" s="15"/>
      <c r="W941" s="15"/>
      <c r="X941" s="15"/>
      <c r="Y941" s="15"/>
      <c r="Z941" s="15"/>
      <c r="AA941" s="15"/>
      <c r="AB941" s="15"/>
      <c r="AC941" s="15"/>
      <c r="AD941" s="15"/>
      <c r="AE941" s="15"/>
      <c r="AF941" s="15"/>
      <c r="AG941" s="15"/>
      <c r="AH941" s="15"/>
      <c r="AI941" s="15"/>
      <c r="AJ941" s="15"/>
      <c r="AK941" s="15"/>
      <c r="AL941" s="15"/>
      <c r="AM941" s="15"/>
      <c r="AN941" s="15"/>
      <c r="AO941" s="15"/>
      <c r="AP941" s="15"/>
      <c r="AQ941" s="15"/>
      <c r="AR941" s="15"/>
      <c r="AS941" s="15"/>
      <c r="AT941" s="15"/>
      <c r="AU941" s="15"/>
      <c r="AV941" s="15"/>
      <c r="AW941" s="15"/>
      <c r="AX941" s="15"/>
      <c r="AY941" s="15"/>
      <c r="AZ941" s="15"/>
      <c r="BA941" s="15"/>
      <c r="BB941" s="15"/>
      <c r="BC941" s="15"/>
      <c r="BD941" s="15"/>
      <c r="BE941" s="15"/>
      <c r="BF941" s="15"/>
      <c r="BG941" s="15"/>
      <c r="BH941" s="15"/>
      <c r="BI941" s="15"/>
      <c r="BJ941" s="15"/>
      <c r="BK941" s="15"/>
      <c r="BL941" s="15"/>
      <c r="BM941" s="15"/>
      <c r="BN941" s="15"/>
      <c r="BO941" s="15"/>
      <c r="BP941" s="15"/>
      <c r="BQ941" s="15"/>
      <c r="BR941" s="15"/>
      <c r="BS941" s="15"/>
      <c r="BT941" s="15"/>
      <c r="BU941" s="15"/>
      <c r="BV941" s="15"/>
      <c r="BW941" s="15"/>
      <c r="BX941" s="15"/>
      <c r="BY941" s="15"/>
      <c r="BZ941" s="15"/>
      <c r="CA941" s="15"/>
      <c r="CB941" s="15"/>
      <c r="CC941" s="15"/>
      <c r="CD941" s="15"/>
      <c r="CE941" s="15"/>
      <c r="CF941" s="15"/>
      <c r="CG941" s="15"/>
      <c r="CH941" s="15"/>
      <c r="CI941" s="15"/>
      <c r="CJ941" s="15"/>
      <c r="CK941" s="15"/>
      <c r="CL941" s="15"/>
      <c r="CM941" s="15"/>
      <c r="CN941" s="15"/>
      <c r="CO941" s="15"/>
      <c r="CP941" s="15"/>
      <c r="CQ941" s="15"/>
      <c r="CR941" s="15"/>
      <c r="CS941" s="15"/>
      <c r="CT941" s="15"/>
      <c r="CU941" s="15"/>
      <c r="CV941" s="15"/>
      <c r="CW941" s="15"/>
      <c r="CX941" s="15"/>
      <c r="CY941" s="15"/>
      <c r="CZ941" s="15"/>
      <c r="DA941" s="15"/>
      <c r="DB941" s="15"/>
      <c r="DC941" s="15"/>
      <c r="DD941" s="15"/>
      <c r="DE941" s="15"/>
      <c r="DF941" s="15"/>
      <c r="DG941" s="15"/>
      <c r="DH941" s="15"/>
      <c r="DI941" s="15"/>
      <c r="DJ941" s="15"/>
      <c r="DK941" s="15"/>
      <c r="DL941" s="15"/>
      <c r="DM941" s="15"/>
      <c r="DN941" s="15"/>
      <c r="DO941" s="15"/>
      <c r="DP941" s="15"/>
      <c r="DQ941" s="15"/>
      <c r="DR941" s="15"/>
      <c r="DS941" s="15"/>
      <c r="DT941" s="15"/>
      <c r="DU941" s="15"/>
      <c r="DV941" s="15"/>
      <c r="DW941" s="15"/>
      <c r="DX941" s="15"/>
      <c r="DY941" s="15"/>
      <c r="DZ941" s="15"/>
      <c r="EA941" s="15"/>
      <c r="EB941" s="15"/>
      <c r="EC941" s="15"/>
      <c r="ED941" s="15"/>
      <c r="EE941" s="15"/>
      <c r="EF941" s="15"/>
      <c r="EG941" s="15"/>
      <c r="EH941" s="15"/>
      <c r="EI941" s="15"/>
      <c r="EJ941" s="15"/>
      <c r="EK941" s="15"/>
      <c r="EL941" s="15"/>
      <c r="EM941" s="15"/>
      <c r="EN941" s="15"/>
      <c r="EO941" s="15"/>
      <c r="EP941" s="15"/>
      <c r="EQ941" s="15"/>
      <c r="ER941" s="15"/>
      <c r="ES941" s="15"/>
      <c r="ET941" s="15"/>
      <c r="EU941" s="15"/>
      <c r="EV941" s="15"/>
      <c r="EW941" s="15"/>
      <c r="EX941" s="15"/>
      <c r="EY941" s="15"/>
      <c r="EZ941" s="15"/>
      <c r="FA941" s="15"/>
      <c r="FB941" s="15"/>
      <c r="FC941" s="15"/>
      <c r="FD941" s="15"/>
      <c r="FE941" s="15"/>
      <c r="FF941" s="15"/>
      <c r="FG941" s="15"/>
      <c r="FH941" s="15"/>
      <c r="FI941" s="15"/>
      <c r="FJ941" s="15"/>
      <c r="FK941" s="15"/>
      <c r="FL941" s="15"/>
      <c r="FM941" s="15"/>
      <c r="FN941" s="15"/>
      <c r="FO941" s="15"/>
      <c r="FP941" s="15"/>
      <c r="FQ941" s="15"/>
      <c r="FR941" s="15"/>
      <c r="FS941" s="15"/>
      <c r="FT941" s="15"/>
      <c r="FU941" s="15"/>
      <c r="FV941" s="15"/>
      <c r="FW941" s="15"/>
      <c r="FX941" s="15"/>
      <c r="FY941" s="15"/>
      <c r="FZ941" s="15"/>
      <c r="GA941" s="15"/>
      <c r="GB941" s="15"/>
      <c r="GC941" s="15"/>
      <c r="GD941" s="15"/>
      <c r="GE941" s="15"/>
      <c r="GF941" s="15"/>
      <c r="GG941" s="15"/>
      <c r="GH941" s="15"/>
      <c r="GI941" s="15"/>
      <c r="GJ941" s="15"/>
      <c r="GK941" s="15"/>
      <c r="GL941" s="15"/>
      <c r="GM941" s="15"/>
      <c r="GN941" s="15"/>
      <c r="GO941" s="15"/>
      <c r="GP941" s="15"/>
      <c r="GQ941" s="15"/>
      <c r="GR941" s="15"/>
      <c r="GS941" s="15"/>
      <c r="GT941" s="15"/>
      <c r="GU941" s="15"/>
      <c r="GV941" s="15"/>
      <c r="GW941" s="15"/>
      <c r="GX941" s="15"/>
      <c r="GY941" s="15"/>
    </row>
    <row r="942" spans="1:207" s="16" customFormat="1" ht="25.15" customHeight="1" x14ac:dyDescent="0.25">
      <c r="A942" s="117" t="s">
        <v>1973</v>
      </c>
      <c r="B942" s="48" t="s">
        <v>637</v>
      </c>
      <c r="C942" s="65">
        <v>1967</v>
      </c>
      <c r="D942" s="84" t="s">
        <v>240</v>
      </c>
      <c r="E942" s="65" t="s">
        <v>20</v>
      </c>
      <c r="F942" s="82">
        <v>4</v>
      </c>
      <c r="G942" s="82">
        <v>2</v>
      </c>
      <c r="H942" s="50">
        <f t="shared" si="232"/>
        <v>1250.8</v>
      </c>
      <c r="I942" s="50">
        <v>240.2</v>
      </c>
      <c r="J942" s="50">
        <v>1010.6</v>
      </c>
      <c r="K942" s="37">
        <f t="shared" si="227"/>
        <v>3352800</v>
      </c>
      <c r="L942" s="47">
        <v>0</v>
      </c>
      <c r="M942" s="47">
        <v>0</v>
      </c>
      <c r="N942" s="47">
        <v>0</v>
      </c>
      <c r="O942" s="50">
        <v>3352800</v>
      </c>
      <c r="P942" s="47">
        <f t="shared" si="228"/>
        <v>2680.5244643428205</v>
      </c>
      <c r="Q942" s="53">
        <v>9673</v>
      </c>
      <c r="R942" s="79" t="s">
        <v>98</v>
      </c>
      <c r="S942" s="62"/>
    </row>
    <row r="943" spans="1:207" s="15" customFormat="1" ht="25.15" customHeight="1" x14ac:dyDescent="0.25">
      <c r="A943" s="117" t="s">
        <v>1974</v>
      </c>
      <c r="B943" s="48" t="s">
        <v>645</v>
      </c>
      <c r="C943" s="65">
        <v>1967</v>
      </c>
      <c r="D943" s="84" t="s">
        <v>240</v>
      </c>
      <c r="E943" s="65" t="s">
        <v>20</v>
      </c>
      <c r="F943" s="82">
        <v>5</v>
      </c>
      <c r="G943" s="82">
        <v>8</v>
      </c>
      <c r="H943" s="50">
        <f t="shared" si="232"/>
        <v>4960.7</v>
      </c>
      <c r="I943" s="50">
        <v>0</v>
      </c>
      <c r="J943" s="50">
        <v>4960.7</v>
      </c>
      <c r="K943" s="37">
        <f t="shared" si="227"/>
        <v>9530400</v>
      </c>
      <c r="L943" s="47">
        <v>0</v>
      </c>
      <c r="M943" s="47">
        <v>0</v>
      </c>
      <c r="N943" s="47">
        <v>0</v>
      </c>
      <c r="O943" s="50">
        <v>9530400</v>
      </c>
      <c r="P943" s="47">
        <f t="shared" si="228"/>
        <v>1921.1804785614934</v>
      </c>
      <c r="Q943" s="53">
        <v>9673</v>
      </c>
      <c r="R943" s="79" t="s">
        <v>98</v>
      </c>
      <c r="S943" s="62"/>
      <c r="T943" s="16"/>
      <c r="U943" s="16"/>
    </row>
    <row r="944" spans="1:207" s="16" customFormat="1" ht="25.15" customHeight="1" x14ac:dyDescent="0.25">
      <c r="A944" s="117" t="s">
        <v>1975</v>
      </c>
      <c r="B944" s="48" t="s">
        <v>648</v>
      </c>
      <c r="C944" s="65">
        <v>1967</v>
      </c>
      <c r="D944" s="84" t="s">
        <v>240</v>
      </c>
      <c r="E944" s="65" t="s">
        <v>20</v>
      </c>
      <c r="F944" s="82">
        <v>2</v>
      </c>
      <c r="G944" s="82">
        <v>1</v>
      </c>
      <c r="H944" s="50">
        <f t="shared" si="232"/>
        <v>256.27999999999997</v>
      </c>
      <c r="I944" s="50">
        <v>0</v>
      </c>
      <c r="J944" s="50">
        <v>256.27999999999997</v>
      </c>
      <c r="K944" s="37">
        <f t="shared" si="227"/>
        <v>1815000</v>
      </c>
      <c r="L944" s="47">
        <v>0</v>
      </c>
      <c r="M944" s="47">
        <v>0</v>
      </c>
      <c r="N944" s="47">
        <v>0</v>
      </c>
      <c r="O944" s="50">
        <v>1815000</v>
      </c>
      <c r="P944" s="47">
        <f t="shared" si="228"/>
        <v>7082.0977056344627</v>
      </c>
      <c r="Q944" s="53">
        <v>9673</v>
      </c>
      <c r="R944" s="79" t="s">
        <v>98</v>
      </c>
      <c r="S944" s="62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F944" s="15"/>
      <c r="AG944" s="15"/>
      <c r="AH944" s="15"/>
      <c r="AI944" s="15"/>
      <c r="AJ944" s="15"/>
      <c r="AK944" s="15"/>
      <c r="AL944" s="15"/>
      <c r="AM944" s="15"/>
      <c r="AN944" s="15"/>
      <c r="AO944" s="15"/>
      <c r="AP944" s="15"/>
      <c r="AQ944" s="15"/>
      <c r="AR944" s="15"/>
      <c r="AS944" s="15"/>
      <c r="AT944" s="15"/>
      <c r="AU944" s="15"/>
      <c r="AV944" s="15"/>
      <c r="AW944" s="15"/>
      <c r="AX944" s="15"/>
      <c r="AY944" s="15"/>
      <c r="AZ944" s="15"/>
      <c r="BA944" s="15"/>
      <c r="BB944" s="15"/>
      <c r="BC944" s="15"/>
      <c r="BD944" s="15"/>
      <c r="BE944" s="15"/>
      <c r="BF944" s="15"/>
      <c r="BG944" s="15"/>
      <c r="BH944" s="15"/>
      <c r="BI944" s="15"/>
      <c r="BJ944" s="15"/>
      <c r="BK944" s="15"/>
      <c r="BL944" s="15"/>
      <c r="BM944" s="15"/>
      <c r="BN944" s="15"/>
      <c r="BO944" s="15"/>
      <c r="BP944" s="15"/>
      <c r="BQ944" s="15"/>
      <c r="BR944" s="15"/>
      <c r="BS944" s="15"/>
      <c r="BT944" s="15"/>
      <c r="BU944" s="15"/>
      <c r="BV944" s="15"/>
      <c r="BW944" s="15"/>
      <c r="BX944" s="15"/>
      <c r="BY944" s="15"/>
      <c r="BZ944" s="15"/>
      <c r="CA944" s="15"/>
      <c r="CB944" s="15"/>
      <c r="CC944" s="15"/>
      <c r="CD944" s="15"/>
      <c r="CE944" s="15"/>
      <c r="CF944" s="15"/>
      <c r="CG944" s="15"/>
      <c r="CH944" s="15"/>
      <c r="CI944" s="15"/>
      <c r="CJ944" s="15"/>
      <c r="CK944" s="15"/>
      <c r="CL944" s="15"/>
      <c r="CM944" s="15"/>
      <c r="CN944" s="15"/>
      <c r="CO944" s="15"/>
      <c r="CP944" s="15"/>
      <c r="CQ944" s="15"/>
      <c r="CR944" s="15"/>
      <c r="CS944" s="15"/>
      <c r="CT944" s="15"/>
      <c r="CU944" s="15"/>
      <c r="CV944" s="15"/>
      <c r="CW944" s="15"/>
      <c r="CX944" s="15"/>
      <c r="CY944" s="15"/>
      <c r="CZ944" s="15"/>
      <c r="DA944" s="15"/>
      <c r="DB944" s="15"/>
      <c r="DC944" s="15"/>
      <c r="DD944" s="15"/>
      <c r="DE944" s="15"/>
      <c r="DF944" s="15"/>
      <c r="DG944" s="15"/>
      <c r="DH944" s="15"/>
      <c r="DI944" s="15"/>
      <c r="DJ944" s="15"/>
      <c r="DK944" s="15"/>
      <c r="DL944" s="15"/>
      <c r="DM944" s="15"/>
      <c r="DN944" s="15"/>
      <c r="DO944" s="15"/>
      <c r="DP944" s="15"/>
      <c r="DQ944" s="15"/>
      <c r="DR944" s="15"/>
      <c r="DS944" s="15"/>
      <c r="DT944" s="15"/>
      <c r="DU944" s="15"/>
      <c r="DV944" s="15"/>
      <c r="DW944" s="15"/>
      <c r="DX944" s="15"/>
      <c r="DY944" s="15"/>
      <c r="DZ944" s="15"/>
      <c r="EA944" s="15"/>
      <c r="EB944" s="15"/>
      <c r="EC944" s="15"/>
      <c r="ED944" s="15"/>
      <c r="EE944" s="15"/>
      <c r="EF944" s="15"/>
      <c r="EG944" s="15"/>
      <c r="EH944" s="15"/>
      <c r="EI944" s="15"/>
      <c r="EJ944" s="15"/>
      <c r="EK944" s="15"/>
      <c r="EL944" s="15"/>
      <c r="EM944" s="15"/>
      <c r="EN944" s="15"/>
      <c r="EO944" s="15"/>
      <c r="EP944" s="15"/>
      <c r="EQ944" s="15"/>
      <c r="ER944" s="15"/>
      <c r="ES944" s="15"/>
      <c r="ET944" s="15"/>
      <c r="EU944" s="15"/>
      <c r="EV944" s="15"/>
      <c r="EW944" s="15"/>
      <c r="EX944" s="15"/>
      <c r="EY944" s="15"/>
      <c r="EZ944" s="15"/>
      <c r="FA944" s="15"/>
      <c r="FB944" s="15"/>
      <c r="FC944" s="15"/>
      <c r="FD944" s="15"/>
      <c r="FE944" s="15"/>
      <c r="FF944" s="15"/>
      <c r="FG944" s="15"/>
      <c r="FH944" s="15"/>
      <c r="FI944" s="15"/>
      <c r="FJ944" s="15"/>
      <c r="FK944" s="15"/>
      <c r="FL944" s="15"/>
      <c r="FM944" s="15"/>
      <c r="FN944" s="15"/>
      <c r="FO944" s="15"/>
      <c r="FP944" s="15"/>
      <c r="FQ944" s="15"/>
      <c r="FR944" s="15"/>
      <c r="FS944" s="15"/>
      <c r="FT944" s="15"/>
      <c r="FU944" s="15"/>
      <c r="FV944" s="15"/>
      <c r="FW944" s="15"/>
      <c r="FX944" s="15"/>
      <c r="FY944" s="15"/>
      <c r="FZ944" s="15"/>
      <c r="GA944" s="15"/>
      <c r="GB944" s="15"/>
      <c r="GC944" s="15"/>
      <c r="GD944" s="15"/>
      <c r="GE944" s="15"/>
      <c r="GF944" s="15"/>
      <c r="GG944" s="15"/>
      <c r="GH944" s="15"/>
      <c r="GI944" s="15"/>
      <c r="GJ944" s="15"/>
      <c r="GK944" s="15"/>
      <c r="GL944" s="15"/>
      <c r="GM944" s="15"/>
      <c r="GN944" s="15"/>
      <c r="GO944" s="15"/>
      <c r="GP944" s="15"/>
      <c r="GQ944" s="15"/>
      <c r="GR944" s="15"/>
      <c r="GS944" s="15"/>
      <c r="GT944" s="15"/>
      <c r="GU944" s="15"/>
      <c r="GV944" s="15"/>
      <c r="GW944" s="15"/>
      <c r="GX944" s="15"/>
      <c r="GY944" s="15"/>
    </row>
    <row r="945" spans="1:207" s="16" customFormat="1" ht="25.15" customHeight="1" x14ac:dyDescent="0.25">
      <c r="A945" s="117" t="s">
        <v>1976</v>
      </c>
      <c r="B945" s="48" t="s">
        <v>649</v>
      </c>
      <c r="C945" s="65">
        <v>1967</v>
      </c>
      <c r="D945" s="84" t="s">
        <v>240</v>
      </c>
      <c r="E945" s="65" t="s">
        <v>20</v>
      </c>
      <c r="F945" s="82">
        <v>5</v>
      </c>
      <c r="G945" s="82">
        <v>2</v>
      </c>
      <c r="H945" s="50">
        <f t="shared" si="232"/>
        <v>1558.08</v>
      </c>
      <c r="I945" s="50">
        <v>0</v>
      </c>
      <c r="J945" s="50">
        <v>1558.08</v>
      </c>
      <c r="K945" s="37">
        <f t="shared" si="227"/>
        <v>3763980</v>
      </c>
      <c r="L945" s="47">
        <v>0</v>
      </c>
      <c r="M945" s="47">
        <v>0</v>
      </c>
      <c r="N945" s="47">
        <v>0</v>
      </c>
      <c r="O945" s="50">
        <v>3763980</v>
      </c>
      <c r="P945" s="47">
        <f t="shared" si="228"/>
        <v>2415.7809611829944</v>
      </c>
      <c r="Q945" s="53">
        <v>9673</v>
      </c>
      <c r="R945" s="79" t="s">
        <v>98</v>
      </c>
      <c r="S945" s="62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F945" s="15"/>
      <c r="AG945" s="15"/>
      <c r="AH945" s="15"/>
      <c r="AI945" s="15"/>
      <c r="AJ945" s="15"/>
      <c r="AK945" s="15"/>
      <c r="AL945" s="15"/>
      <c r="AM945" s="15"/>
      <c r="AN945" s="15"/>
      <c r="AO945" s="15"/>
      <c r="AP945" s="15"/>
      <c r="AQ945" s="15"/>
      <c r="AR945" s="15"/>
      <c r="AS945" s="15"/>
      <c r="AT945" s="15"/>
      <c r="AU945" s="15"/>
      <c r="AV945" s="15"/>
      <c r="AW945" s="15"/>
      <c r="AX945" s="15"/>
      <c r="AY945" s="15"/>
      <c r="AZ945" s="15"/>
      <c r="BA945" s="15"/>
      <c r="BB945" s="15"/>
      <c r="BC945" s="15"/>
      <c r="BD945" s="15"/>
      <c r="BE945" s="15"/>
      <c r="BF945" s="15"/>
      <c r="BG945" s="15"/>
      <c r="BH945" s="15"/>
      <c r="BI945" s="15"/>
      <c r="BJ945" s="15"/>
      <c r="BK945" s="15"/>
      <c r="BL945" s="15"/>
      <c r="BM945" s="15"/>
      <c r="BN945" s="15"/>
      <c r="BO945" s="15"/>
      <c r="BP945" s="15"/>
      <c r="BQ945" s="15"/>
      <c r="BR945" s="15"/>
      <c r="BS945" s="15"/>
      <c r="BT945" s="15"/>
      <c r="BU945" s="15"/>
      <c r="BV945" s="15"/>
      <c r="BW945" s="15"/>
      <c r="BX945" s="15"/>
      <c r="BY945" s="15"/>
      <c r="BZ945" s="15"/>
      <c r="CA945" s="15"/>
      <c r="CB945" s="15"/>
      <c r="CC945" s="15"/>
      <c r="CD945" s="15"/>
      <c r="CE945" s="15"/>
      <c r="CF945" s="15"/>
      <c r="CG945" s="15"/>
      <c r="CH945" s="15"/>
      <c r="CI945" s="15"/>
      <c r="CJ945" s="15"/>
      <c r="CK945" s="15"/>
      <c r="CL945" s="15"/>
      <c r="CM945" s="15"/>
      <c r="CN945" s="15"/>
      <c r="CO945" s="15"/>
      <c r="CP945" s="15"/>
      <c r="CQ945" s="15"/>
      <c r="CR945" s="15"/>
      <c r="CS945" s="15"/>
      <c r="CT945" s="15"/>
      <c r="CU945" s="15"/>
      <c r="CV945" s="15"/>
      <c r="CW945" s="15"/>
      <c r="CX945" s="15"/>
      <c r="CY945" s="15"/>
      <c r="CZ945" s="15"/>
      <c r="DA945" s="15"/>
      <c r="DB945" s="15"/>
      <c r="DC945" s="15"/>
      <c r="DD945" s="15"/>
      <c r="DE945" s="15"/>
      <c r="DF945" s="15"/>
      <c r="DG945" s="15"/>
      <c r="DH945" s="15"/>
      <c r="DI945" s="15"/>
      <c r="DJ945" s="15"/>
      <c r="DK945" s="15"/>
      <c r="DL945" s="15"/>
      <c r="DM945" s="15"/>
      <c r="DN945" s="15"/>
      <c r="DO945" s="15"/>
      <c r="DP945" s="15"/>
      <c r="DQ945" s="15"/>
      <c r="DR945" s="15"/>
      <c r="DS945" s="15"/>
      <c r="DT945" s="15"/>
      <c r="DU945" s="15"/>
      <c r="DV945" s="15"/>
      <c r="DW945" s="15"/>
      <c r="DX945" s="15"/>
      <c r="DY945" s="15"/>
      <c r="DZ945" s="15"/>
      <c r="EA945" s="15"/>
      <c r="EB945" s="15"/>
      <c r="EC945" s="15"/>
      <c r="ED945" s="15"/>
      <c r="EE945" s="15"/>
      <c r="EF945" s="15"/>
      <c r="EG945" s="15"/>
      <c r="EH945" s="15"/>
      <c r="EI945" s="15"/>
      <c r="EJ945" s="15"/>
      <c r="EK945" s="15"/>
      <c r="EL945" s="15"/>
      <c r="EM945" s="15"/>
      <c r="EN945" s="15"/>
      <c r="EO945" s="15"/>
      <c r="EP945" s="15"/>
      <c r="EQ945" s="15"/>
      <c r="ER945" s="15"/>
      <c r="ES945" s="15"/>
      <c r="ET945" s="15"/>
      <c r="EU945" s="15"/>
      <c r="EV945" s="15"/>
      <c r="EW945" s="15"/>
      <c r="EX945" s="15"/>
      <c r="EY945" s="15"/>
      <c r="EZ945" s="15"/>
      <c r="FA945" s="15"/>
      <c r="FB945" s="15"/>
      <c r="FC945" s="15"/>
      <c r="FD945" s="15"/>
      <c r="FE945" s="15"/>
      <c r="FF945" s="15"/>
      <c r="FG945" s="15"/>
      <c r="FH945" s="15"/>
      <c r="FI945" s="15"/>
      <c r="FJ945" s="15"/>
      <c r="FK945" s="15"/>
      <c r="FL945" s="15"/>
      <c r="FM945" s="15"/>
      <c r="FN945" s="15"/>
      <c r="FO945" s="15"/>
      <c r="FP945" s="15"/>
      <c r="FQ945" s="15"/>
      <c r="FR945" s="15"/>
      <c r="FS945" s="15"/>
      <c r="FT945" s="15"/>
      <c r="FU945" s="15"/>
      <c r="FV945" s="15"/>
      <c r="FW945" s="15"/>
      <c r="FX945" s="15"/>
      <c r="FY945" s="15"/>
      <c r="FZ945" s="15"/>
      <c r="GA945" s="15"/>
      <c r="GB945" s="15"/>
      <c r="GC945" s="15"/>
      <c r="GD945" s="15"/>
      <c r="GE945" s="15"/>
      <c r="GF945" s="15"/>
      <c r="GG945" s="15"/>
      <c r="GH945" s="15"/>
      <c r="GI945" s="15"/>
      <c r="GJ945" s="15"/>
      <c r="GK945" s="15"/>
      <c r="GL945" s="15"/>
      <c r="GM945" s="15"/>
      <c r="GN945" s="15"/>
      <c r="GO945" s="15"/>
      <c r="GP945" s="15"/>
      <c r="GQ945" s="15"/>
      <c r="GR945" s="15"/>
      <c r="GS945" s="15"/>
      <c r="GT945" s="15"/>
      <c r="GU945" s="15"/>
      <c r="GV945" s="15"/>
      <c r="GW945" s="15"/>
      <c r="GX945" s="15"/>
      <c r="GY945" s="15"/>
    </row>
    <row r="946" spans="1:207" s="16" customFormat="1" ht="25.15" customHeight="1" x14ac:dyDescent="0.25">
      <c r="A946" s="117" t="s">
        <v>1977</v>
      </c>
      <c r="B946" s="48" t="s">
        <v>650</v>
      </c>
      <c r="C946" s="65">
        <v>1967</v>
      </c>
      <c r="D946" s="84" t="s">
        <v>240</v>
      </c>
      <c r="E946" s="65" t="s">
        <v>20</v>
      </c>
      <c r="F946" s="82">
        <v>5</v>
      </c>
      <c r="G946" s="82">
        <v>2</v>
      </c>
      <c r="H946" s="50">
        <f t="shared" si="232"/>
        <v>1633.42</v>
      </c>
      <c r="I946" s="50">
        <v>74.900000000000006</v>
      </c>
      <c r="J946" s="50">
        <v>1558.52</v>
      </c>
      <c r="K946" s="37">
        <f t="shared" ref="K946:K999" si="233">SUM(L946:O946)</f>
        <v>3799620</v>
      </c>
      <c r="L946" s="47">
        <v>0</v>
      </c>
      <c r="M946" s="47">
        <v>0</v>
      </c>
      <c r="N946" s="47">
        <v>0</v>
      </c>
      <c r="O946" s="50">
        <v>3799620</v>
      </c>
      <c r="P946" s="47">
        <f t="shared" ref="P946:P999" si="234">K946/H946</f>
        <v>2326.1745295147603</v>
      </c>
      <c r="Q946" s="53">
        <v>9673</v>
      </c>
      <c r="R946" s="79" t="s">
        <v>98</v>
      </c>
      <c r="S946" s="62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F946" s="15"/>
      <c r="AG946" s="15"/>
      <c r="AH946" s="15"/>
      <c r="AI946" s="15"/>
      <c r="AJ946" s="15"/>
      <c r="AK946" s="15"/>
      <c r="AL946" s="15"/>
      <c r="AM946" s="15"/>
      <c r="AN946" s="15"/>
      <c r="AO946" s="15"/>
      <c r="AP946" s="15"/>
      <c r="AQ946" s="15"/>
      <c r="AR946" s="15"/>
      <c r="AS946" s="15"/>
      <c r="AT946" s="15"/>
      <c r="AU946" s="15"/>
      <c r="AV946" s="15"/>
      <c r="AW946" s="15"/>
      <c r="AX946" s="15"/>
      <c r="AY946" s="15"/>
      <c r="AZ946" s="15"/>
      <c r="BA946" s="15"/>
      <c r="BB946" s="15"/>
      <c r="BC946" s="15"/>
      <c r="BD946" s="15"/>
      <c r="BE946" s="15"/>
      <c r="BF946" s="15"/>
      <c r="BG946" s="15"/>
      <c r="BH946" s="15"/>
      <c r="BI946" s="15"/>
      <c r="BJ946" s="15"/>
      <c r="BK946" s="15"/>
      <c r="BL946" s="15"/>
      <c r="BM946" s="15"/>
      <c r="BN946" s="15"/>
      <c r="BO946" s="15"/>
      <c r="BP946" s="15"/>
      <c r="BQ946" s="15"/>
      <c r="BR946" s="15"/>
      <c r="BS946" s="15"/>
      <c r="BT946" s="15"/>
      <c r="BU946" s="15"/>
      <c r="BV946" s="15"/>
      <c r="BW946" s="15"/>
      <c r="BX946" s="15"/>
      <c r="BY946" s="15"/>
      <c r="BZ946" s="15"/>
      <c r="CA946" s="15"/>
      <c r="CB946" s="15"/>
      <c r="CC946" s="15"/>
      <c r="CD946" s="15"/>
      <c r="CE946" s="15"/>
      <c r="CF946" s="15"/>
      <c r="CG946" s="15"/>
      <c r="CH946" s="15"/>
      <c r="CI946" s="15"/>
      <c r="CJ946" s="15"/>
      <c r="CK946" s="15"/>
      <c r="CL946" s="15"/>
      <c r="CM946" s="15"/>
      <c r="CN946" s="15"/>
      <c r="CO946" s="15"/>
      <c r="CP946" s="15"/>
      <c r="CQ946" s="15"/>
      <c r="CR946" s="15"/>
      <c r="CS946" s="15"/>
      <c r="CT946" s="15"/>
      <c r="CU946" s="15"/>
      <c r="CV946" s="15"/>
      <c r="CW946" s="15"/>
      <c r="CX946" s="15"/>
      <c r="CY946" s="15"/>
      <c r="CZ946" s="15"/>
      <c r="DA946" s="15"/>
      <c r="DB946" s="15"/>
      <c r="DC946" s="15"/>
      <c r="DD946" s="15"/>
      <c r="DE946" s="15"/>
      <c r="DF946" s="15"/>
      <c r="DG946" s="15"/>
      <c r="DH946" s="15"/>
      <c r="DI946" s="15"/>
      <c r="DJ946" s="15"/>
      <c r="DK946" s="15"/>
      <c r="DL946" s="15"/>
      <c r="DM946" s="15"/>
      <c r="DN946" s="15"/>
      <c r="DO946" s="15"/>
      <c r="DP946" s="15"/>
      <c r="DQ946" s="15"/>
      <c r="DR946" s="15"/>
      <c r="DS946" s="15"/>
      <c r="DT946" s="15"/>
      <c r="DU946" s="15"/>
      <c r="DV946" s="15"/>
      <c r="DW946" s="15"/>
      <c r="DX946" s="15"/>
      <c r="DY946" s="15"/>
      <c r="DZ946" s="15"/>
      <c r="EA946" s="15"/>
      <c r="EB946" s="15"/>
      <c r="EC946" s="15"/>
      <c r="ED946" s="15"/>
      <c r="EE946" s="15"/>
      <c r="EF946" s="15"/>
      <c r="EG946" s="15"/>
      <c r="EH946" s="15"/>
      <c r="EI946" s="15"/>
      <c r="EJ946" s="15"/>
      <c r="EK946" s="15"/>
      <c r="EL946" s="15"/>
      <c r="EM946" s="15"/>
      <c r="EN946" s="15"/>
      <c r="EO946" s="15"/>
      <c r="EP946" s="15"/>
      <c r="EQ946" s="15"/>
      <c r="ER946" s="15"/>
      <c r="ES946" s="15"/>
      <c r="ET946" s="15"/>
      <c r="EU946" s="15"/>
      <c r="EV946" s="15"/>
      <c r="EW946" s="15"/>
      <c r="EX946" s="15"/>
      <c r="EY946" s="15"/>
      <c r="EZ946" s="15"/>
      <c r="FA946" s="15"/>
      <c r="FB946" s="15"/>
      <c r="FC946" s="15"/>
      <c r="FD946" s="15"/>
      <c r="FE946" s="15"/>
      <c r="FF946" s="15"/>
      <c r="FG946" s="15"/>
      <c r="FH946" s="15"/>
      <c r="FI946" s="15"/>
      <c r="FJ946" s="15"/>
      <c r="FK946" s="15"/>
      <c r="FL946" s="15"/>
      <c r="FM946" s="15"/>
      <c r="FN946" s="15"/>
      <c r="FO946" s="15"/>
      <c r="FP946" s="15"/>
      <c r="FQ946" s="15"/>
      <c r="FR946" s="15"/>
      <c r="FS946" s="15"/>
      <c r="FT946" s="15"/>
      <c r="FU946" s="15"/>
      <c r="FV946" s="15"/>
      <c r="FW946" s="15"/>
      <c r="FX946" s="15"/>
      <c r="FY946" s="15"/>
      <c r="FZ946" s="15"/>
      <c r="GA946" s="15"/>
      <c r="GB946" s="15"/>
      <c r="GC946" s="15"/>
      <c r="GD946" s="15"/>
      <c r="GE946" s="15"/>
      <c r="GF946" s="15"/>
      <c r="GG946" s="15"/>
      <c r="GH946" s="15"/>
      <c r="GI946" s="15"/>
      <c r="GJ946" s="15"/>
      <c r="GK946" s="15"/>
      <c r="GL946" s="15"/>
      <c r="GM946" s="15"/>
      <c r="GN946" s="15"/>
      <c r="GO946" s="15"/>
      <c r="GP946" s="15"/>
      <c r="GQ946" s="15"/>
      <c r="GR946" s="15"/>
      <c r="GS946" s="15"/>
      <c r="GT946" s="15"/>
      <c r="GU946" s="15"/>
      <c r="GV946" s="15"/>
      <c r="GW946" s="15"/>
      <c r="GX946" s="15"/>
      <c r="GY946" s="15"/>
    </row>
    <row r="947" spans="1:207" s="16" customFormat="1" ht="25.15" customHeight="1" x14ac:dyDescent="0.25">
      <c r="A947" s="117" t="s">
        <v>1978</v>
      </c>
      <c r="B947" s="48" t="s">
        <v>652</v>
      </c>
      <c r="C947" s="65">
        <v>1965</v>
      </c>
      <c r="D947" s="84" t="s">
        <v>240</v>
      </c>
      <c r="E947" s="84" t="s">
        <v>20</v>
      </c>
      <c r="F947" s="82">
        <v>5</v>
      </c>
      <c r="G947" s="82">
        <v>3</v>
      </c>
      <c r="H947" s="50">
        <f t="shared" si="232"/>
        <v>2555.9499999999998</v>
      </c>
      <c r="I947" s="50">
        <v>16.600000000000001</v>
      </c>
      <c r="J947" s="50">
        <v>2539.35</v>
      </c>
      <c r="K947" s="37">
        <f t="shared" si="233"/>
        <v>6540600</v>
      </c>
      <c r="L947" s="47">
        <v>0</v>
      </c>
      <c r="M947" s="47">
        <v>0</v>
      </c>
      <c r="N947" s="47">
        <v>0</v>
      </c>
      <c r="O947" s="50">
        <v>6540600</v>
      </c>
      <c r="P947" s="47">
        <f t="shared" si="234"/>
        <v>2558.9702458968291</v>
      </c>
      <c r="Q947" s="53">
        <v>9673</v>
      </c>
      <c r="R947" s="79" t="s">
        <v>98</v>
      </c>
      <c r="S947" s="62"/>
    </row>
    <row r="948" spans="1:207" s="16" customFormat="1" ht="25.15" customHeight="1" x14ac:dyDescent="0.25">
      <c r="A948" s="117" t="s">
        <v>1979</v>
      </c>
      <c r="B948" s="48" t="s">
        <v>653</v>
      </c>
      <c r="C948" s="65">
        <v>1965</v>
      </c>
      <c r="D948" s="84" t="s">
        <v>240</v>
      </c>
      <c r="E948" s="84" t="s">
        <v>20</v>
      </c>
      <c r="F948" s="82">
        <v>5</v>
      </c>
      <c r="G948" s="82">
        <v>4</v>
      </c>
      <c r="H948" s="50">
        <v>3491.7</v>
      </c>
      <c r="I948" s="50">
        <v>216.1</v>
      </c>
      <c r="J948" s="50">
        <v>3009.2</v>
      </c>
      <c r="K948" s="37">
        <f t="shared" si="233"/>
        <v>5684646</v>
      </c>
      <c r="L948" s="47">
        <v>0</v>
      </c>
      <c r="M948" s="47">
        <v>0</v>
      </c>
      <c r="N948" s="47">
        <v>0</v>
      </c>
      <c r="O948" s="50">
        <v>5684646</v>
      </c>
      <c r="P948" s="47">
        <f t="shared" si="234"/>
        <v>1628.0453647220552</v>
      </c>
      <c r="Q948" s="53">
        <v>9673</v>
      </c>
      <c r="R948" s="79" t="s">
        <v>98</v>
      </c>
      <c r="S948" s="62"/>
    </row>
    <row r="949" spans="1:207" s="16" customFormat="1" ht="25.15" customHeight="1" x14ac:dyDescent="0.25">
      <c r="A949" s="117" t="s">
        <v>1980</v>
      </c>
      <c r="B949" s="48" t="s">
        <v>660</v>
      </c>
      <c r="C949" s="65">
        <v>1965</v>
      </c>
      <c r="D949" s="84" t="s">
        <v>240</v>
      </c>
      <c r="E949" s="84" t="s">
        <v>20</v>
      </c>
      <c r="F949" s="82">
        <v>5</v>
      </c>
      <c r="G949" s="82">
        <v>4</v>
      </c>
      <c r="H949" s="50">
        <f t="shared" ref="H949:H958" si="235">I949+J949</f>
        <v>3188.5699999999997</v>
      </c>
      <c r="I949" s="50">
        <v>144.69999999999999</v>
      </c>
      <c r="J949" s="50">
        <v>3043.87</v>
      </c>
      <c r="K949" s="37">
        <f t="shared" si="233"/>
        <v>1610400</v>
      </c>
      <c r="L949" s="47">
        <v>0</v>
      </c>
      <c r="M949" s="47">
        <v>0</v>
      </c>
      <c r="N949" s="47">
        <v>0</v>
      </c>
      <c r="O949" s="50">
        <v>1610400</v>
      </c>
      <c r="P949" s="47">
        <f t="shared" si="234"/>
        <v>505.05398971952951</v>
      </c>
      <c r="Q949" s="53">
        <v>9673</v>
      </c>
      <c r="R949" s="79" t="s">
        <v>98</v>
      </c>
      <c r="S949" s="73"/>
      <c r="T949" s="17"/>
    </row>
    <row r="950" spans="1:207" s="16" customFormat="1" ht="25.15" customHeight="1" x14ac:dyDescent="0.25">
      <c r="A950" s="117" t="s">
        <v>1981</v>
      </c>
      <c r="B950" s="48" t="s">
        <v>668</v>
      </c>
      <c r="C950" s="65">
        <v>1966</v>
      </c>
      <c r="D950" s="84" t="s">
        <v>240</v>
      </c>
      <c r="E950" s="65" t="s">
        <v>20</v>
      </c>
      <c r="F950" s="90">
        <v>4</v>
      </c>
      <c r="G950" s="90">
        <v>3</v>
      </c>
      <c r="H950" s="50">
        <f t="shared" si="235"/>
        <v>2015.81</v>
      </c>
      <c r="I950" s="50">
        <v>504.6</v>
      </c>
      <c r="J950" s="50">
        <v>1511.21</v>
      </c>
      <c r="K950" s="37">
        <f t="shared" si="233"/>
        <v>3355300</v>
      </c>
      <c r="L950" s="47">
        <v>0</v>
      </c>
      <c r="M950" s="47">
        <v>0</v>
      </c>
      <c r="N950" s="47">
        <v>0</v>
      </c>
      <c r="O950" s="50">
        <v>3355300</v>
      </c>
      <c r="P950" s="47">
        <f t="shared" si="234"/>
        <v>1664.4921892440261</v>
      </c>
      <c r="Q950" s="53">
        <v>9673</v>
      </c>
      <c r="R950" s="79" t="s">
        <v>98</v>
      </c>
      <c r="S950" s="62"/>
    </row>
    <row r="951" spans="1:207" s="16" customFormat="1" ht="25.15" customHeight="1" x14ac:dyDescent="0.25">
      <c r="A951" s="117" t="s">
        <v>1982</v>
      </c>
      <c r="B951" s="48" t="s">
        <v>671</v>
      </c>
      <c r="C951" s="65">
        <v>1966</v>
      </c>
      <c r="D951" s="84" t="s">
        <v>240</v>
      </c>
      <c r="E951" s="65" t="s">
        <v>20</v>
      </c>
      <c r="F951" s="90">
        <v>5</v>
      </c>
      <c r="G951" s="90">
        <v>4</v>
      </c>
      <c r="H951" s="50">
        <f t="shared" si="235"/>
        <v>3203.56</v>
      </c>
      <c r="I951" s="50">
        <v>679.6</v>
      </c>
      <c r="J951" s="50">
        <v>2523.96</v>
      </c>
      <c r="K951" s="37">
        <f t="shared" si="233"/>
        <v>4214150</v>
      </c>
      <c r="L951" s="47">
        <v>0</v>
      </c>
      <c r="M951" s="47">
        <v>0</v>
      </c>
      <c r="N951" s="47">
        <v>0</v>
      </c>
      <c r="O951" s="50">
        <v>4214150</v>
      </c>
      <c r="P951" s="47">
        <f t="shared" si="234"/>
        <v>1315.458427499407</v>
      </c>
      <c r="Q951" s="53">
        <v>9673</v>
      </c>
      <c r="R951" s="79" t="s">
        <v>98</v>
      </c>
      <c r="S951" s="62"/>
    </row>
    <row r="952" spans="1:207" s="16" customFormat="1" ht="25.15" customHeight="1" x14ac:dyDescent="0.25">
      <c r="A952" s="117" t="s">
        <v>1983</v>
      </c>
      <c r="B952" s="48" t="s">
        <v>672</v>
      </c>
      <c r="C952" s="65">
        <v>1965</v>
      </c>
      <c r="D952" s="84" t="s">
        <v>240</v>
      </c>
      <c r="E952" s="65" t="s">
        <v>22</v>
      </c>
      <c r="F952" s="90">
        <v>4</v>
      </c>
      <c r="G952" s="90">
        <v>3</v>
      </c>
      <c r="H952" s="50">
        <f t="shared" si="235"/>
        <v>2298.8200000000002</v>
      </c>
      <c r="I952" s="50">
        <v>0</v>
      </c>
      <c r="J952" s="50">
        <v>2298.8200000000002</v>
      </c>
      <c r="K952" s="37">
        <f t="shared" si="233"/>
        <v>3413150</v>
      </c>
      <c r="L952" s="47">
        <v>0</v>
      </c>
      <c r="M952" s="47">
        <v>0</v>
      </c>
      <c r="N952" s="47">
        <v>0</v>
      </c>
      <c r="O952" s="50">
        <v>3413150</v>
      </c>
      <c r="P952" s="47">
        <f t="shared" si="234"/>
        <v>1484.7399970419606</v>
      </c>
      <c r="Q952" s="53">
        <v>9673</v>
      </c>
      <c r="R952" s="79" t="s">
        <v>98</v>
      </c>
      <c r="S952" s="73"/>
      <c r="T952" s="17"/>
    </row>
    <row r="953" spans="1:207" s="16" customFormat="1" ht="25.15" customHeight="1" x14ac:dyDescent="0.25">
      <c r="A953" s="117" t="s">
        <v>1984</v>
      </c>
      <c r="B953" s="48" t="s">
        <v>673</v>
      </c>
      <c r="C953" s="65">
        <v>1966</v>
      </c>
      <c r="D953" s="84" t="s">
        <v>240</v>
      </c>
      <c r="E953" s="65" t="s">
        <v>20</v>
      </c>
      <c r="F953" s="90">
        <v>5</v>
      </c>
      <c r="G953" s="90">
        <v>2</v>
      </c>
      <c r="H953" s="50">
        <f t="shared" si="235"/>
        <v>1613.46</v>
      </c>
      <c r="I953" s="50">
        <v>73</v>
      </c>
      <c r="J953" s="50">
        <v>1540.46</v>
      </c>
      <c r="K953" s="37">
        <f t="shared" si="233"/>
        <v>2180500</v>
      </c>
      <c r="L953" s="47">
        <v>0</v>
      </c>
      <c r="M953" s="47">
        <v>0</v>
      </c>
      <c r="N953" s="47">
        <v>0</v>
      </c>
      <c r="O953" s="50">
        <v>2180500</v>
      </c>
      <c r="P953" s="47">
        <f t="shared" si="234"/>
        <v>1351.4434817101137</v>
      </c>
      <c r="Q953" s="53">
        <v>9673</v>
      </c>
      <c r="R953" s="79" t="s">
        <v>98</v>
      </c>
      <c r="S953" s="62"/>
    </row>
    <row r="954" spans="1:207" s="16" customFormat="1" ht="25.15" customHeight="1" x14ac:dyDescent="0.25">
      <c r="A954" s="117" t="s">
        <v>1985</v>
      </c>
      <c r="B954" s="48" t="s">
        <v>675</v>
      </c>
      <c r="C954" s="65">
        <v>1965</v>
      </c>
      <c r="D954" s="84" t="s">
        <v>240</v>
      </c>
      <c r="E954" s="65" t="s">
        <v>20</v>
      </c>
      <c r="F954" s="90">
        <v>5</v>
      </c>
      <c r="G954" s="90">
        <v>4</v>
      </c>
      <c r="H954" s="50">
        <f t="shared" si="235"/>
        <v>3232.11</v>
      </c>
      <c r="I954" s="50">
        <v>342.9</v>
      </c>
      <c r="J954" s="50">
        <v>2889.21</v>
      </c>
      <c r="K954" s="37">
        <f t="shared" si="233"/>
        <v>4240850</v>
      </c>
      <c r="L954" s="47">
        <v>0</v>
      </c>
      <c r="M954" s="47">
        <v>0</v>
      </c>
      <c r="N954" s="47">
        <v>0</v>
      </c>
      <c r="O954" s="50">
        <v>4240850</v>
      </c>
      <c r="P954" s="47">
        <f t="shared" si="234"/>
        <v>1312.0995263156267</v>
      </c>
      <c r="Q954" s="53">
        <v>9673</v>
      </c>
      <c r="R954" s="79" t="s">
        <v>98</v>
      </c>
      <c r="S954" s="62"/>
    </row>
    <row r="955" spans="1:207" s="16" customFormat="1" ht="25.15" customHeight="1" x14ac:dyDescent="0.25">
      <c r="A955" s="117" t="s">
        <v>1986</v>
      </c>
      <c r="B955" s="48" t="s">
        <v>676</v>
      </c>
      <c r="C955" s="65">
        <v>1965</v>
      </c>
      <c r="D955" s="84" t="s">
        <v>240</v>
      </c>
      <c r="E955" s="65" t="s">
        <v>20</v>
      </c>
      <c r="F955" s="90">
        <v>5</v>
      </c>
      <c r="G955" s="90">
        <v>4</v>
      </c>
      <c r="H955" s="50">
        <f t="shared" si="235"/>
        <v>3258.39</v>
      </c>
      <c r="I955" s="50">
        <v>0</v>
      </c>
      <c r="J955" s="50">
        <v>3258.39</v>
      </c>
      <c r="K955" s="37">
        <f t="shared" si="233"/>
        <v>4245300</v>
      </c>
      <c r="L955" s="47">
        <v>0</v>
      </c>
      <c r="M955" s="47">
        <v>0</v>
      </c>
      <c r="N955" s="47">
        <v>0</v>
      </c>
      <c r="O955" s="50">
        <v>4245300</v>
      </c>
      <c r="P955" s="47">
        <f t="shared" si="234"/>
        <v>1302.8827120142157</v>
      </c>
      <c r="Q955" s="53">
        <v>9673</v>
      </c>
      <c r="R955" s="79" t="s">
        <v>98</v>
      </c>
      <c r="S955" s="73"/>
      <c r="T955" s="17"/>
    </row>
    <row r="956" spans="1:207" s="16" customFormat="1" ht="25.15" customHeight="1" x14ac:dyDescent="0.25">
      <c r="A956" s="117" t="s">
        <v>1987</v>
      </c>
      <c r="B956" s="48" t="s">
        <v>677</v>
      </c>
      <c r="C956" s="65">
        <v>1966</v>
      </c>
      <c r="D956" s="84" t="s">
        <v>240</v>
      </c>
      <c r="E956" s="65" t="s">
        <v>22</v>
      </c>
      <c r="F956" s="90">
        <v>5</v>
      </c>
      <c r="G956" s="90">
        <v>4</v>
      </c>
      <c r="H956" s="50">
        <f t="shared" si="235"/>
        <v>3574.51</v>
      </c>
      <c r="I956" s="50">
        <v>0</v>
      </c>
      <c r="J956" s="50">
        <v>3574.51</v>
      </c>
      <c r="K956" s="37">
        <f t="shared" si="233"/>
        <v>4214150</v>
      </c>
      <c r="L956" s="47">
        <v>0</v>
      </c>
      <c r="M956" s="47">
        <v>0</v>
      </c>
      <c r="N956" s="47">
        <v>0</v>
      </c>
      <c r="O956" s="50">
        <v>4214150</v>
      </c>
      <c r="P956" s="47">
        <f t="shared" si="234"/>
        <v>1178.9448064210198</v>
      </c>
      <c r="Q956" s="53">
        <v>9673</v>
      </c>
      <c r="R956" s="79" t="s">
        <v>98</v>
      </c>
      <c r="S956" s="62"/>
    </row>
    <row r="957" spans="1:207" s="14" customFormat="1" ht="25.15" customHeight="1" x14ac:dyDescent="0.25">
      <c r="A957" s="117" t="s">
        <v>1988</v>
      </c>
      <c r="B957" s="48" t="s">
        <v>678</v>
      </c>
      <c r="C957" s="65">
        <v>1965</v>
      </c>
      <c r="D957" s="84" t="s">
        <v>240</v>
      </c>
      <c r="E957" s="65" t="s">
        <v>20</v>
      </c>
      <c r="F957" s="90">
        <v>4</v>
      </c>
      <c r="G957" s="90">
        <v>3</v>
      </c>
      <c r="H957" s="50">
        <f t="shared" si="235"/>
        <v>2420.11</v>
      </c>
      <c r="I957" s="50">
        <v>0</v>
      </c>
      <c r="J957" s="50">
        <v>2420.11</v>
      </c>
      <c r="K957" s="37">
        <f t="shared" si="233"/>
        <v>3530185</v>
      </c>
      <c r="L957" s="47">
        <v>0</v>
      </c>
      <c r="M957" s="47">
        <v>0</v>
      </c>
      <c r="N957" s="47">
        <v>0</v>
      </c>
      <c r="O957" s="50">
        <v>3530185</v>
      </c>
      <c r="P957" s="47">
        <f t="shared" si="234"/>
        <v>1458.6878282392122</v>
      </c>
      <c r="Q957" s="53">
        <v>9673</v>
      </c>
      <c r="R957" s="79" t="s">
        <v>98</v>
      </c>
    </row>
    <row r="958" spans="1:207" s="14" customFormat="1" ht="25.15" customHeight="1" x14ac:dyDescent="0.25">
      <c r="A958" s="117" t="s">
        <v>1989</v>
      </c>
      <c r="B958" s="138" t="s">
        <v>682</v>
      </c>
      <c r="C958" s="65">
        <v>1967</v>
      </c>
      <c r="D958" s="84" t="s">
        <v>240</v>
      </c>
      <c r="E958" s="65" t="s">
        <v>20</v>
      </c>
      <c r="F958" s="82">
        <v>5</v>
      </c>
      <c r="G958" s="82">
        <v>4</v>
      </c>
      <c r="H958" s="50">
        <f t="shared" si="235"/>
        <v>3327.53</v>
      </c>
      <c r="I958" s="50">
        <v>284.5</v>
      </c>
      <c r="J958" s="50">
        <v>3043.03</v>
      </c>
      <c r="K958" s="37">
        <f t="shared" si="233"/>
        <v>7477140</v>
      </c>
      <c r="L958" s="47">
        <v>0</v>
      </c>
      <c r="M958" s="47">
        <v>0</v>
      </c>
      <c r="N958" s="47">
        <v>0</v>
      </c>
      <c r="O958" s="50">
        <v>7477140</v>
      </c>
      <c r="P958" s="47">
        <f t="shared" si="234"/>
        <v>2247.0541212250528</v>
      </c>
      <c r="Q958" s="53">
        <v>9673</v>
      </c>
      <c r="R958" s="79" t="s">
        <v>98</v>
      </c>
    </row>
    <row r="959" spans="1:207" s="14" customFormat="1" ht="25.15" customHeight="1" x14ac:dyDescent="0.25">
      <c r="A959" s="117" t="s">
        <v>1990</v>
      </c>
      <c r="B959" s="48" t="s">
        <v>684</v>
      </c>
      <c r="C959" s="84">
        <v>1978</v>
      </c>
      <c r="D959" s="84" t="s">
        <v>240</v>
      </c>
      <c r="E959" s="65" t="s">
        <v>20</v>
      </c>
      <c r="F959" s="91">
        <v>5</v>
      </c>
      <c r="G959" s="91">
        <v>4</v>
      </c>
      <c r="H959" s="95">
        <v>3371.01</v>
      </c>
      <c r="I959" s="95">
        <v>110.5</v>
      </c>
      <c r="J959" s="95">
        <v>3260.51</v>
      </c>
      <c r="K959" s="37">
        <f t="shared" si="233"/>
        <v>10381580.5</v>
      </c>
      <c r="L959" s="47">
        <v>0</v>
      </c>
      <c r="M959" s="47">
        <v>0</v>
      </c>
      <c r="N959" s="47">
        <v>0</v>
      </c>
      <c r="O959" s="50">
        <v>10381580.5</v>
      </c>
      <c r="P959" s="47">
        <f t="shared" si="234"/>
        <v>3079.6646998970632</v>
      </c>
      <c r="Q959" s="53">
        <v>9673</v>
      </c>
      <c r="R959" s="79" t="s">
        <v>98</v>
      </c>
    </row>
    <row r="960" spans="1:207" s="14" customFormat="1" ht="25.15" customHeight="1" x14ac:dyDescent="0.25">
      <c r="A960" s="117" t="s">
        <v>1991</v>
      </c>
      <c r="B960" s="48" t="s">
        <v>692</v>
      </c>
      <c r="C960" s="65">
        <v>1959</v>
      </c>
      <c r="D960" s="84" t="s">
        <v>240</v>
      </c>
      <c r="E960" s="65" t="s">
        <v>20</v>
      </c>
      <c r="F960" s="82">
        <v>2</v>
      </c>
      <c r="G960" s="82">
        <v>1</v>
      </c>
      <c r="H960" s="50">
        <f t="shared" ref="H960:H967" si="236">I960+J960</f>
        <v>282.8</v>
      </c>
      <c r="I960" s="50">
        <v>0</v>
      </c>
      <c r="J960" s="50">
        <v>282.8</v>
      </c>
      <c r="K960" s="37">
        <f t="shared" si="233"/>
        <v>3903140</v>
      </c>
      <c r="L960" s="47">
        <v>0</v>
      </c>
      <c r="M960" s="47">
        <v>0</v>
      </c>
      <c r="N960" s="47">
        <v>0</v>
      </c>
      <c r="O960" s="50">
        <v>3903140</v>
      </c>
      <c r="P960" s="47">
        <f t="shared" si="234"/>
        <v>13801.768033946251</v>
      </c>
      <c r="Q960" s="53">
        <v>9673</v>
      </c>
      <c r="R960" s="79" t="s">
        <v>98</v>
      </c>
      <c r="S960" s="18"/>
      <c r="T960" s="18"/>
    </row>
    <row r="961" spans="1:21" s="16" customFormat="1" ht="25.15" customHeight="1" x14ac:dyDescent="0.25">
      <c r="A961" s="117" t="s">
        <v>1992</v>
      </c>
      <c r="B961" s="138" t="s">
        <v>697</v>
      </c>
      <c r="C961" s="65">
        <v>1966</v>
      </c>
      <c r="D961" s="84" t="s">
        <v>240</v>
      </c>
      <c r="E961" s="84" t="s">
        <v>22</v>
      </c>
      <c r="F961" s="82">
        <v>5</v>
      </c>
      <c r="G961" s="82">
        <v>4</v>
      </c>
      <c r="H961" s="50">
        <f t="shared" si="236"/>
        <v>3545.31</v>
      </c>
      <c r="I961" s="50">
        <v>0</v>
      </c>
      <c r="J961" s="50">
        <v>3545.31</v>
      </c>
      <c r="K961" s="37">
        <f t="shared" si="233"/>
        <v>3806530</v>
      </c>
      <c r="L961" s="47">
        <v>0</v>
      </c>
      <c r="M961" s="47">
        <v>0</v>
      </c>
      <c r="N961" s="47">
        <v>0</v>
      </c>
      <c r="O961" s="50">
        <v>3806530</v>
      </c>
      <c r="P961" s="47">
        <f t="shared" si="234"/>
        <v>1073.680439792289</v>
      </c>
      <c r="Q961" s="53">
        <v>9673</v>
      </c>
      <c r="R961" s="79" t="s">
        <v>98</v>
      </c>
      <c r="S961" s="62"/>
    </row>
    <row r="962" spans="1:21" s="16" customFormat="1" ht="25.15" customHeight="1" x14ac:dyDescent="0.25">
      <c r="A962" s="117" t="s">
        <v>1993</v>
      </c>
      <c r="B962" s="48" t="s">
        <v>711</v>
      </c>
      <c r="C962" s="84">
        <v>1966</v>
      </c>
      <c r="D962" s="84" t="s">
        <v>240</v>
      </c>
      <c r="E962" s="84" t="s">
        <v>20</v>
      </c>
      <c r="F962" s="82">
        <v>5</v>
      </c>
      <c r="G962" s="82">
        <v>4</v>
      </c>
      <c r="H962" s="50">
        <f t="shared" si="236"/>
        <v>3172.76</v>
      </c>
      <c r="I962" s="50">
        <v>640.29999999999995</v>
      </c>
      <c r="J962" s="50">
        <v>2532.46</v>
      </c>
      <c r="K962" s="37">
        <f t="shared" si="233"/>
        <v>6151200</v>
      </c>
      <c r="L962" s="47">
        <v>0</v>
      </c>
      <c r="M962" s="47">
        <v>0</v>
      </c>
      <c r="N962" s="47">
        <v>0</v>
      </c>
      <c r="O962" s="50">
        <v>6151200</v>
      </c>
      <c r="P962" s="47">
        <f t="shared" si="234"/>
        <v>1938.753640363595</v>
      </c>
      <c r="Q962" s="53">
        <v>9673</v>
      </c>
      <c r="R962" s="79" t="s">
        <v>98</v>
      </c>
      <c r="S962" s="73"/>
      <c r="T962" s="17"/>
    </row>
    <row r="963" spans="1:21" s="16" customFormat="1" ht="25.15" customHeight="1" x14ac:dyDescent="0.25">
      <c r="A963" s="117" t="s">
        <v>1994</v>
      </c>
      <c r="B963" s="48" t="s">
        <v>714</v>
      </c>
      <c r="C963" s="65">
        <v>1967</v>
      </c>
      <c r="D963" s="84" t="s">
        <v>240</v>
      </c>
      <c r="E963" s="84" t="s">
        <v>20</v>
      </c>
      <c r="F963" s="82">
        <v>5</v>
      </c>
      <c r="G963" s="82">
        <v>2</v>
      </c>
      <c r="H963" s="50">
        <f t="shared" si="236"/>
        <v>1797.49</v>
      </c>
      <c r="I963" s="50">
        <v>0</v>
      </c>
      <c r="J963" s="50">
        <v>1797.49</v>
      </c>
      <c r="K963" s="37">
        <f t="shared" si="233"/>
        <v>3999600</v>
      </c>
      <c r="L963" s="47">
        <v>0</v>
      </c>
      <c r="M963" s="47">
        <v>0</v>
      </c>
      <c r="N963" s="47">
        <v>0</v>
      </c>
      <c r="O963" s="50">
        <v>3999600</v>
      </c>
      <c r="P963" s="47">
        <f t="shared" si="234"/>
        <v>2225.1027822129749</v>
      </c>
      <c r="Q963" s="53">
        <v>9673</v>
      </c>
      <c r="R963" s="79" t="s">
        <v>98</v>
      </c>
      <c r="S963" s="62"/>
    </row>
    <row r="964" spans="1:21" s="16" customFormat="1" ht="25.15" customHeight="1" x14ac:dyDescent="0.25">
      <c r="A964" s="117" t="s">
        <v>1995</v>
      </c>
      <c r="B964" s="48" t="s">
        <v>720</v>
      </c>
      <c r="C964" s="65">
        <v>1965</v>
      </c>
      <c r="D964" s="84" t="s">
        <v>240</v>
      </c>
      <c r="E964" s="65" t="s">
        <v>20</v>
      </c>
      <c r="F964" s="82">
        <v>5</v>
      </c>
      <c r="G964" s="82">
        <v>4</v>
      </c>
      <c r="H964" s="50">
        <f t="shared" si="236"/>
        <v>2940.86</v>
      </c>
      <c r="I964" s="50">
        <v>289</v>
      </c>
      <c r="J964" s="50">
        <v>2651.86</v>
      </c>
      <c r="K964" s="37">
        <f t="shared" si="233"/>
        <v>7141200</v>
      </c>
      <c r="L964" s="47">
        <v>0</v>
      </c>
      <c r="M964" s="47">
        <v>0</v>
      </c>
      <c r="N964" s="47">
        <v>0</v>
      </c>
      <c r="O964" s="50">
        <v>7141200</v>
      </c>
      <c r="P964" s="47">
        <f t="shared" si="234"/>
        <v>2428.2692817747188</v>
      </c>
      <c r="Q964" s="53">
        <v>9673</v>
      </c>
      <c r="R964" s="79" t="s">
        <v>98</v>
      </c>
      <c r="S964" s="73"/>
      <c r="T964" s="17"/>
    </row>
    <row r="965" spans="1:21" s="14" customFormat="1" ht="25.15" customHeight="1" x14ac:dyDescent="0.25">
      <c r="A965" s="117" t="s">
        <v>1996</v>
      </c>
      <c r="B965" s="48" t="s">
        <v>721</v>
      </c>
      <c r="C965" s="65">
        <v>1965</v>
      </c>
      <c r="D965" s="84" t="s">
        <v>240</v>
      </c>
      <c r="E965" s="65" t="s">
        <v>20</v>
      </c>
      <c r="F965" s="82">
        <v>5</v>
      </c>
      <c r="G965" s="82">
        <v>3</v>
      </c>
      <c r="H965" s="50">
        <f t="shared" si="236"/>
        <v>2523.0300000000002</v>
      </c>
      <c r="I965" s="50">
        <v>29.5</v>
      </c>
      <c r="J965" s="50">
        <v>2493.5300000000002</v>
      </c>
      <c r="K965" s="37">
        <f t="shared" si="233"/>
        <v>5662140</v>
      </c>
      <c r="L965" s="47">
        <v>0</v>
      </c>
      <c r="M965" s="47">
        <v>0</v>
      </c>
      <c r="N965" s="47">
        <v>0</v>
      </c>
      <c r="O965" s="50">
        <v>5662140</v>
      </c>
      <c r="P965" s="47">
        <f t="shared" si="234"/>
        <v>2244.1825899810938</v>
      </c>
      <c r="Q965" s="53">
        <v>9673</v>
      </c>
      <c r="R965" s="79" t="s">
        <v>98</v>
      </c>
    </row>
    <row r="966" spans="1:21" s="16" customFormat="1" ht="25.15" customHeight="1" x14ac:dyDescent="0.25">
      <c r="A966" s="117" t="s">
        <v>1997</v>
      </c>
      <c r="B966" s="48" t="s">
        <v>722</v>
      </c>
      <c r="C966" s="65">
        <v>1967</v>
      </c>
      <c r="D966" s="84" t="s">
        <v>240</v>
      </c>
      <c r="E966" s="84" t="s">
        <v>20</v>
      </c>
      <c r="F966" s="82">
        <v>5</v>
      </c>
      <c r="G966" s="82">
        <v>3</v>
      </c>
      <c r="H966" s="50">
        <f t="shared" si="236"/>
        <v>2525.0899999999997</v>
      </c>
      <c r="I966" s="50">
        <v>50.2</v>
      </c>
      <c r="J966" s="50">
        <v>2474.89</v>
      </c>
      <c r="K966" s="37">
        <f t="shared" si="233"/>
        <v>5784900</v>
      </c>
      <c r="L966" s="47">
        <v>0</v>
      </c>
      <c r="M966" s="47">
        <v>0</v>
      </c>
      <c r="N966" s="47">
        <v>0</v>
      </c>
      <c r="O966" s="50">
        <v>5784900</v>
      </c>
      <c r="P966" s="47">
        <f t="shared" si="234"/>
        <v>2290.9678466906134</v>
      </c>
      <c r="Q966" s="53">
        <v>9673</v>
      </c>
      <c r="R966" s="79" t="s">
        <v>98</v>
      </c>
      <c r="S966" s="73"/>
      <c r="T966" s="17"/>
    </row>
    <row r="967" spans="1:21" s="16" customFormat="1" ht="25.15" customHeight="1" x14ac:dyDescent="0.25">
      <c r="A967" s="117" t="s">
        <v>1998</v>
      </c>
      <c r="B967" s="48" t="s">
        <v>725</v>
      </c>
      <c r="C967" s="65">
        <v>1966</v>
      </c>
      <c r="D967" s="84" t="s">
        <v>240</v>
      </c>
      <c r="E967" s="84" t="s">
        <v>20</v>
      </c>
      <c r="F967" s="82">
        <v>5</v>
      </c>
      <c r="G967" s="82">
        <v>3</v>
      </c>
      <c r="H967" s="50">
        <f t="shared" si="236"/>
        <v>2539.34</v>
      </c>
      <c r="I967" s="50">
        <v>124.3</v>
      </c>
      <c r="J967" s="50">
        <v>2415.04</v>
      </c>
      <c r="K967" s="37">
        <f t="shared" si="233"/>
        <v>7180800</v>
      </c>
      <c r="L967" s="47">
        <v>0</v>
      </c>
      <c r="M967" s="47">
        <v>0</v>
      </c>
      <c r="N967" s="47">
        <v>0</v>
      </c>
      <c r="O967" s="50">
        <v>7180800</v>
      </c>
      <c r="P967" s="47">
        <f t="shared" si="234"/>
        <v>2827.8214024116501</v>
      </c>
      <c r="Q967" s="53">
        <v>9673</v>
      </c>
      <c r="R967" s="79" t="s">
        <v>98</v>
      </c>
      <c r="S967" s="62"/>
      <c r="U967" s="17"/>
    </row>
    <row r="968" spans="1:21" s="16" customFormat="1" ht="25.15" customHeight="1" x14ac:dyDescent="0.25">
      <c r="A968" s="117" t="s">
        <v>1999</v>
      </c>
      <c r="B968" s="48" t="s">
        <v>729</v>
      </c>
      <c r="C968" s="84">
        <v>1967</v>
      </c>
      <c r="D968" s="84" t="s">
        <v>240</v>
      </c>
      <c r="E968" s="84" t="s">
        <v>22</v>
      </c>
      <c r="F968" s="82">
        <v>5</v>
      </c>
      <c r="G968" s="82">
        <v>4</v>
      </c>
      <c r="H968" s="50">
        <v>2581.04</v>
      </c>
      <c r="I968" s="50">
        <v>853.7</v>
      </c>
      <c r="J968" s="50">
        <v>1727.34</v>
      </c>
      <c r="K968" s="37">
        <f t="shared" si="233"/>
        <v>2776800</v>
      </c>
      <c r="L968" s="47">
        <v>0</v>
      </c>
      <c r="M968" s="47">
        <v>0</v>
      </c>
      <c r="N968" s="47">
        <v>0</v>
      </c>
      <c r="O968" s="50">
        <v>2776800</v>
      </c>
      <c r="P968" s="47">
        <f t="shared" si="234"/>
        <v>1075.8453956544649</v>
      </c>
      <c r="Q968" s="53">
        <v>9673</v>
      </c>
      <c r="R968" s="79" t="s">
        <v>98</v>
      </c>
      <c r="S968" s="62"/>
    </row>
    <row r="969" spans="1:21" s="16" customFormat="1" ht="25.15" customHeight="1" x14ac:dyDescent="0.25">
      <c r="A969" s="117" t="s">
        <v>2000</v>
      </c>
      <c r="B969" s="48" t="s">
        <v>730</v>
      </c>
      <c r="C969" s="65">
        <v>1966</v>
      </c>
      <c r="D969" s="84" t="s">
        <v>240</v>
      </c>
      <c r="E969" s="65" t="s">
        <v>22</v>
      </c>
      <c r="F969" s="82">
        <v>5</v>
      </c>
      <c r="G969" s="82">
        <v>3</v>
      </c>
      <c r="H969" s="50">
        <f>I969+J969</f>
        <v>2620.2599999999998</v>
      </c>
      <c r="I969" s="50">
        <v>131.6</v>
      </c>
      <c r="J969" s="50">
        <v>2488.66</v>
      </c>
      <c r="K969" s="37">
        <f t="shared" si="233"/>
        <v>3066050</v>
      </c>
      <c r="L969" s="47">
        <v>0</v>
      </c>
      <c r="M969" s="47">
        <v>0</v>
      </c>
      <c r="N969" s="47">
        <v>0</v>
      </c>
      <c r="O969" s="50">
        <v>3066050</v>
      </c>
      <c r="P969" s="47">
        <f t="shared" si="234"/>
        <v>1170.1319716364026</v>
      </c>
      <c r="Q969" s="53">
        <v>9673</v>
      </c>
      <c r="R969" s="79" t="s">
        <v>98</v>
      </c>
      <c r="S969" s="62"/>
    </row>
    <row r="970" spans="1:21" s="16" customFormat="1" ht="25.15" customHeight="1" x14ac:dyDescent="0.25">
      <c r="A970" s="117" t="s">
        <v>2001</v>
      </c>
      <c r="B970" s="48" t="s">
        <v>731</v>
      </c>
      <c r="C970" s="84">
        <v>1966</v>
      </c>
      <c r="D970" s="84" t="s">
        <v>240</v>
      </c>
      <c r="E970" s="84" t="s">
        <v>22</v>
      </c>
      <c r="F970" s="82">
        <v>5</v>
      </c>
      <c r="G970" s="82">
        <v>4</v>
      </c>
      <c r="H970" s="50">
        <v>2631.13</v>
      </c>
      <c r="I970" s="50">
        <v>867.9</v>
      </c>
      <c r="J970" s="50">
        <v>1763.23</v>
      </c>
      <c r="K970" s="37">
        <f t="shared" si="233"/>
        <v>12508957</v>
      </c>
      <c r="L970" s="47">
        <v>0</v>
      </c>
      <c r="M970" s="47">
        <v>0</v>
      </c>
      <c r="N970" s="47">
        <v>0</v>
      </c>
      <c r="O970" s="50">
        <v>12508957</v>
      </c>
      <c r="P970" s="47">
        <f t="shared" si="234"/>
        <v>4754.214729032773</v>
      </c>
      <c r="Q970" s="53">
        <v>9673</v>
      </c>
      <c r="R970" s="79" t="s">
        <v>98</v>
      </c>
      <c r="S970" s="62"/>
    </row>
    <row r="971" spans="1:21" s="16" customFormat="1" ht="25.15" customHeight="1" x14ac:dyDescent="0.25">
      <c r="A971" s="117" t="s">
        <v>2002</v>
      </c>
      <c r="B971" s="48" t="s">
        <v>732</v>
      </c>
      <c r="C971" s="122">
        <v>1966</v>
      </c>
      <c r="D971" s="122" t="s">
        <v>240</v>
      </c>
      <c r="E971" s="122" t="s">
        <v>22</v>
      </c>
      <c r="F971" s="98">
        <v>5</v>
      </c>
      <c r="G971" s="98">
        <v>4</v>
      </c>
      <c r="H971" s="112">
        <v>2607.41</v>
      </c>
      <c r="I971" s="112">
        <v>752.35</v>
      </c>
      <c r="J971" s="112">
        <v>1855.06</v>
      </c>
      <c r="K971" s="37">
        <f t="shared" si="233"/>
        <v>12436600.5</v>
      </c>
      <c r="L971" s="47">
        <v>0</v>
      </c>
      <c r="M971" s="47">
        <v>0</v>
      </c>
      <c r="N971" s="47">
        <v>0</v>
      </c>
      <c r="O971" s="50">
        <v>12436600.5</v>
      </c>
      <c r="P971" s="47">
        <f t="shared" si="234"/>
        <v>4769.7141991478138</v>
      </c>
      <c r="Q971" s="53">
        <v>9673</v>
      </c>
      <c r="R971" s="79" t="s">
        <v>98</v>
      </c>
      <c r="S971" s="62"/>
    </row>
    <row r="972" spans="1:21" s="16" customFormat="1" ht="25.15" customHeight="1" x14ac:dyDescent="0.25">
      <c r="A972" s="117" t="s">
        <v>2003</v>
      </c>
      <c r="B972" s="48" t="s">
        <v>734</v>
      </c>
      <c r="C972" s="84">
        <v>1967</v>
      </c>
      <c r="D972" s="84" t="s">
        <v>240</v>
      </c>
      <c r="E972" s="84" t="s">
        <v>22</v>
      </c>
      <c r="F972" s="82">
        <v>5</v>
      </c>
      <c r="G972" s="82">
        <v>3</v>
      </c>
      <c r="H972" s="50">
        <v>2622.76</v>
      </c>
      <c r="I972" s="50">
        <v>861.6</v>
      </c>
      <c r="J972" s="50">
        <v>1761.18</v>
      </c>
      <c r="K972" s="37">
        <f t="shared" si="233"/>
        <v>15295386</v>
      </c>
      <c r="L972" s="47">
        <v>0</v>
      </c>
      <c r="M972" s="47">
        <v>0</v>
      </c>
      <c r="N972" s="47">
        <v>0</v>
      </c>
      <c r="O972" s="50">
        <v>15295386</v>
      </c>
      <c r="P972" s="47">
        <f t="shared" si="234"/>
        <v>5831.7901752352482</v>
      </c>
      <c r="Q972" s="53">
        <v>9673</v>
      </c>
      <c r="R972" s="79" t="s">
        <v>98</v>
      </c>
      <c r="S972" s="62"/>
    </row>
    <row r="973" spans="1:21" s="16" customFormat="1" ht="25.15" customHeight="1" x14ac:dyDescent="0.25">
      <c r="A973" s="117" t="s">
        <v>2004</v>
      </c>
      <c r="B973" s="48" t="s">
        <v>735</v>
      </c>
      <c r="C973" s="84">
        <v>1965</v>
      </c>
      <c r="D973" s="84" t="s">
        <v>240</v>
      </c>
      <c r="E973" s="65" t="s">
        <v>20</v>
      </c>
      <c r="F973" s="82">
        <v>5</v>
      </c>
      <c r="G973" s="82">
        <v>4</v>
      </c>
      <c r="H973" s="50">
        <v>4101.5</v>
      </c>
      <c r="I973" s="50">
        <v>1543.4</v>
      </c>
      <c r="J973" s="50">
        <v>2558.1</v>
      </c>
      <c r="K973" s="37">
        <f t="shared" si="233"/>
        <v>34204375</v>
      </c>
      <c r="L973" s="47">
        <v>0</v>
      </c>
      <c r="M973" s="47">
        <v>0</v>
      </c>
      <c r="N973" s="47">
        <v>0</v>
      </c>
      <c r="O973" s="50">
        <v>34204375</v>
      </c>
      <c r="P973" s="47">
        <f t="shared" si="234"/>
        <v>8339.4794587346096</v>
      </c>
      <c r="Q973" s="53">
        <v>9673</v>
      </c>
      <c r="R973" s="79" t="s">
        <v>98</v>
      </c>
      <c r="S973" s="62"/>
    </row>
    <row r="974" spans="1:21" s="16" customFormat="1" ht="25.15" customHeight="1" x14ac:dyDescent="0.25">
      <c r="A974" s="117" t="s">
        <v>2005</v>
      </c>
      <c r="B974" s="48" t="s">
        <v>744</v>
      </c>
      <c r="C974" s="65">
        <v>1966</v>
      </c>
      <c r="D974" s="84" t="s">
        <v>240</v>
      </c>
      <c r="E974" s="65" t="s">
        <v>20</v>
      </c>
      <c r="F974" s="90">
        <v>5</v>
      </c>
      <c r="G974" s="90">
        <v>2</v>
      </c>
      <c r="H974" s="50">
        <f>I974+J974</f>
        <v>1628.7800000000002</v>
      </c>
      <c r="I974" s="50">
        <v>78.400000000000006</v>
      </c>
      <c r="J974" s="50">
        <v>1550.38</v>
      </c>
      <c r="K974" s="37">
        <f t="shared" si="233"/>
        <v>1958000</v>
      </c>
      <c r="L974" s="47">
        <v>0</v>
      </c>
      <c r="M974" s="47">
        <v>0</v>
      </c>
      <c r="N974" s="47">
        <v>0</v>
      </c>
      <c r="O974" s="50">
        <v>1958000</v>
      </c>
      <c r="P974" s="47">
        <f t="shared" si="234"/>
        <v>1202.1267451712324</v>
      </c>
      <c r="Q974" s="53">
        <v>9673</v>
      </c>
      <c r="R974" s="79" t="s">
        <v>98</v>
      </c>
      <c r="S974" s="62"/>
    </row>
    <row r="975" spans="1:21" s="16" customFormat="1" ht="25.15" customHeight="1" x14ac:dyDescent="0.25">
      <c r="A975" s="117" t="s">
        <v>2006</v>
      </c>
      <c r="B975" s="48" t="s">
        <v>746</v>
      </c>
      <c r="C975" s="65">
        <v>1965</v>
      </c>
      <c r="D975" s="84" t="s">
        <v>240</v>
      </c>
      <c r="E975" s="65" t="s">
        <v>22</v>
      </c>
      <c r="F975" s="90">
        <v>5</v>
      </c>
      <c r="G975" s="90">
        <v>4</v>
      </c>
      <c r="H975" s="50">
        <f>I975+J975</f>
        <v>3551.82</v>
      </c>
      <c r="I975" s="50">
        <v>0</v>
      </c>
      <c r="J975" s="50">
        <v>3551.82</v>
      </c>
      <c r="K975" s="37">
        <f t="shared" si="233"/>
        <v>4274000</v>
      </c>
      <c r="L975" s="47">
        <v>0</v>
      </c>
      <c r="M975" s="47">
        <v>0</v>
      </c>
      <c r="N975" s="47">
        <v>0</v>
      </c>
      <c r="O975" s="50">
        <v>4274000</v>
      </c>
      <c r="P975" s="47">
        <f t="shared" si="234"/>
        <v>1203.3267451616355</v>
      </c>
      <c r="Q975" s="53">
        <v>9673</v>
      </c>
      <c r="R975" s="79" t="s">
        <v>98</v>
      </c>
      <c r="S975" s="62"/>
    </row>
    <row r="976" spans="1:21" s="16" customFormat="1" ht="25.15" customHeight="1" x14ac:dyDescent="0.25">
      <c r="A976" s="117" t="s">
        <v>2007</v>
      </c>
      <c r="B976" s="48" t="s">
        <v>747</v>
      </c>
      <c r="C976" s="65">
        <v>1965</v>
      </c>
      <c r="D976" s="84" t="s">
        <v>240</v>
      </c>
      <c r="E976" s="65" t="s">
        <v>22</v>
      </c>
      <c r="F976" s="90">
        <v>5</v>
      </c>
      <c r="G976" s="90">
        <v>4</v>
      </c>
      <c r="H976" s="50">
        <f>I976+J976</f>
        <v>3557.48</v>
      </c>
      <c r="I976" s="50">
        <v>0</v>
      </c>
      <c r="J976" s="50">
        <v>3557.48</v>
      </c>
      <c r="K976" s="37">
        <f t="shared" si="233"/>
        <v>4272000</v>
      </c>
      <c r="L976" s="47">
        <v>0</v>
      </c>
      <c r="M976" s="47">
        <v>0</v>
      </c>
      <c r="N976" s="47">
        <v>0</v>
      </c>
      <c r="O976" s="50">
        <v>4272000</v>
      </c>
      <c r="P976" s="47">
        <f t="shared" si="234"/>
        <v>1200.8500399158954</v>
      </c>
      <c r="Q976" s="53">
        <v>9673</v>
      </c>
      <c r="R976" s="79" t="s">
        <v>98</v>
      </c>
      <c r="S976" s="62"/>
    </row>
    <row r="977" spans="1:20" s="16" customFormat="1" ht="25.15" customHeight="1" x14ac:dyDescent="0.25">
      <c r="A977" s="117" t="s">
        <v>2008</v>
      </c>
      <c r="B977" s="48" t="s">
        <v>762</v>
      </c>
      <c r="C977" s="118">
        <v>1937</v>
      </c>
      <c r="D977" s="84" t="s">
        <v>240</v>
      </c>
      <c r="E977" s="65" t="s">
        <v>20</v>
      </c>
      <c r="F977" s="82">
        <v>4</v>
      </c>
      <c r="G977" s="82">
        <v>1</v>
      </c>
      <c r="H977" s="50">
        <v>2120.5</v>
      </c>
      <c r="I977" s="50">
        <v>92</v>
      </c>
      <c r="J977" s="50">
        <v>1383.35</v>
      </c>
      <c r="K977" s="37">
        <f t="shared" si="233"/>
        <v>4554000</v>
      </c>
      <c r="L977" s="47">
        <v>0</v>
      </c>
      <c r="M977" s="47">
        <v>0</v>
      </c>
      <c r="N977" s="47">
        <v>0</v>
      </c>
      <c r="O977" s="50">
        <v>4554000</v>
      </c>
      <c r="P977" s="47">
        <f t="shared" si="234"/>
        <v>2147.6066965338364</v>
      </c>
      <c r="Q977" s="53">
        <v>9673</v>
      </c>
      <c r="R977" s="79" t="s">
        <v>98</v>
      </c>
      <c r="S977" s="62"/>
    </row>
    <row r="978" spans="1:20" s="16" customFormat="1" ht="25.15" customHeight="1" x14ac:dyDescent="0.25">
      <c r="A978" s="117" t="s">
        <v>2009</v>
      </c>
      <c r="B978" s="48" t="s">
        <v>763</v>
      </c>
      <c r="C978" s="65">
        <v>1967</v>
      </c>
      <c r="D978" s="84" t="s">
        <v>240</v>
      </c>
      <c r="E978" s="65" t="s">
        <v>22</v>
      </c>
      <c r="F978" s="90">
        <v>5</v>
      </c>
      <c r="G978" s="90">
        <v>6</v>
      </c>
      <c r="H978" s="50">
        <f>I978+J978</f>
        <v>4478.3</v>
      </c>
      <c r="I978" s="50">
        <v>137.5</v>
      </c>
      <c r="J978" s="50">
        <v>4340.8</v>
      </c>
      <c r="K978" s="37">
        <f t="shared" si="233"/>
        <v>4843825</v>
      </c>
      <c r="L978" s="47">
        <v>0</v>
      </c>
      <c r="M978" s="47">
        <v>0</v>
      </c>
      <c r="N978" s="47">
        <v>0</v>
      </c>
      <c r="O978" s="50">
        <v>4843825</v>
      </c>
      <c r="P978" s="47">
        <f t="shared" si="234"/>
        <v>1081.6213741821673</v>
      </c>
      <c r="Q978" s="53">
        <v>9673</v>
      </c>
      <c r="R978" s="79" t="s">
        <v>98</v>
      </c>
      <c r="S978" s="62"/>
    </row>
    <row r="979" spans="1:20" s="16" customFormat="1" ht="25.15" customHeight="1" x14ac:dyDescent="0.25">
      <c r="A979" s="117" t="s">
        <v>2010</v>
      </c>
      <c r="B979" s="48" t="s">
        <v>764</v>
      </c>
      <c r="C979" s="65">
        <v>1967</v>
      </c>
      <c r="D979" s="84" t="s">
        <v>240</v>
      </c>
      <c r="E979" s="65" t="s">
        <v>22</v>
      </c>
      <c r="F979" s="90">
        <v>5</v>
      </c>
      <c r="G979" s="90">
        <v>4</v>
      </c>
      <c r="H979" s="50">
        <f>I979+J979</f>
        <v>3592.86</v>
      </c>
      <c r="I979" s="50">
        <v>0</v>
      </c>
      <c r="J979" s="50">
        <v>3592.86</v>
      </c>
      <c r="K979" s="37">
        <f t="shared" si="233"/>
        <v>3807420</v>
      </c>
      <c r="L979" s="47">
        <v>0</v>
      </c>
      <c r="M979" s="47">
        <v>0</v>
      </c>
      <c r="N979" s="47">
        <v>0</v>
      </c>
      <c r="O979" s="50">
        <v>3807420</v>
      </c>
      <c r="P979" s="47">
        <f t="shared" si="234"/>
        <v>1059.718441575792</v>
      </c>
      <c r="Q979" s="53">
        <v>9673</v>
      </c>
      <c r="R979" s="79" t="s">
        <v>98</v>
      </c>
      <c r="S979" s="62"/>
    </row>
    <row r="980" spans="1:20" s="16" customFormat="1" ht="25.15" customHeight="1" x14ac:dyDescent="0.25">
      <c r="A980" s="117" t="s">
        <v>2011</v>
      </c>
      <c r="B980" s="48" t="s">
        <v>765</v>
      </c>
      <c r="C980" s="84">
        <v>1976</v>
      </c>
      <c r="D980" s="84" t="s">
        <v>240</v>
      </c>
      <c r="E980" s="84" t="s">
        <v>20</v>
      </c>
      <c r="F980" s="82">
        <v>5</v>
      </c>
      <c r="G980" s="82">
        <v>6</v>
      </c>
      <c r="H980" s="50">
        <v>6527.67</v>
      </c>
      <c r="I980" s="50">
        <v>2418</v>
      </c>
      <c r="J980" s="50">
        <v>3672.27</v>
      </c>
      <c r="K980" s="37">
        <f t="shared" si="233"/>
        <v>37493413.5</v>
      </c>
      <c r="L980" s="47">
        <v>0</v>
      </c>
      <c r="M980" s="47">
        <v>0</v>
      </c>
      <c r="N980" s="47">
        <v>0</v>
      </c>
      <c r="O980" s="50">
        <v>37493413.5</v>
      </c>
      <c r="P980" s="47">
        <f t="shared" si="234"/>
        <v>5743.7666885734116</v>
      </c>
      <c r="Q980" s="53">
        <v>9673</v>
      </c>
      <c r="R980" s="79" t="s">
        <v>96</v>
      </c>
      <c r="S980" s="62"/>
    </row>
    <row r="981" spans="1:20" s="16" customFormat="1" ht="25.15" customHeight="1" x14ac:dyDescent="0.25">
      <c r="A981" s="117" t="s">
        <v>2012</v>
      </c>
      <c r="B981" s="48" t="s">
        <v>766</v>
      </c>
      <c r="C981" s="65">
        <v>1988</v>
      </c>
      <c r="D981" s="84" t="s">
        <v>240</v>
      </c>
      <c r="E981" s="84" t="s">
        <v>20</v>
      </c>
      <c r="F981" s="82">
        <v>9</v>
      </c>
      <c r="G981" s="82">
        <v>2</v>
      </c>
      <c r="H981" s="50">
        <v>5757.91</v>
      </c>
      <c r="I981" s="50">
        <v>0</v>
      </c>
      <c r="J981" s="50">
        <v>3952.11</v>
      </c>
      <c r="K981" s="37">
        <f t="shared" si="233"/>
        <v>17661625.5</v>
      </c>
      <c r="L981" s="47">
        <v>0</v>
      </c>
      <c r="M981" s="47">
        <v>0</v>
      </c>
      <c r="N981" s="47">
        <v>0</v>
      </c>
      <c r="O981" s="50">
        <v>17661625.5</v>
      </c>
      <c r="P981" s="47">
        <f t="shared" si="234"/>
        <v>3067.3674128286134</v>
      </c>
      <c r="Q981" s="53">
        <v>9673</v>
      </c>
      <c r="R981" s="79" t="s">
        <v>98</v>
      </c>
      <c r="S981" s="62"/>
    </row>
    <row r="982" spans="1:20" s="14" customFormat="1" ht="25.15" customHeight="1" x14ac:dyDescent="0.25">
      <c r="A982" s="117" t="s">
        <v>2013</v>
      </c>
      <c r="B982" s="48" t="s">
        <v>767</v>
      </c>
      <c r="C982" s="65">
        <v>1966</v>
      </c>
      <c r="D982" s="84" t="s">
        <v>240</v>
      </c>
      <c r="E982" s="82" t="s">
        <v>20</v>
      </c>
      <c r="F982" s="82">
        <v>2</v>
      </c>
      <c r="G982" s="82">
        <v>2</v>
      </c>
      <c r="H982" s="50">
        <v>685.5</v>
      </c>
      <c r="I982" s="50">
        <v>0</v>
      </c>
      <c r="J982" s="50">
        <v>631.5</v>
      </c>
      <c r="K982" s="37">
        <f t="shared" si="233"/>
        <v>2861100</v>
      </c>
      <c r="L982" s="47">
        <v>0</v>
      </c>
      <c r="M982" s="47">
        <v>0</v>
      </c>
      <c r="N982" s="47">
        <v>0</v>
      </c>
      <c r="O982" s="50">
        <v>2861100</v>
      </c>
      <c r="P982" s="47">
        <f t="shared" si="234"/>
        <v>4173.7417943107221</v>
      </c>
      <c r="Q982" s="53">
        <v>9673</v>
      </c>
      <c r="R982" s="79" t="s">
        <v>98</v>
      </c>
    </row>
    <row r="983" spans="1:20" s="14" customFormat="1" ht="25.15" customHeight="1" x14ac:dyDescent="0.25">
      <c r="A983" s="117" t="s">
        <v>2014</v>
      </c>
      <c r="B983" s="48" t="s">
        <v>771</v>
      </c>
      <c r="C983" s="65">
        <v>1966</v>
      </c>
      <c r="D983" s="84" t="s">
        <v>240</v>
      </c>
      <c r="E983" s="65" t="s">
        <v>20</v>
      </c>
      <c r="F983" s="82">
        <v>5</v>
      </c>
      <c r="G983" s="82">
        <v>2</v>
      </c>
      <c r="H983" s="50">
        <f>I983+J983</f>
        <v>1602.78</v>
      </c>
      <c r="I983" s="50">
        <v>0</v>
      </c>
      <c r="J983" s="50">
        <v>1602.78</v>
      </c>
      <c r="K983" s="37">
        <f t="shared" si="233"/>
        <v>3788400</v>
      </c>
      <c r="L983" s="47">
        <v>0</v>
      </c>
      <c r="M983" s="47">
        <v>0</v>
      </c>
      <c r="N983" s="47">
        <v>0</v>
      </c>
      <c r="O983" s="50">
        <v>3788400</v>
      </c>
      <c r="P983" s="47">
        <f t="shared" si="234"/>
        <v>2363.6431699921386</v>
      </c>
      <c r="Q983" s="53">
        <v>9673</v>
      </c>
      <c r="R983" s="79" t="s">
        <v>98</v>
      </c>
    </row>
    <row r="984" spans="1:20" s="16" customFormat="1" ht="25.15" customHeight="1" x14ac:dyDescent="0.25">
      <c r="A984" s="117" t="s">
        <v>2015</v>
      </c>
      <c r="B984" s="48" t="s">
        <v>772</v>
      </c>
      <c r="C984" s="65">
        <v>1966</v>
      </c>
      <c r="D984" s="84" t="s">
        <v>240</v>
      </c>
      <c r="E984" s="65" t="s">
        <v>20</v>
      </c>
      <c r="F984" s="82">
        <v>2</v>
      </c>
      <c r="G984" s="82">
        <v>3</v>
      </c>
      <c r="H984" s="50">
        <f>I984+J984</f>
        <v>484.2</v>
      </c>
      <c r="I984" s="50">
        <v>0</v>
      </c>
      <c r="J984" s="50">
        <v>484.2</v>
      </c>
      <c r="K984" s="37">
        <f t="shared" si="233"/>
        <v>3366000</v>
      </c>
      <c r="L984" s="47">
        <v>0</v>
      </c>
      <c r="M984" s="47">
        <v>0</v>
      </c>
      <c r="N984" s="47">
        <v>0</v>
      </c>
      <c r="O984" s="50">
        <v>3366000</v>
      </c>
      <c r="P984" s="47">
        <f t="shared" si="234"/>
        <v>6951.6728624535317</v>
      </c>
      <c r="Q984" s="53">
        <v>9673</v>
      </c>
      <c r="R984" s="79" t="s">
        <v>98</v>
      </c>
      <c r="S984" s="62"/>
    </row>
    <row r="985" spans="1:20" s="16" customFormat="1" ht="25.15" customHeight="1" x14ac:dyDescent="0.25">
      <c r="A985" s="117" t="s">
        <v>2016</v>
      </c>
      <c r="B985" s="138" t="s">
        <v>778</v>
      </c>
      <c r="C985" s="65">
        <v>1966</v>
      </c>
      <c r="D985" s="84" t="s">
        <v>240</v>
      </c>
      <c r="E985" s="65" t="s">
        <v>20</v>
      </c>
      <c r="F985" s="82">
        <v>5</v>
      </c>
      <c r="G985" s="82">
        <v>2</v>
      </c>
      <c r="H985" s="50">
        <f>I985+J985</f>
        <v>1524.9099999999999</v>
      </c>
      <c r="I985" s="50">
        <v>62.3</v>
      </c>
      <c r="J985" s="50">
        <v>1462.61</v>
      </c>
      <c r="K985" s="37">
        <f t="shared" si="233"/>
        <v>3267000</v>
      </c>
      <c r="L985" s="47">
        <v>0</v>
      </c>
      <c r="M985" s="47">
        <v>0</v>
      </c>
      <c r="N985" s="47">
        <v>0</v>
      </c>
      <c r="O985" s="50">
        <v>3267000</v>
      </c>
      <c r="P985" s="47">
        <f t="shared" si="234"/>
        <v>2142.4215199585551</v>
      </c>
      <c r="Q985" s="53">
        <v>9673</v>
      </c>
      <c r="R985" s="79" t="s">
        <v>98</v>
      </c>
      <c r="S985" s="73"/>
      <c r="T985" s="17"/>
    </row>
    <row r="986" spans="1:20" s="16" customFormat="1" ht="25.15" customHeight="1" x14ac:dyDescent="0.25">
      <c r="A986" s="117" t="s">
        <v>2017</v>
      </c>
      <c r="B986" s="48" t="s">
        <v>782</v>
      </c>
      <c r="C986" s="84">
        <v>1967</v>
      </c>
      <c r="D986" s="84" t="s">
        <v>240</v>
      </c>
      <c r="E986" s="84" t="s">
        <v>20</v>
      </c>
      <c r="F986" s="82">
        <v>5</v>
      </c>
      <c r="G986" s="82">
        <v>1</v>
      </c>
      <c r="H986" s="50">
        <f>I986+J986</f>
        <v>2492.65</v>
      </c>
      <c r="I986" s="50">
        <v>202.6</v>
      </c>
      <c r="J986" s="50">
        <v>2290.0500000000002</v>
      </c>
      <c r="K986" s="37">
        <f t="shared" si="233"/>
        <v>3310800</v>
      </c>
      <c r="L986" s="47">
        <v>0</v>
      </c>
      <c r="M986" s="47">
        <v>0</v>
      </c>
      <c r="N986" s="47">
        <v>0</v>
      </c>
      <c r="O986" s="50">
        <v>3310800</v>
      </c>
      <c r="P986" s="47">
        <f t="shared" si="234"/>
        <v>1328.2249814454497</v>
      </c>
      <c r="Q986" s="53">
        <v>9673</v>
      </c>
      <c r="R986" s="79" t="s">
        <v>98</v>
      </c>
      <c r="S986" s="62"/>
    </row>
    <row r="987" spans="1:20" s="16" customFormat="1" ht="25.15" customHeight="1" x14ac:dyDescent="0.25">
      <c r="A987" s="117" t="s">
        <v>2018</v>
      </c>
      <c r="B987" s="48" t="s">
        <v>783</v>
      </c>
      <c r="C987" s="65">
        <v>1966</v>
      </c>
      <c r="D987" s="84" t="s">
        <v>240</v>
      </c>
      <c r="E987" s="65" t="s">
        <v>20</v>
      </c>
      <c r="F987" s="82">
        <v>5</v>
      </c>
      <c r="G987" s="82">
        <v>4</v>
      </c>
      <c r="H987" s="50">
        <f>I987+J987</f>
        <v>2498.6299999999997</v>
      </c>
      <c r="I987" s="50">
        <v>409.64</v>
      </c>
      <c r="J987" s="50">
        <v>2088.9899999999998</v>
      </c>
      <c r="K987" s="37">
        <f t="shared" si="233"/>
        <v>5647620</v>
      </c>
      <c r="L987" s="47">
        <v>0</v>
      </c>
      <c r="M987" s="47">
        <v>0</v>
      </c>
      <c r="N987" s="47">
        <v>0</v>
      </c>
      <c r="O987" s="50">
        <v>5647620</v>
      </c>
      <c r="P987" s="47">
        <f t="shared" si="234"/>
        <v>2260.2866370771185</v>
      </c>
      <c r="Q987" s="53">
        <v>9673</v>
      </c>
      <c r="R987" s="79" t="s">
        <v>98</v>
      </c>
      <c r="S987" s="62"/>
    </row>
    <row r="988" spans="1:20" s="16" customFormat="1" ht="25.15" customHeight="1" x14ac:dyDescent="0.25">
      <c r="A988" s="117" t="s">
        <v>2019</v>
      </c>
      <c r="B988" s="48" t="s">
        <v>785</v>
      </c>
      <c r="C988" s="65">
        <v>1967</v>
      </c>
      <c r="D988" s="84" t="s">
        <v>240</v>
      </c>
      <c r="E988" s="65" t="s">
        <v>20</v>
      </c>
      <c r="F988" s="82">
        <v>5</v>
      </c>
      <c r="G988" s="82">
        <v>4</v>
      </c>
      <c r="H988" s="50">
        <v>3602.6</v>
      </c>
      <c r="I988" s="50">
        <v>0</v>
      </c>
      <c r="J988" s="50">
        <v>3185.6</v>
      </c>
      <c r="K988" s="37">
        <f t="shared" si="233"/>
        <v>5742660</v>
      </c>
      <c r="L988" s="47">
        <v>0</v>
      </c>
      <c r="M988" s="47">
        <v>0</v>
      </c>
      <c r="N988" s="47">
        <v>0</v>
      </c>
      <c r="O988" s="50">
        <v>5742660</v>
      </c>
      <c r="P988" s="47">
        <f t="shared" si="234"/>
        <v>1594.0320879364904</v>
      </c>
      <c r="Q988" s="53">
        <v>9673</v>
      </c>
      <c r="R988" s="79" t="s">
        <v>98</v>
      </c>
      <c r="S988" s="62"/>
    </row>
    <row r="989" spans="1:20" s="16" customFormat="1" ht="25.15" customHeight="1" x14ac:dyDescent="0.25">
      <c r="A989" s="117" t="s">
        <v>2020</v>
      </c>
      <c r="B989" s="48" t="s">
        <v>786</v>
      </c>
      <c r="C989" s="65">
        <v>1965</v>
      </c>
      <c r="D989" s="84" t="s">
        <v>240</v>
      </c>
      <c r="E989" s="65" t="s">
        <v>20</v>
      </c>
      <c r="F989" s="82">
        <v>5</v>
      </c>
      <c r="G989" s="82">
        <v>2</v>
      </c>
      <c r="H989" s="50">
        <f>I989+J989</f>
        <v>1586.51</v>
      </c>
      <c r="I989" s="50">
        <v>70.099999999999994</v>
      </c>
      <c r="J989" s="50">
        <v>1516.41</v>
      </c>
      <c r="K989" s="37">
        <f t="shared" si="233"/>
        <v>4230600</v>
      </c>
      <c r="L989" s="47">
        <v>0</v>
      </c>
      <c r="M989" s="47">
        <v>0</v>
      </c>
      <c r="N989" s="47">
        <v>0</v>
      </c>
      <c r="O989" s="50">
        <v>4230600</v>
      </c>
      <c r="P989" s="47">
        <f t="shared" si="234"/>
        <v>2666.6078373284759</v>
      </c>
      <c r="Q989" s="53">
        <v>9673</v>
      </c>
      <c r="R989" s="79" t="s">
        <v>98</v>
      </c>
      <c r="S989" s="62"/>
    </row>
    <row r="990" spans="1:20" s="16" customFormat="1" ht="25.15" customHeight="1" x14ac:dyDescent="0.25">
      <c r="A990" s="117" t="s">
        <v>2021</v>
      </c>
      <c r="B990" s="48" t="s">
        <v>980</v>
      </c>
      <c r="C990" s="82">
        <v>1955</v>
      </c>
      <c r="D990" s="84" t="s">
        <v>240</v>
      </c>
      <c r="E990" s="84" t="s">
        <v>20</v>
      </c>
      <c r="F990" s="81">
        <v>2</v>
      </c>
      <c r="G990" s="81">
        <v>2</v>
      </c>
      <c r="H990" s="53">
        <v>965.54</v>
      </c>
      <c r="I990" s="53">
        <v>0</v>
      </c>
      <c r="J990" s="53">
        <v>965.54</v>
      </c>
      <c r="K990" s="37">
        <f t="shared" si="233"/>
        <v>1920000</v>
      </c>
      <c r="L990" s="47">
        <v>0</v>
      </c>
      <c r="M990" s="47">
        <v>0</v>
      </c>
      <c r="N990" s="47">
        <v>0</v>
      </c>
      <c r="O990" s="50">
        <v>1920000</v>
      </c>
      <c r="P990" s="47">
        <f t="shared" si="234"/>
        <v>1988.5245562068894</v>
      </c>
      <c r="Q990" s="53">
        <v>9673</v>
      </c>
      <c r="R990" s="79" t="s">
        <v>98</v>
      </c>
      <c r="S990" s="62"/>
    </row>
    <row r="991" spans="1:20" s="16" customFormat="1" ht="25.15" customHeight="1" x14ac:dyDescent="0.25">
      <c r="A991" s="117" t="s">
        <v>2022</v>
      </c>
      <c r="B991" s="48" t="s">
        <v>799</v>
      </c>
      <c r="C991" s="65">
        <v>1966</v>
      </c>
      <c r="D991" s="84" t="s">
        <v>240</v>
      </c>
      <c r="E991" s="65" t="s">
        <v>20</v>
      </c>
      <c r="F991" s="82">
        <v>5</v>
      </c>
      <c r="G991" s="82">
        <v>4</v>
      </c>
      <c r="H991" s="50">
        <f>I991+J991</f>
        <v>3203.06</v>
      </c>
      <c r="I991" s="50">
        <v>0</v>
      </c>
      <c r="J991" s="50">
        <v>3203.06</v>
      </c>
      <c r="K991" s="37">
        <f t="shared" si="233"/>
        <v>3858595</v>
      </c>
      <c r="L991" s="47">
        <v>0</v>
      </c>
      <c r="M991" s="47">
        <v>0</v>
      </c>
      <c r="N991" s="47">
        <v>0</v>
      </c>
      <c r="O991" s="50">
        <v>3858595</v>
      </c>
      <c r="P991" s="47">
        <f t="shared" si="234"/>
        <v>1204.6589823481297</v>
      </c>
      <c r="Q991" s="53">
        <v>9673</v>
      </c>
      <c r="R991" s="79" t="s">
        <v>98</v>
      </c>
      <c r="S991" s="62"/>
    </row>
    <row r="992" spans="1:20" s="16" customFormat="1" ht="25.15" customHeight="1" x14ac:dyDescent="0.25">
      <c r="A992" s="117" t="s">
        <v>2023</v>
      </c>
      <c r="B992" s="48" t="s">
        <v>800</v>
      </c>
      <c r="C992" s="65">
        <v>1967</v>
      </c>
      <c r="D992" s="84" t="s">
        <v>240</v>
      </c>
      <c r="E992" s="65" t="s">
        <v>20</v>
      </c>
      <c r="F992" s="82">
        <v>2</v>
      </c>
      <c r="G992" s="82">
        <v>2</v>
      </c>
      <c r="H992" s="50">
        <f>I992+J992</f>
        <v>611.6</v>
      </c>
      <c r="I992" s="50">
        <v>0</v>
      </c>
      <c r="J992" s="50">
        <v>611.6</v>
      </c>
      <c r="K992" s="37">
        <f t="shared" si="233"/>
        <v>4365240</v>
      </c>
      <c r="L992" s="47">
        <v>0</v>
      </c>
      <c r="M992" s="47">
        <v>0</v>
      </c>
      <c r="N992" s="47">
        <v>0</v>
      </c>
      <c r="O992" s="50">
        <v>4365240</v>
      </c>
      <c r="P992" s="47">
        <f t="shared" si="234"/>
        <v>7137.4100719424459</v>
      </c>
      <c r="Q992" s="53">
        <v>9673</v>
      </c>
      <c r="R992" s="79" t="s">
        <v>98</v>
      </c>
      <c r="S992" s="62"/>
    </row>
    <row r="993" spans="1:21" s="16" customFormat="1" ht="25.15" customHeight="1" x14ac:dyDescent="0.25">
      <c r="A993" s="117" t="s">
        <v>2024</v>
      </c>
      <c r="B993" s="48" t="s">
        <v>803</v>
      </c>
      <c r="C993" s="65">
        <v>1966</v>
      </c>
      <c r="D993" s="84" t="s">
        <v>240</v>
      </c>
      <c r="E993" s="65" t="s">
        <v>20</v>
      </c>
      <c r="F993" s="90">
        <v>5</v>
      </c>
      <c r="G993" s="90">
        <v>2</v>
      </c>
      <c r="H993" s="50">
        <f>I993+J993</f>
        <v>2991.9</v>
      </c>
      <c r="I993" s="50">
        <v>0</v>
      </c>
      <c r="J993" s="50">
        <v>2991.9</v>
      </c>
      <c r="K993" s="37">
        <f t="shared" si="233"/>
        <v>4029920</v>
      </c>
      <c r="L993" s="47">
        <v>0</v>
      </c>
      <c r="M993" s="47">
        <v>0</v>
      </c>
      <c r="N993" s="47">
        <v>0</v>
      </c>
      <c r="O993" s="50">
        <v>4029920</v>
      </c>
      <c r="P993" s="47">
        <f t="shared" si="234"/>
        <v>1346.9434138841539</v>
      </c>
      <c r="Q993" s="53">
        <v>9673</v>
      </c>
      <c r="R993" s="79" t="s">
        <v>98</v>
      </c>
      <c r="S993" s="62"/>
    </row>
    <row r="994" spans="1:21" s="16" customFormat="1" ht="25.15" customHeight="1" x14ac:dyDescent="0.25">
      <c r="A994" s="117" t="s">
        <v>2025</v>
      </c>
      <c r="B994" s="48" t="s">
        <v>804</v>
      </c>
      <c r="C994" s="65">
        <v>1967</v>
      </c>
      <c r="D994" s="84" t="s">
        <v>240</v>
      </c>
      <c r="E994" s="65" t="s">
        <v>20</v>
      </c>
      <c r="F994" s="90">
        <v>5</v>
      </c>
      <c r="G994" s="90">
        <v>2</v>
      </c>
      <c r="H994" s="50">
        <f>I994+J994</f>
        <v>3228.5099999999998</v>
      </c>
      <c r="I994" s="50">
        <v>249.1</v>
      </c>
      <c r="J994" s="50">
        <v>2979.41</v>
      </c>
      <c r="K994" s="37">
        <f t="shared" si="233"/>
        <v>3984530</v>
      </c>
      <c r="L994" s="47">
        <v>0</v>
      </c>
      <c r="M994" s="47">
        <v>0</v>
      </c>
      <c r="N994" s="47">
        <v>0</v>
      </c>
      <c r="O994" s="50">
        <v>3984530</v>
      </c>
      <c r="P994" s="47">
        <f t="shared" si="234"/>
        <v>1234.1699421714661</v>
      </c>
      <c r="Q994" s="53">
        <v>9673</v>
      </c>
      <c r="R994" s="79" t="s">
        <v>98</v>
      </c>
      <c r="S994" s="62"/>
    </row>
    <row r="995" spans="1:21" s="16" customFormat="1" ht="25.15" customHeight="1" x14ac:dyDescent="0.25">
      <c r="A995" s="117" t="s">
        <v>2026</v>
      </c>
      <c r="B995" s="48" t="s">
        <v>805</v>
      </c>
      <c r="C995" s="84">
        <v>1966</v>
      </c>
      <c r="D995" s="84" t="s">
        <v>240</v>
      </c>
      <c r="E995" s="84" t="s">
        <v>22</v>
      </c>
      <c r="F995" s="82">
        <v>5</v>
      </c>
      <c r="G995" s="82">
        <v>4</v>
      </c>
      <c r="H995" s="50">
        <v>4581.7</v>
      </c>
      <c r="I995" s="50">
        <v>1029.4000000000001</v>
      </c>
      <c r="J995" s="50">
        <v>3570.3</v>
      </c>
      <c r="K995" s="37">
        <f t="shared" si="233"/>
        <v>21442121</v>
      </c>
      <c r="L995" s="47">
        <v>0</v>
      </c>
      <c r="M995" s="47">
        <v>0</v>
      </c>
      <c r="N995" s="47">
        <v>0</v>
      </c>
      <c r="O995" s="50">
        <v>21442121</v>
      </c>
      <c r="P995" s="47">
        <f t="shared" si="234"/>
        <v>4679.9487089944778</v>
      </c>
      <c r="Q995" s="53">
        <v>9673</v>
      </c>
      <c r="R995" s="79" t="s">
        <v>98</v>
      </c>
      <c r="S995" s="62"/>
    </row>
    <row r="996" spans="1:21" s="16" customFormat="1" ht="25.15" customHeight="1" x14ac:dyDescent="0.25">
      <c r="A996" s="117" t="s">
        <v>2027</v>
      </c>
      <c r="B996" s="48" t="s">
        <v>806</v>
      </c>
      <c r="C996" s="65">
        <v>1966</v>
      </c>
      <c r="D996" s="84" t="s">
        <v>240</v>
      </c>
      <c r="E996" s="65" t="s">
        <v>22</v>
      </c>
      <c r="F996" s="90">
        <v>5</v>
      </c>
      <c r="G996" s="90">
        <v>4</v>
      </c>
      <c r="H996" s="50">
        <f>I996+J996</f>
        <v>3550.49</v>
      </c>
      <c r="I996" s="50">
        <v>0</v>
      </c>
      <c r="J996" s="50">
        <v>3550.49</v>
      </c>
      <c r="K996" s="37">
        <f t="shared" si="233"/>
        <v>3833675</v>
      </c>
      <c r="L996" s="47">
        <v>0</v>
      </c>
      <c r="M996" s="47">
        <v>0</v>
      </c>
      <c r="N996" s="47">
        <v>0</v>
      </c>
      <c r="O996" s="50">
        <v>3833675</v>
      </c>
      <c r="P996" s="47">
        <f t="shared" si="234"/>
        <v>1079.7594134894057</v>
      </c>
      <c r="Q996" s="53">
        <v>9673</v>
      </c>
      <c r="R996" s="79" t="s">
        <v>98</v>
      </c>
      <c r="S996" s="62"/>
    </row>
    <row r="997" spans="1:21" s="16" customFormat="1" ht="25.15" customHeight="1" x14ac:dyDescent="0.25">
      <c r="A997" s="117" t="s">
        <v>2028</v>
      </c>
      <c r="B997" s="48" t="s">
        <v>807</v>
      </c>
      <c r="C997" s="65">
        <v>1966</v>
      </c>
      <c r="D997" s="84" t="s">
        <v>240</v>
      </c>
      <c r="E997" s="65" t="s">
        <v>20</v>
      </c>
      <c r="F997" s="90">
        <v>5</v>
      </c>
      <c r="G997" s="90">
        <v>2</v>
      </c>
      <c r="H997" s="50">
        <f>I997+J997</f>
        <v>3093.17</v>
      </c>
      <c r="I997" s="50">
        <v>142.6</v>
      </c>
      <c r="J997" s="50">
        <v>2950.57</v>
      </c>
      <c r="K997" s="37">
        <f t="shared" si="233"/>
        <v>4017905</v>
      </c>
      <c r="L997" s="47">
        <v>0</v>
      </c>
      <c r="M997" s="47">
        <v>0</v>
      </c>
      <c r="N997" s="47">
        <v>0</v>
      </c>
      <c r="O997" s="50">
        <v>4017905</v>
      </c>
      <c r="P997" s="47">
        <f t="shared" si="234"/>
        <v>1298.9602899291019</v>
      </c>
      <c r="Q997" s="53">
        <v>9673</v>
      </c>
      <c r="R997" s="79" t="s">
        <v>98</v>
      </c>
      <c r="S997" s="62"/>
    </row>
    <row r="998" spans="1:21" s="16" customFormat="1" ht="25.15" customHeight="1" x14ac:dyDescent="0.25">
      <c r="A998" s="117" t="s">
        <v>2029</v>
      </c>
      <c r="B998" s="48" t="s">
        <v>809</v>
      </c>
      <c r="C998" s="65">
        <v>1966</v>
      </c>
      <c r="D998" s="84" t="s">
        <v>240</v>
      </c>
      <c r="E998" s="65" t="s">
        <v>22</v>
      </c>
      <c r="F998" s="82">
        <v>4</v>
      </c>
      <c r="G998" s="82">
        <v>3</v>
      </c>
      <c r="H998" s="50">
        <f>I998+J998</f>
        <v>2089.3000000000002</v>
      </c>
      <c r="I998" s="50">
        <v>41.3</v>
      </c>
      <c r="J998" s="50">
        <v>2048</v>
      </c>
      <c r="K998" s="37">
        <f t="shared" si="233"/>
        <v>2793265</v>
      </c>
      <c r="L998" s="47">
        <v>0</v>
      </c>
      <c r="M998" s="47">
        <v>0</v>
      </c>
      <c r="N998" s="47">
        <v>0</v>
      </c>
      <c r="O998" s="50">
        <v>2793265</v>
      </c>
      <c r="P998" s="47">
        <f t="shared" si="234"/>
        <v>1336.9382089695112</v>
      </c>
      <c r="Q998" s="53">
        <v>9673</v>
      </c>
      <c r="R998" s="79" t="s">
        <v>98</v>
      </c>
      <c r="S998" s="62"/>
    </row>
    <row r="999" spans="1:21" s="16" customFormat="1" ht="25.15" customHeight="1" x14ac:dyDescent="0.25">
      <c r="A999" s="117" t="s">
        <v>2030</v>
      </c>
      <c r="B999" s="48" t="s">
        <v>810</v>
      </c>
      <c r="C999" s="65">
        <v>1966</v>
      </c>
      <c r="D999" s="84" t="s">
        <v>240</v>
      </c>
      <c r="E999" s="65" t="s">
        <v>20</v>
      </c>
      <c r="F999" s="82">
        <v>4</v>
      </c>
      <c r="G999" s="82">
        <v>3</v>
      </c>
      <c r="H999" s="50">
        <f>I999+J999</f>
        <v>1996.15</v>
      </c>
      <c r="I999" s="50">
        <v>87.4</v>
      </c>
      <c r="J999" s="50">
        <v>1908.75</v>
      </c>
      <c r="K999" s="37">
        <f t="shared" si="233"/>
        <v>5992800</v>
      </c>
      <c r="L999" s="47">
        <v>0</v>
      </c>
      <c r="M999" s="47">
        <v>0</v>
      </c>
      <c r="N999" s="47">
        <v>0</v>
      </c>
      <c r="O999" s="50">
        <v>5992800</v>
      </c>
      <c r="P999" s="47">
        <f t="shared" si="234"/>
        <v>3002.179194950279</v>
      </c>
      <c r="Q999" s="53">
        <v>9673</v>
      </c>
      <c r="R999" s="79" t="s">
        <v>98</v>
      </c>
      <c r="S999" s="62"/>
    </row>
    <row r="1000" spans="1:21" ht="34.9" customHeight="1" x14ac:dyDescent="0.25">
      <c r="A1000" s="142" t="s">
        <v>2272</v>
      </c>
      <c r="B1000" s="142"/>
      <c r="C1000" s="142"/>
      <c r="D1000" s="142"/>
      <c r="E1000" s="142"/>
      <c r="F1000" s="142"/>
      <c r="G1000" s="142"/>
      <c r="H1000" s="142"/>
      <c r="I1000" s="142"/>
      <c r="J1000" s="142"/>
      <c r="K1000" s="142"/>
      <c r="L1000" s="142"/>
      <c r="M1000" s="142"/>
      <c r="N1000" s="142"/>
      <c r="O1000" s="142"/>
      <c r="P1000" s="142"/>
      <c r="Q1000" s="142"/>
      <c r="R1000" s="142"/>
    </row>
    <row r="1001" spans="1:21" ht="34.9" customHeight="1" x14ac:dyDescent="0.25">
      <c r="A1001" s="141" t="s">
        <v>831</v>
      </c>
      <c r="B1001" s="141"/>
      <c r="C1001" s="120" t="s">
        <v>21</v>
      </c>
      <c r="D1001" s="120" t="s">
        <v>21</v>
      </c>
      <c r="E1001" s="120" t="s">
        <v>21</v>
      </c>
      <c r="F1001" s="126" t="s">
        <v>21</v>
      </c>
      <c r="G1001" s="126" t="s">
        <v>21</v>
      </c>
      <c r="H1001" s="127">
        <f>SUM(H1002:H1005)</f>
        <v>1714</v>
      </c>
      <c r="I1001" s="127">
        <f t="shared" ref="I1001:O1001" si="237">SUM(I1002:I1005)</f>
        <v>206.49999999999997</v>
      </c>
      <c r="J1001" s="127">
        <f t="shared" si="237"/>
        <v>1507.2</v>
      </c>
      <c r="K1001" s="127">
        <f t="shared" si="237"/>
        <v>16052200</v>
      </c>
      <c r="L1001" s="127">
        <f t="shared" si="237"/>
        <v>0</v>
      </c>
      <c r="M1001" s="127">
        <f t="shared" si="237"/>
        <v>0</v>
      </c>
      <c r="N1001" s="127">
        <f t="shared" si="237"/>
        <v>0</v>
      </c>
      <c r="O1001" s="127">
        <f t="shared" si="237"/>
        <v>16052200</v>
      </c>
      <c r="P1001" s="34">
        <f>K1001/H1001</f>
        <v>9365.3442240373388</v>
      </c>
      <c r="Q1001" s="128" t="s">
        <v>21</v>
      </c>
      <c r="R1001" s="129" t="s">
        <v>21</v>
      </c>
    </row>
    <row r="1002" spans="1:21" s="15" customFormat="1" ht="25.15" customHeight="1" x14ac:dyDescent="0.25">
      <c r="A1002" s="117" t="s">
        <v>2031</v>
      </c>
      <c r="B1002" s="48" t="s">
        <v>982</v>
      </c>
      <c r="C1002" s="82">
        <v>1964</v>
      </c>
      <c r="D1002" s="84" t="s">
        <v>240</v>
      </c>
      <c r="E1002" s="82" t="s">
        <v>20</v>
      </c>
      <c r="F1002" s="82">
        <v>2</v>
      </c>
      <c r="G1002" s="82">
        <v>2</v>
      </c>
      <c r="H1002" s="50">
        <v>421.8</v>
      </c>
      <c r="I1002" s="50">
        <v>52</v>
      </c>
      <c r="J1002" s="50">
        <v>369.8</v>
      </c>
      <c r="K1002" s="37">
        <f t="shared" ref="K1002:K1005" si="238">SUM(L1002:O1002)</f>
        <v>4004340</v>
      </c>
      <c r="L1002" s="47">
        <v>0</v>
      </c>
      <c r="M1002" s="47">
        <v>0</v>
      </c>
      <c r="N1002" s="47">
        <v>0</v>
      </c>
      <c r="O1002" s="50">
        <v>4004340</v>
      </c>
      <c r="P1002" s="47">
        <f t="shared" ref="P1002:P1005" si="239">K1002/H1002</f>
        <v>9493.4566145092467</v>
      </c>
      <c r="Q1002" s="53">
        <v>9673</v>
      </c>
      <c r="R1002" s="79" t="s">
        <v>98</v>
      </c>
      <c r="S1002" s="73"/>
      <c r="T1002" s="16"/>
      <c r="U1002" s="16"/>
    </row>
    <row r="1003" spans="1:21" ht="25.15" customHeight="1" x14ac:dyDescent="0.25">
      <c r="A1003" s="117" t="s">
        <v>2032</v>
      </c>
      <c r="B1003" s="48" t="s">
        <v>983</v>
      </c>
      <c r="C1003" s="82">
        <v>1964</v>
      </c>
      <c r="D1003" s="84" t="s">
        <v>240</v>
      </c>
      <c r="E1003" s="82" t="s">
        <v>20</v>
      </c>
      <c r="F1003" s="82">
        <v>2</v>
      </c>
      <c r="G1003" s="82">
        <v>2</v>
      </c>
      <c r="H1003" s="50">
        <v>427.8</v>
      </c>
      <c r="I1003" s="50">
        <v>53.1</v>
      </c>
      <c r="J1003" s="50">
        <v>374.4</v>
      </c>
      <c r="K1003" s="37">
        <f t="shared" si="238"/>
        <v>4012140</v>
      </c>
      <c r="L1003" s="47">
        <v>0</v>
      </c>
      <c r="M1003" s="47">
        <v>0</v>
      </c>
      <c r="N1003" s="47">
        <v>0</v>
      </c>
      <c r="O1003" s="50">
        <v>4012140</v>
      </c>
      <c r="P1003" s="47">
        <f t="shared" si="239"/>
        <v>9378.5413744740526</v>
      </c>
      <c r="Q1003" s="53">
        <v>9673</v>
      </c>
      <c r="R1003" s="79" t="s">
        <v>98</v>
      </c>
      <c r="S1003" s="18"/>
    </row>
    <row r="1004" spans="1:21" ht="25.15" customHeight="1" x14ac:dyDescent="0.25">
      <c r="A1004" s="117" t="s">
        <v>2033</v>
      </c>
      <c r="B1004" s="48" t="s">
        <v>984</v>
      </c>
      <c r="C1004" s="82">
        <v>1964</v>
      </c>
      <c r="D1004" s="84" t="s">
        <v>240</v>
      </c>
      <c r="E1004" s="82" t="s">
        <v>20</v>
      </c>
      <c r="F1004" s="82">
        <v>2</v>
      </c>
      <c r="G1004" s="82">
        <v>2</v>
      </c>
      <c r="H1004" s="50">
        <v>437.3</v>
      </c>
      <c r="I1004" s="50">
        <v>49.8</v>
      </c>
      <c r="J1004" s="50">
        <v>387.5</v>
      </c>
      <c r="K1004" s="37">
        <f t="shared" si="238"/>
        <v>4024490</v>
      </c>
      <c r="L1004" s="47">
        <v>0</v>
      </c>
      <c r="M1004" s="47">
        <v>0</v>
      </c>
      <c r="N1004" s="47">
        <v>0</v>
      </c>
      <c r="O1004" s="50">
        <v>4024490</v>
      </c>
      <c r="P1004" s="47">
        <f t="shared" si="239"/>
        <v>9203.0413903498738</v>
      </c>
      <c r="Q1004" s="53">
        <v>9673</v>
      </c>
      <c r="R1004" s="79" t="s">
        <v>98</v>
      </c>
      <c r="S1004" s="18"/>
    </row>
    <row r="1005" spans="1:21" ht="25.15" customHeight="1" x14ac:dyDescent="0.25">
      <c r="A1005" s="117" t="s">
        <v>2034</v>
      </c>
      <c r="B1005" s="48" t="s">
        <v>985</v>
      </c>
      <c r="C1005" s="82">
        <v>1964</v>
      </c>
      <c r="D1005" s="84" t="s">
        <v>240</v>
      </c>
      <c r="E1005" s="82" t="s">
        <v>20</v>
      </c>
      <c r="F1005" s="82">
        <v>2</v>
      </c>
      <c r="G1005" s="82">
        <v>2</v>
      </c>
      <c r="H1005" s="50">
        <v>427.1</v>
      </c>
      <c r="I1005" s="50">
        <v>51.6</v>
      </c>
      <c r="J1005" s="50">
        <v>375.5</v>
      </c>
      <c r="K1005" s="37">
        <f t="shared" si="238"/>
        <v>4011230</v>
      </c>
      <c r="L1005" s="47">
        <v>0</v>
      </c>
      <c r="M1005" s="47">
        <v>0</v>
      </c>
      <c r="N1005" s="47">
        <v>0</v>
      </c>
      <c r="O1005" s="50">
        <v>4011230</v>
      </c>
      <c r="P1005" s="47">
        <f t="shared" si="239"/>
        <v>9391.7817841254964</v>
      </c>
      <c r="Q1005" s="53">
        <v>9673</v>
      </c>
      <c r="R1005" s="79" t="s">
        <v>98</v>
      </c>
      <c r="S1005" s="18"/>
    </row>
    <row r="1006" spans="1:21" ht="34.9" customHeight="1" x14ac:dyDescent="0.25">
      <c r="A1006" s="142" t="s">
        <v>2273</v>
      </c>
      <c r="B1006" s="142"/>
      <c r="C1006" s="142"/>
      <c r="D1006" s="142"/>
      <c r="E1006" s="142"/>
      <c r="F1006" s="142"/>
      <c r="G1006" s="142"/>
      <c r="H1006" s="142"/>
      <c r="I1006" s="142"/>
      <c r="J1006" s="142"/>
      <c r="K1006" s="142"/>
      <c r="L1006" s="142"/>
      <c r="M1006" s="142"/>
      <c r="N1006" s="142"/>
      <c r="O1006" s="142"/>
      <c r="P1006" s="142"/>
      <c r="Q1006" s="142"/>
      <c r="R1006" s="142"/>
    </row>
    <row r="1007" spans="1:21" ht="34.9" customHeight="1" x14ac:dyDescent="0.25">
      <c r="A1007" s="141" t="s">
        <v>830</v>
      </c>
      <c r="B1007" s="141"/>
      <c r="C1007" s="120" t="s">
        <v>21</v>
      </c>
      <c r="D1007" s="120" t="s">
        <v>21</v>
      </c>
      <c r="E1007" s="120" t="s">
        <v>21</v>
      </c>
      <c r="F1007" s="126" t="s">
        <v>21</v>
      </c>
      <c r="G1007" s="126" t="s">
        <v>21</v>
      </c>
      <c r="H1007" s="127">
        <f>SUM(H1008:H1012)</f>
        <v>1829.6</v>
      </c>
      <c r="I1007" s="127">
        <f t="shared" ref="I1007:O1007" si="240">SUM(I1008:I1012)</f>
        <v>16</v>
      </c>
      <c r="J1007" s="127">
        <f t="shared" si="240"/>
        <v>1713.6</v>
      </c>
      <c r="K1007" s="127">
        <f t="shared" si="240"/>
        <v>9628000</v>
      </c>
      <c r="L1007" s="127">
        <f t="shared" si="240"/>
        <v>0</v>
      </c>
      <c r="M1007" s="127">
        <f t="shared" si="240"/>
        <v>0</v>
      </c>
      <c r="N1007" s="127">
        <f t="shared" si="240"/>
        <v>0</v>
      </c>
      <c r="O1007" s="127">
        <f t="shared" si="240"/>
        <v>9628000</v>
      </c>
      <c r="P1007" s="34">
        <f>K1007/H1007</f>
        <v>5262.3524267599478</v>
      </c>
      <c r="Q1007" s="128" t="s">
        <v>21</v>
      </c>
      <c r="R1007" s="129" t="s">
        <v>21</v>
      </c>
    </row>
    <row r="1008" spans="1:21" s="15" customFormat="1" ht="25.15" customHeight="1" x14ac:dyDescent="0.25">
      <c r="A1008" s="117" t="s">
        <v>2035</v>
      </c>
      <c r="B1008" s="48" t="s">
        <v>986</v>
      </c>
      <c r="C1008" s="82">
        <v>1965</v>
      </c>
      <c r="D1008" s="84" t="s">
        <v>240</v>
      </c>
      <c r="E1008" s="82" t="s">
        <v>20</v>
      </c>
      <c r="F1008" s="82">
        <v>2</v>
      </c>
      <c r="G1008" s="82">
        <v>2</v>
      </c>
      <c r="H1008" s="50">
        <v>403.3</v>
      </c>
      <c r="I1008" s="50">
        <v>0</v>
      </c>
      <c r="J1008" s="50">
        <v>403.3</v>
      </c>
      <c r="K1008" s="37">
        <f t="shared" ref="K1008:K1012" si="241">SUM(L1008:O1008)</f>
        <v>1600000</v>
      </c>
      <c r="L1008" s="47">
        <v>0</v>
      </c>
      <c r="M1008" s="47">
        <v>0</v>
      </c>
      <c r="N1008" s="47">
        <v>0</v>
      </c>
      <c r="O1008" s="50">
        <v>1600000</v>
      </c>
      <c r="P1008" s="47">
        <f t="shared" ref="P1008:P1012" si="242">K1008/H1008</f>
        <v>3967.2700223158936</v>
      </c>
      <c r="Q1008" s="53">
        <v>9673</v>
      </c>
      <c r="R1008" s="79" t="s">
        <v>97</v>
      </c>
      <c r="S1008" s="73"/>
      <c r="T1008" s="16"/>
      <c r="U1008" s="16"/>
    </row>
    <row r="1009" spans="1:21" s="15" customFormat="1" ht="25.15" customHeight="1" x14ac:dyDescent="0.25">
      <c r="A1009" s="117" t="s">
        <v>2036</v>
      </c>
      <c r="B1009" s="48" t="s">
        <v>987</v>
      </c>
      <c r="C1009" s="82">
        <v>1965</v>
      </c>
      <c r="D1009" s="84" t="s">
        <v>240</v>
      </c>
      <c r="E1009" s="82" t="s">
        <v>20</v>
      </c>
      <c r="F1009" s="82">
        <v>2</v>
      </c>
      <c r="G1009" s="82">
        <v>2</v>
      </c>
      <c r="H1009" s="50">
        <v>348.3</v>
      </c>
      <c r="I1009" s="50">
        <v>0</v>
      </c>
      <c r="J1009" s="50">
        <v>348.3</v>
      </c>
      <c r="K1009" s="37">
        <f t="shared" si="241"/>
        <v>1600000</v>
      </c>
      <c r="L1009" s="47">
        <v>0</v>
      </c>
      <c r="M1009" s="47">
        <v>0</v>
      </c>
      <c r="N1009" s="47">
        <v>0</v>
      </c>
      <c r="O1009" s="50">
        <v>1600000</v>
      </c>
      <c r="P1009" s="47">
        <f t="shared" si="242"/>
        <v>4593.7410278495545</v>
      </c>
      <c r="Q1009" s="53">
        <v>9673</v>
      </c>
      <c r="R1009" s="79" t="s">
        <v>97</v>
      </c>
      <c r="S1009" s="73"/>
      <c r="T1009" s="16"/>
      <c r="U1009" s="16"/>
    </row>
    <row r="1010" spans="1:21" s="15" customFormat="1" ht="25.15" customHeight="1" x14ac:dyDescent="0.25">
      <c r="A1010" s="117" t="s">
        <v>2037</v>
      </c>
      <c r="B1010" s="48" t="s">
        <v>988</v>
      </c>
      <c r="C1010" s="82">
        <v>1965</v>
      </c>
      <c r="D1010" s="84" t="s">
        <v>240</v>
      </c>
      <c r="E1010" s="82" t="s">
        <v>20</v>
      </c>
      <c r="F1010" s="82">
        <v>2</v>
      </c>
      <c r="G1010" s="82">
        <v>2</v>
      </c>
      <c r="H1010" s="50">
        <v>341</v>
      </c>
      <c r="I1010" s="50">
        <v>0</v>
      </c>
      <c r="J1010" s="50">
        <v>341</v>
      </c>
      <c r="K1010" s="37">
        <f t="shared" si="241"/>
        <v>1600000</v>
      </c>
      <c r="L1010" s="47">
        <v>0</v>
      </c>
      <c r="M1010" s="47">
        <v>0</v>
      </c>
      <c r="N1010" s="47">
        <v>0</v>
      </c>
      <c r="O1010" s="50">
        <v>1600000</v>
      </c>
      <c r="P1010" s="47">
        <f t="shared" si="242"/>
        <v>4692.0821114369501</v>
      </c>
      <c r="Q1010" s="53">
        <v>9673</v>
      </c>
      <c r="R1010" s="79" t="s">
        <v>97</v>
      </c>
      <c r="S1010" s="73"/>
      <c r="T1010" s="16"/>
      <c r="U1010" s="16"/>
    </row>
    <row r="1011" spans="1:21" s="15" customFormat="1" ht="25.15" customHeight="1" x14ac:dyDescent="0.25">
      <c r="A1011" s="117" t="s">
        <v>2038</v>
      </c>
      <c r="B1011" s="48" t="s">
        <v>989</v>
      </c>
      <c r="C1011" s="82">
        <v>1964</v>
      </c>
      <c r="D1011" s="84" t="s">
        <v>240</v>
      </c>
      <c r="E1011" s="82" t="s">
        <v>20</v>
      </c>
      <c r="F1011" s="82">
        <v>2</v>
      </c>
      <c r="G1011" s="82">
        <v>2</v>
      </c>
      <c r="H1011" s="50">
        <v>341</v>
      </c>
      <c r="I1011" s="50">
        <v>0</v>
      </c>
      <c r="J1011" s="50">
        <v>341</v>
      </c>
      <c r="K1011" s="37">
        <f t="shared" si="241"/>
        <v>3580000</v>
      </c>
      <c r="L1011" s="47">
        <v>0</v>
      </c>
      <c r="M1011" s="47">
        <v>0</v>
      </c>
      <c r="N1011" s="47">
        <v>0</v>
      </c>
      <c r="O1011" s="50">
        <v>3580000</v>
      </c>
      <c r="P1011" s="47">
        <f t="shared" si="242"/>
        <v>10498.533724340175</v>
      </c>
      <c r="Q1011" s="53">
        <v>9673</v>
      </c>
      <c r="R1011" s="79" t="s">
        <v>97</v>
      </c>
      <c r="S1011" s="73"/>
      <c r="T1011" s="16"/>
      <c r="U1011" s="16"/>
    </row>
    <row r="1012" spans="1:21" s="15" customFormat="1" ht="25.15" customHeight="1" x14ac:dyDescent="0.25">
      <c r="A1012" s="117" t="s">
        <v>2039</v>
      </c>
      <c r="B1012" s="48" t="s">
        <v>990</v>
      </c>
      <c r="C1012" s="82">
        <v>1965</v>
      </c>
      <c r="D1012" s="84" t="s">
        <v>240</v>
      </c>
      <c r="E1012" s="82" t="s">
        <v>20</v>
      </c>
      <c r="F1012" s="82">
        <v>0</v>
      </c>
      <c r="G1012" s="82">
        <v>0</v>
      </c>
      <c r="H1012" s="50">
        <v>396</v>
      </c>
      <c r="I1012" s="50">
        <v>16</v>
      </c>
      <c r="J1012" s="50">
        <v>280</v>
      </c>
      <c r="K1012" s="37">
        <f t="shared" si="241"/>
        <v>1248000</v>
      </c>
      <c r="L1012" s="47">
        <v>0</v>
      </c>
      <c r="M1012" s="47">
        <v>0</v>
      </c>
      <c r="N1012" s="47">
        <v>0</v>
      </c>
      <c r="O1012" s="50">
        <v>1248000</v>
      </c>
      <c r="P1012" s="47">
        <f t="shared" si="242"/>
        <v>3151.5151515151515</v>
      </c>
      <c r="Q1012" s="53">
        <v>9673</v>
      </c>
      <c r="R1012" s="79" t="s">
        <v>97</v>
      </c>
      <c r="S1012" s="73"/>
      <c r="T1012" s="16"/>
      <c r="U1012" s="16"/>
    </row>
    <row r="1013" spans="1:21" ht="34.9" customHeight="1" x14ac:dyDescent="0.25">
      <c r="A1013" s="142" t="s">
        <v>2274</v>
      </c>
      <c r="B1013" s="142"/>
      <c r="C1013" s="142"/>
      <c r="D1013" s="142"/>
      <c r="E1013" s="142"/>
      <c r="F1013" s="142"/>
      <c r="G1013" s="142"/>
      <c r="H1013" s="142"/>
      <c r="I1013" s="142"/>
      <c r="J1013" s="142"/>
      <c r="K1013" s="142"/>
      <c r="L1013" s="142"/>
      <c r="M1013" s="142"/>
      <c r="N1013" s="142"/>
      <c r="O1013" s="142"/>
      <c r="P1013" s="142"/>
      <c r="Q1013" s="142"/>
      <c r="R1013" s="142"/>
    </row>
    <row r="1014" spans="1:21" ht="34.9" customHeight="1" x14ac:dyDescent="0.25">
      <c r="A1014" s="141" t="s">
        <v>826</v>
      </c>
      <c r="B1014" s="141"/>
      <c r="C1014" s="120" t="s">
        <v>21</v>
      </c>
      <c r="D1014" s="120" t="s">
        <v>21</v>
      </c>
      <c r="E1014" s="120" t="s">
        <v>21</v>
      </c>
      <c r="F1014" s="126" t="s">
        <v>21</v>
      </c>
      <c r="G1014" s="126" t="s">
        <v>21</v>
      </c>
      <c r="H1014" s="127">
        <f>SUM(H1015:H1022)</f>
        <v>3892.8999999999996</v>
      </c>
      <c r="I1014" s="127">
        <f t="shared" ref="I1014:O1014" si="243">SUM(I1015:I1022)</f>
        <v>423.56</v>
      </c>
      <c r="J1014" s="127">
        <f t="shared" si="243"/>
        <v>3469.0999999999995</v>
      </c>
      <c r="K1014" s="127">
        <f t="shared" si="243"/>
        <v>17818840</v>
      </c>
      <c r="L1014" s="127">
        <f t="shared" si="243"/>
        <v>0</v>
      </c>
      <c r="M1014" s="127">
        <f t="shared" si="243"/>
        <v>0</v>
      </c>
      <c r="N1014" s="127">
        <f t="shared" si="243"/>
        <v>0</v>
      </c>
      <c r="O1014" s="127">
        <f t="shared" si="243"/>
        <v>17818840</v>
      </c>
      <c r="P1014" s="34">
        <f>K1014/H1014</f>
        <v>4577.266305325079</v>
      </c>
      <c r="Q1014" s="128" t="s">
        <v>21</v>
      </c>
      <c r="R1014" s="129" t="s">
        <v>21</v>
      </c>
    </row>
    <row r="1015" spans="1:21" s="15" customFormat="1" ht="25.15" customHeight="1" x14ac:dyDescent="0.25">
      <c r="A1015" s="117" t="s">
        <v>2040</v>
      </c>
      <c r="B1015" s="48" t="s">
        <v>994</v>
      </c>
      <c r="C1015" s="82">
        <v>1962</v>
      </c>
      <c r="D1015" s="84" t="s">
        <v>240</v>
      </c>
      <c r="E1015" s="82" t="s">
        <v>20</v>
      </c>
      <c r="F1015" s="82">
        <v>2</v>
      </c>
      <c r="G1015" s="82">
        <v>2</v>
      </c>
      <c r="H1015" s="50">
        <v>423.4</v>
      </c>
      <c r="I1015" s="50">
        <v>48.6</v>
      </c>
      <c r="J1015" s="50">
        <v>374.8</v>
      </c>
      <c r="K1015" s="37">
        <f t="shared" ref="K1015:K1022" si="244">SUM(L1015:O1015)</f>
        <v>1391370</v>
      </c>
      <c r="L1015" s="47">
        <v>0</v>
      </c>
      <c r="M1015" s="47">
        <v>0</v>
      </c>
      <c r="N1015" s="47">
        <v>0</v>
      </c>
      <c r="O1015" s="50">
        <v>1391370</v>
      </c>
      <c r="P1015" s="47">
        <f t="shared" ref="P1015:P1022" si="245">K1015/H1015</f>
        <v>3286.1832782239021</v>
      </c>
      <c r="Q1015" s="53">
        <v>9673</v>
      </c>
      <c r="R1015" s="79" t="s">
        <v>98</v>
      </c>
      <c r="S1015" s="73"/>
      <c r="T1015" s="16"/>
      <c r="U1015" s="16"/>
    </row>
    <row r="1016" spans="1:21" ht="25.15" customHeight="1" x14ac:dyDescent="0.25">
      <c r="A1016" s="117" t="s">
        <v>2041</v>
      </c>
      <c r="B1016" s="48" t="s">
        <v>995</v>
      </c>
      <c r="C1016" s="82">
        <v>1962</v>
      </c>
      <c r="D1016" s="84" t="s">
        <v>240</v>
      </c>
      <c r="E1016" s="82" t="s">
        <v>20</v>
      </c>
      <c r="F1016" s="82">
        <v>2</v>
      </c>
      <c r="G1016" s="82">
        <v>2</v>
      </c>
      <c r="H1016" s="50">
        <v>428</v>
      </c>
      <c r="I1016" s="50">
        <v>43.5</v>
      </c>
      <c r="J1016" s="50">
        <v>384.5</v>
      </c>
      <c r="K1016" s="37">
        <f t="shared" si="244"/>
        <v>1405400</v>
      </c>
      <c r="L1016" s="47">
        <v>0</v>
      </c>
      <c r="M1016" s="47">
        <v>0</v>
      </c>
      <c r="N1016" s="47">
        <v>0</v>
      </c>
      <c r="O1016" s="50">
        <v>1405400</v>
      </c>
      <c r="P1016" s="47">
        <f t="shared" si="245"/>
        <v>3283.6448598130842</v>
      </c>
      <c r="Q1016" s="53">
        <v>9673</v>
      </c>
      <c r="R1016" s="79" t="s">
        <v>98</v>
      </c>
      <c r="S1016" s="18"/>
    </row>
    <row r="1017" spans="1:21" ht="25.15" customHeight="1" x14ac:dyDescent="0.25">
      <c r="A1017" s="117" t="s">
        <v>2042</v>
      </c>
      <c r="B1017" s="48" t="s">
        <v>996</v>
      </c>
      <c r="C1017" s="82">
        <v>1962</v>
      </c>
      <c r="D1017" s="84" t="s">
        <v>240</v>
      </c>
      <c r="E1017" s="82" t="s">
        <v>20</v>
      </c>
      <c r="F1017" s="82">
        <v>2</v>
      </c>
      <c r="G1017" s="82">
        <v>2</v>
      </c>
      <c r="H1017" s="50">
        <v>422.6</v>
      </c>
      <c r="I1017" s="50">
        <v>43.3</v>
      </c>
      <c r="J1017" s="50">
        <v>379.3</v>
      </c>
      <c r="K1017" s="37">
        <f t="shared" si="244"/>
        <v>1388930</v>
      </c>
      <c r="L1017" s="47">
        <v>0</v>
      </c>
      <c r="M1017" s="47">
        <v>0</v>
      </c>
      <c r="N1017" s="47">
        <v>0</v>
      </c>
      <c r="O1017" s="50">
        <v>1388930</v>
      </c>
      <c r="P1017" s="47">
        <f t="shared" si="245"/>
        <v>3286.6303833412207</v>
      </c>
      <c r="Q1017" s="53">
        <v>9673</v>
      </c>
      <c r="R1017" s="79" t="s">
        <v>98</v>
      </c>
      <c r="S1017" s="18"/>
    </row>
    <row r="1018" spans="1:21" ht="25.15" customHeight="1" x14ac:dyDescent="0.25">
      <c r="A1018" s="117" t="s">
        <v>2043</v>
      </c>
      <c r="B1018" s="48" t="s">
        <v>997</v>
      </c>
      <c r="C1018" s="82">
        <v>1966</v>
      </c>
      <c r="D1018" s="84" t="s">
        <v>240</v>
      </c>
      <c r="E1018" s="82" t="s">
        <v>20</v>
      </c>
      <c r="F1018" s="82">
        <v>2</v>
      </c>
      <c r="G1018" s="82">
        <v>2</v>
      </c>
      <c r="H1018" s="50">
        <v>422.6</v>
      </c>
      <c r="I1018" s="50">
        <v>48.6</v>
      </c>
      <c r="J1018" s="50">
        <v>373.8</v>
      </c>
      <c r="K1018" s="37">
        <f t="shared" si="244"/>
        <v>1388930</v>
      </c>
      <c r="L1018" s="47">
        <v>0</v>
      </c>
      <c r="M1018" s="47">
        <v>0</v>
      </c>
      <c r="N1018" s="47">
        <v>0</v>
      </c>
      <c r="O1018" s="50">
        <v>1388930</v>
      </c>
      <c r="P1018" s="47">
        <f t="shared" si="245"/>
        <v>3286.6303833412207</v>
      </c>
      <c r="Q1018" s="53">
        <v>9673</v>
      </c>
      <c r="R1018" s="79" t="s">
        <v>98</v>
      </c>
      <c r="S1018" s="18"/>
    </row>
    <row r="1019" spans="1:21" ht="25.15" customHeight="1" x14ac:dyDescent="0.25">
      <c r="A1019" s="117" t="s">
        <v>2044</v>
      </c>
      <c r="B1019" s="48" t="s">
        <v>998</v>
      </c>
      <c r="C1019" s="82">
        <v>1967</v>
      </c>
      <c r="D1019" s="84" t="s">
        <v>240</v>
      </c>
      <c r="E1019" s="82" t="s">
        <v>20</v>
      </c>
      <c r="F1019" s="82">
        <v>2</v>
      </c>
      <c r="G1019" s="82">
        <v>2</v>
      </c>
      <c r="H1019" s="50">
        <v>420.2</v>
      </c>
      <c r="I1019" s="50">
        <v>49.4</v>
      </c>
      <c r="J1019" s="50">
        <v>370.8</v>
      </c>
      <c r="K1019" s="37">
        <f t="shared" si="244"/>
        <v>1381610</v>
      </c>
      <c r="L1019" s="47">
        <v>0</v>
      </c>
      <c r="M1019" s="47">
        <v>0</v>
      </c>
      <c r="N1019" s="47">
        <v>0</v>
      </c>
      <c r="O1019" s="50">
        <v>1381610</v>
      </c>
      <c r="P1019" s="47">
        <f t="shared" si="245"/>
        <v>3287.9819133745837</v>
      </c>
      <c r="Q1019" s="53">
        <v>9673</v>
      </c>
      <c r="R1019" s="79" t="s">
        <v>98</v>
      </c>
      <c r="S1019" s="18"/>
    </row>
    <row r="1020" spans="1:21" ht="25.15" customHeight="1" x14ac:dyDescent="0.25">
      <c r="A1020" s="117" t="s">
        <v>2045</v>
      </c>
      <c r="B1020" s="48" t="s">
        <v>991</v>
      </c>
      <c r="C1020" s="82">
        <v>1965</v>
      </c>
      <c r="D1020" s="84" t="s">
        <v>240</v>
      </c>
      <c r="E1020" s="82" t="s">
        <v>20</v>
      </c>
      <c r="F1020" s="82">
        <v>2</v>
      </c>
      <c r="G1020" s="82">
        <v>2</v>
      </c>
      <c r="H1020" s="50">
        <v>426.5</v>
      </c>
      <c r="I1020" s="50">
        <v>48.8</v>
      </c>
      <c r="J1020" s="50">
        <v>377.7</v>
      </c>
      <c r="K1020" s="37">
        <f t="shared" si="244"/>
        <v>4276300</v>
      </c>
      <c r="L1020" s="47">
        <v>0</v>
      </c>
      <c r="M1020" s="47">
        <v>0</v>
      </c>
      <c r="N1020" s="47">
        <v>0</v>
      </c>
      <c r="O1020" s="50">
        <v>4276300</v>
      </c>
      <c r="P1020" s="47">
        <f t="shared" si="245"/>
        <v>10026.494724501759</v>
      </c>
      <c r="Q1020" s="53">
        <v>9673</v>
      </c>
      <c r="R1020" s="79" t="s">
        <v>96</v>
      </c>
      <c r="S1020" s="18"/>
    </row>
    <row r="1021" spans="1:21" ht="25.15" customHeight="1" x14ac:dyDescent="0.25">
      <c r="A1021" s="117" t="s">
        <v>2046</v>
      </c>
      <c r="B1021" s="48" t="s">
        <v>992</v>
      </c>
      <c r="C1021" s="82">
        <v>1982</v>
      </c>
      <c r="D1021" s="84" t="s">
        <v>240</v>
      </c>
      <c r="E1021" s="82" t="s">
        <v>22</v>
      </c>
      <c r="F1021" s="82">
        <v>3</v>
      </c>
      <c r="G1021" s="82">
        <v>2</v>
      </c>
      <c r="H1021" s="50">
        <v>923.1</v>
      </c>
      <c r="I1021" s="50">
        <v>92.56</v>
      </c>
      <c r="J1021" s="50">
        <v>830.5</v>
      </c>
      <c r="K1021" s="37">
        <f t="shared" si="244"/>
        <v>2310000</v>
      </c>
      <c r="L1021" s="47">
        <v>0</v>
      </c>
      <c r="M1021" s="47">
        <v>0</v>
      </c>
      <c r="N1021" s="47">
        <v>0</v>
      </c>
      <c r="O1021" s="50">
        <v>2310000</v>
      </c>
      <c r="P1021" s="47">
        <f t="shared" si="245"/>
        <v>2502.4374390640232</v>
      </c>
      <c r="Q1021" s="53">
        <v>9673</v>
      </c>
      <c r="R1021" s="79" t="s">
        <v>96</v>
      </c>
      <c r="S1021" s="18"/>
    </row>
    <row r="1022" spans="1:21" ht="25.15" customHeight="1" x14ac:dyDescent="0.25">
      <c r="A1022" s="117" t="s">
        <v>2047</v>
      </c>
      <c r="B1022" s="48" t="s">
        <v>993</v>
      </c>
      <c r="C1022" s="82">
        <v>1966</v>
      </c>
      <c r="D1022" s="84" t="s">
        <v>240</v>
      </c>
      <c r="E1022" s="82" t="s">
        <v>20</v>
      </c>
      <c r="F1022" s="82">
        <v>2</v>
      </c>
      <c r="G1022" s="82">
        <v>2</v>
      </c>
      <c r="H1022" s="50">
        <v>426.5</v>
      </c>
      <c r="I1022" s="50">
        <v>48.8</v>
      </c>
      <c r="J1022" s="50">
        <v>377.7</v>
      </c>
      <c r="K1022" s="37">
        <f t="shared" si="244"/>
        <v>4276300</v>
      </c>
      <c r="L1022" s="47">
        <v>0</v>
      </c>
      <c r="M1022" s="47">
        <v>0</v>
      </c>
      <c r="N1022" s="47">
        <v>0</v>
      </c>
      <c r="O1022" s="50">
        <v>4276300</v>
      </c>
      <c r="P1022" s="47">
        <f t="shared" si="245"/>
        <v>10026.494724501759</v>
      </c>
      <c r="Q1022" s="53">
        <v>9673</v>
      </c>
      <c r="R1022" s="79" t="s">
        <v>96</v>
      </c>
      <c r="S1022" s="18"/>
    </row>
    <row r="1023" spans="1:21" s="15" customFormat="1" ht="34.9" customHeight="1" x14ac:dyDescent="0.25">
      <c r="A1023" s="142" t="s">
        <v>2275</v>
      </c>
      <c r="B1023" s="142"/>
      <c r="C1023" s="142"/>
      <c r="D1023" s="142"/>
      <c r="E1023" s="142"/>
      <c r="F1023" s="142"/>
      <c r="G1023" s="142"/>
      <c r="H1023" s="142"/>
      <c r="I1023" s="142"/>
      <c r="J1023" s="142"/>
      <c r="K1023" s="142"/>
      <c r="L1023" s="142"/>
      <c r="M1023" s="142"/>
      <c r="N1023" s="142"/>
      <c r="O1023" s="142"/>
      <c r="P1023" s="142"/>
      <c r="Q1023" s="142"/>
      <c r="R1023" s="142"/>
      <c r="S1023" s="62"/>
      <c r="T1023" s="16"/>
      <c r="U1023" s="16"/>
    </row>
    <row r="1024" spans="1:21" s="15" customFormat="1" ht="34.9" customHeight="1" x14ac:dyDescent="0.25">
      <c r="A1024" s="141" t="s">
        <v>1062</v>
      </c>
      <c r="B1024" s="141"/>
      <c r="C1024" s="120" t="s">
        <v>21</v>
      </c>
      <c r="D1024" s="120" t="s">
        <v>21</v>
      </c>
      <c r="E1024" s="120" t="s">
        <v>21</v>
      </c>
      <c r="F1024" s="126" t="s">
        <v>21</v>
      </c>
      <c r="G1024" s="126" t="s">
        <v>21</v>
      </c>
      <c r="H1024" s="127">
        <f>SUM(H1025)</f>
        <v>427</v>
      </c>
      <c r="I1024" s="127">
        <f t="shared" ref="I1024:O1024" si="246">SUM(I1025)</f>
        <v>0</v>
      </c>
      <c r="J1024" s="127">
        <f t="shared" si="246"/>
        <v>377</v>
      </c>
      <c r="K1024" s="127">
        <f t="shared" si="246"/>
        <v>2838000</v>
      </c>
      <c r="L1024" s="127">
        <f t="shared" si="246"/>
        <v>0</v>
      </c>
      <c r="M1024" s="127">
        <f t="shared" si="246"/>
        <v>0</v>
      </c>
      <c r="N1024" s="127">
        <f t="shared" si="246"/>
        <v>0</v>
      </c>
      <c r="O1024" s="127">
        <f t="shared" si="246"/>
        <v>2838000</v>
      </c>
      <c r="P1024" s="127">
        <f>K1024/H1024</f>
        <v>6646.3700234192038</v>
      </c>
      <c r="Q1024" s="128" t="s">
        <v>21</v>
      </c>
      <c r="R1024" s="129" t="s">
        <v>21</v>
      </c>
      <c r="S1024" s="62"/>
      <c r="T1024" s="16"/>
      <c r="U1024" s="16"/>
    </row>
    <row r="1025" spans="1:207" s="15" customFormat="1" ht="25.15" customHeight="1" x14ac:dyDescent="0.25">
      <c r="A1025" s="117" t="s">
        <v>2048</v>
      </c>
      <c r="B1025" s="48" t="s">
        <v>1063</v>
      </c>
      <c r="C1025" s="82">
        <v>1964</v>
      </c>
      <c r="D1025" s="84" t="s">
        <v>240</v>
      </c>
      <c r="E1025" s="82" t="s">
        <v>20</v>
      </c>
      <c r="F1025" s="82">
        <v>2</v>
      </c>
      <c r="G1025" s="82">
        <v>2</v>
      </c>
      <c r="H1025" s="50">
        <v>427</v>
      </c>
      <c r="I1025" s="50">
        <v>0</v>
      </c>
      <c r="J1025" s="50">
        <v>377</v>
      </c>
      <c r="K1025" s="37">
        <f t="shared" ref="K1025" si="247">SUM(L1025:O1025)</f>
        <v>2838000</v>
      </c>
      <c r="L1025" s="47">
        <v>0</v>
      </c>
      <c r="M1025" s="47">
        <v>0</v>
      </c>
      <c r="N1025" s="47">
        <v>0</v>
      </c>
      <c r="O1025" s="50">
        <v>2838000</v>
      </c>
      <c r="P1025" s="47">
        <f t="shared" ref="P1025" si="248">K1025/H1025</f>
        <v>6646.3700234192038</v>
      </c>
      <c r="Q1025" s="53">
        <v>9673</v>
      </c>
      <c r="R1025" s="79" t="s">
        <v>97</v>
      </c>
      <c r="S1025" s="62"/>
      <c r="T1025" s="16"/>
      <c r="U1025" s="16"/>
    </row>
    <row r="1026" spans="1:207" ht="34.9" customHeight="1" x14ac:dyDescent="0.25">
      <c r="A1026" s="142" t="s">
        <v>2276</v>
      </c>
      <c r="B1026" s="142"/>
      <c r="C1026" s="142"/>
      <c r="D1026" s="142"/>
      <c r="E1026" s="142"/>
      <c r="F1026" s="142"/>
      <c r="G1026" s="142"/>
      <c r="H1026" s="142"/>
      <c r="I1026" s="142"/>
      <c r="J1026" s="142"/>
      <c r="K1026" s="142"/>
      <c r="L1026" s="142"/>
      <c r="M1026" s="142"/>
      <c r="N1026" s="142"/>
      <c r="O1026" s="142"/>
      <c r="P1026" s="142"/>
      <c r="Q1026" s="142"/>
      <c r="R1026" s="142"/>
    </row>
    <row r="1027" spans="1:207" ht="34.9" customHeight="1" x14ac:dyDescent="0.25">
      <c r="A1027" s="141" t="s">
        <v>56</v>
      </c>
      <c r="B1027" s="141"/>
      <c r="C1027" s="120" t="s">
        <v>21</v>
      </c>
      <c r="D1027" s="120" t="s">
        <v>21</v>
      </c>
      <c r="E1027" s="120" t="s">
        <v>21</v>
      </c>
      <c r="F1027" s="126" t="s">
        <v>21</v>
      </c>
      <c r="G1027" s="126" t="s">
        <v>21</v>
      </c>
      <c r="H1027" s="127">
        <f>SUM(H1028:H1039)</f>
        <v>4655.3999999999996</v>
      </c>
      <c r="I1027" s="127">
        <f t="shared" ref="I1027:O1027" si="249">SUM(I1028:I1039)</f>
        <v>800</v>
      </c>
      <c r="J1027" s="127">
        <f t="shared" si="249"/>
        <v>3723.2999999999997</v>
      </c>
      <c r="K1027" s="127">
        <f t="shared" si="249"/>
        <v>44605555</v>
      </c>
      <c r="L1027" s="127">
        <f t="shared" si="249"/>
        <v>0</v>
      </c>
      <c r="M1027" s="127">
        <f t="shared" si="249"/>
        <v>0</v>
      </c>
      <c r="N1027" s="127">
        <f t="shared" si="249"/>
        <v>0</v>
      </c>
      <c r="O1027" s="127">
        <f t="shared" si="249"/>
        <v>44605555</v>
      </c>
      <c r="P1027" s="34">
        <f t="shared" ref="P1027:P1039" si="250">K1027/H1027</f>
        <v>9581.4656098294454</v>
      </c>
      <c r="Q1027" s="128" t="s">
        <v>21</v>
      </c>
      <c r="R1027" s="129" t="s">
        <v>21</v>
      </c>
    </row>
    <row r="1028" spans="1:207" s="15" customFormat="1" ht="25.15" customHeight="1" x14ac:dyDescent="0.25">
      <c r="A1028" s="117" t="s">
        <v>2049</v>
      </c>
      <c r="B1028" s="48" t="s">
        <v>1010</v>
      </c>
      <c r="C1028" s="82">
        <v>1960</v>
      </c>
      <c r="D1028" s="84" t="s">
        <v>240</v>
      </c>
      <c r="E1028" s="82" t="s">
        <v>20</v>
      </c>
      <c r="F1028" s="82">
        <v>2</v>
      </c>
      <c r="G1028" s="82">
        <v>2</v>
      </c>
      <c r="H1028" s="50">
        <v>406.2</v>
      </c>
      <c r="I1028" s="50"/>
      <c r="J1028" s="50">
        <v>278.10000000000002</v>
      </c>
      <c r="K1028" s="60">
        <f t="shared" ref="K1028:K1039" si="251">SUM(L1028:O1028)</f>
        <v>5468080</v>
      </c>
      <c r="L1028" s="51">
        <v>0</v>
      </c>
      <c r="M1028" s="51">
        <v>0</v>
      </c>
      <c r="N1028" s="51">
        <v>0</v>
      </c>
      <c r="O1028" s="50">
        <v>5468080</v>
      </c>
      <c r="P1028" s="51">
        <f t="shared" si="250"/>
        <v>13461.546036435255</v>
      </c>
      <c r="Q1028" s="50">
        <v>9673</v>
      </c>
      <c r="R1028" s="79" t="s">
        <v>97</v>
      </c>
      <c r="S1028" s="62"/>
      <c r="T1028" s="16"/>
      <c r="U1028" s="16"/>
      <c r="V1028" s="16"/>
      <c r="W1028" s="16"/>
      <c r="X1028" s="16"/>
      <c r="Y1028" s="16"/>
      <c r="Z1028" s="16"/>
      <c r="AA1028" s="16"/>
      <c r="AB1028" s="16"/>
      <c r="AC1028" s="16"/>
      <c r="AD1028" s="16"/>
      <c r="AE1028" s="16"/>
      <c r="AF1028" s="16"/>
      <c r="AG1028" s="16"/>
      <c r="AH1028" s="16"/>
      <c r="AI1028" s="16"/>
      <c r="AJ1028" s="16"/>
      <c r="AK1028" s="16"/>
      <c r="AL1028" s="16"/>
      <c r="AM1028" s="16"/>
      <c r="AN1028" s="16"/>
      <c r="AO1028" s="16"/>
      <c r="AP1028" s="16"/>
      <c r="AQ1028" s="16"/>
      <c r="AR1028" s="16"/>
      <c r="AS1028" s="16"/>
      <c r="AT1028" s="16"/>
      <c r="AU1028" s="16"/>
      <c r="AV1028" s="16"/>
      <c r="AW1028" s="16"/>
      <c r="AX1028" s="16"/>
      <c r="AY1028" s="16"/>
      <c r="AZ1028" s="16"/>
      <c r="BA1028" s="16"/>
      <c r="BB1028" s="16"/>
      <c r="BC1028" s="16"/>
      <c r="BD1028" s="16"/>
      <c r="BE1028" s="16"/>
      <c r="BF1028" s="16"/>
      <c r="BG1028" s="16"/>
      <c r="BH1028" s="16"/>
      <c r="BI1028" s="16"/>
      <c r="BJ1028" s="16"/>
      <c r="BK1028" s="16"/>
      <c r="BL1028" s="16"/>
      <c r="BM1028" s="16"/>
      <c r="BN1028" s="16"/>
      <c r="BO1028" s="16"/>
      <c r="BP1028" s="16"/>
      <c r="BQ1028" s="16"/>
      <c r="BR1028" s="16"/>
      <c r="BS1028" s="16"/>
      <c r="BT1028" s="16"/>
      <c r="BU1028" s="16"/>
      <c r="BV1028" s="16"/>
      <c r="BW1028" s="16"/>
      <c r="BX1028" s="16"/>
      <c r="BY1028" s="16"/>
      <c r="BZ1028" s="16"/>
      <c r="CA1028" s="16"/>
      <c r="CB1028" s="16"/>
      <c r="CC1028" s="16"/>
      <c r="CD1028" s="16"/>
      <c r="CE1028" s="16"/>
      <c r="CF1028" s="16"/>
      <c r="CG1028" s="16"/>
      <c r="CH1028" s="16"/>
      <c r="CI1028" s="16"/>
      <c r="CJ1028" s="16"/>
      <c r="CK1028" s="16"/>
      <c r="CL1028" s="16"/>
      <c r="CM1028" s="16"/>
      <c r="CN1028" s="16"/>
      <c r="CO1028" s="16"/>
      <c r="CP1028" s="16"/>
      <c r="CQ1028" s="16"/>
      <c r="CR1028" s="16"/>
      <c r="CS1028" s="16"/>
      <c r="CT1028" s="16"/>
      <c r="CU1028" s="16"/>
      <c r="CV1028" s="16"/>
      <c r="CW1028" s="16"/>
      <c r="CX1028" s="16"/>
      <c r="CY1028" s="16"/>
      <c r="CZ1028" s="16"/>
      <c r="DA1028" s="16"/>
      <c r="DB1028" s="16"/>
      <c r="DC1028" s="16"/>
      <c r="DD1028" s="16"/>
      <c r="DE1028" s="16"/>
      <c r="DF1028" s="16"/>
      <c r="DG1028" s="16"/>
      <c r="DH1028" s="16"/>
      <c r="DI1028" s="16"/>
      <c r="DJ1028" s="16"/>
      <c r="DK1028" s="16"/>
      <c r="DL1028" s="16"/>
      <c r="DM1028" s="16"/>
      <c r="DN1028" s="16"/>
      <c r="DO1028" s="16"/>
      <c r="DP1028" s="16"/>
      <c r="DQ1028" s="16"/>
      <c r="DR1028" s="16"/>
      <c r="DS1028" s="16"/>
      <c r="DT1028" s="16"/>
      <c r="DU1028" s="16"/>
      <c r="DV1028" s="16"/>
      <c r="DW1028" s="16"/>
      <c r="DX1028" s="16"/>
      <c r="DY1028" s="16"/>
      <c r="DZ1028" s="16"/>
      <c r="EA1028" s="16"/>
      <c r="EB1028" s="16"/>
      <c r="EC1028" s="16"/>
      <c r="ED1028" s="16"/>
      <c r="EE1028" s="16"/>
      <c r="EF1028" s="16"/>
      <c r="EG1028" s="16"/>
      <c r="EH1028" s="16"/>
      <c r="EI1028" s="16"/>
      <c r="EJ1028" s="16"/>
      <c r="EK1028" s="16"/>
      <c r="EL1028" s="16"/>
      <c r="EM1028" s="16"/>
      <c r="EN1028" s="16"/>
      <c r="EO1028" s="16"/>
      <c r="EP1028" s="16"/>
      <c r="EQ1028" s="16"/>
      <c r="ER1028" s="16"/>
      <c r="ES1028" s="16"/>
      <c r="ET1028" s="16"/>
      <c r="EU1028" s="16"/>
      <c r="EV1028" s="16"/>
      <c r="EW1028" s="16"/>
      <c r="EX1028" s="16"/>
      <c r="EY1028" s="16"/>
      <c r="EZ1028" s="16"/>
      <c r="FA1028" s="16"/>
      <c r="FB1028" s="16"/>
      <c r="FC1028" s="16"/>
      <c r="FD1028" s="16"/>
      <c r="FE1028" s="16"/>
      <c r="FF1028" s="16"/>
      <c r="FG1028" s="16"/>
      <c r="FH1028" s="16"/>
      <c r="FI1028" s="16"/>
      <c r="FJ1028" s="16"/>
      <c r="FK1028" s="16"/>
      <c r="FL1028" s="16"/>
      <c r="FM1028" s="16"/>
      <c r="FN1028" s="16"/>
      <c r="FO1028" s="16"/>
      <c r="FP1028" s="16"/>
      <c r="FQ1028" s="16"/>
      <c r="FR1028" s="16"/>
      <c r="FS1028" s="16"/>
      <c r="FT1028" s="16"/>
      <c r="FU1028" s="16"/>
      <c r="FV1028" s="16"/>
      <c r="FW1028" s="16"/>
      <c r="FX1028" s="16"/>
      <c r="FY1028" s="16"/>
      <c r="FZ1028" s="16"/>
      <c r="GA1028" s="16"/>
      <c r="GB1028" s="16"/>
      <c r="GC1028" s="16"/>
      <c r="GD1028" s="16"/>
      <c r="GE1028" s="16"/>
      <c r="GF1028" s="16"/>
      <c r="GG1028" s="16"/>
      <c r="GH1028" s="16"/>
      <c r="GI1028" s="16"/>
      <c r="GJ1028" s="16"/>
      <c r="GK1028" s="16"/>
      <c r="GL1028" s="16"/>
      <c r="GM1028" s="16"/>
      <c r="GN1028" s="16"/>
      <c r="GO1028" s="16"/>
      <c r="GP1028" s="16"/>
      <c r="GQ1028" s="16"/>
      <c r="GR1028" s="16"/>
      <c r="GS1028" s="16"/>
      <c r="GT1028" s="16"/>
      <c r="GU1028" s="16"/>
      <c r="GV1028" s="16"/>
      <c r="GW1028" s="16"/>
      <c r="GX1028" s="16"/>
      <c r="GY1028" s="16"/>
    </row>
    <row r="1029" spans="1:207" s="15" customFormat="1" ht="25.15" customHeight="1" x14ac:dyDescent="0.25">
      <c r="A1029" s="117" t="s">
        <v>2050</v>
      </c>
      <c r="B1029" s="48" t="s">
        <v>1005</v>
      </c>
      <c r="C1029" s="82">
        <v>1966</v>
      </c>
      <c r="D1029" s="84" t="s">
        <v>240</v>
      </c>
      <c r="E1029" s="82" t="s">
        <v>20</v>
      </c>
      <c r="F1029" s="82">
        <v>2</v>
      </c>
      <c r="G1029" s="82">
        <v>3</v>
      </c>
      <c r="H1029" s="50">
        <v>900</v>
      </c>
      <c r="I1029" s="50">
        <v>0</v>
      </c>
      <c r="J1029" s="50">
        <v>900</v>
      </c>
      <c r="K1029" s="60">
        <f t="shared" si="251"/>
        <v>3127500</v>
      </c>
      <c r="L1029" s="51">
        <v>0</v>
      </c>
      <c r="M1029" s="51">
        <v>0</v>
      </c>
      <c r="N1029" s="51">
        <v>0</v>
      </c>
      <c r="O1029" s="50">
        <v>3127500</v>
      </c>
      <c r="P1029" s="51">
        <f t="shared" si="250"/>
        <v>3475</v>
      </c>
      <c r="Q1029" s="50">
        <v>9673</v>
      </c>
      <c r="R1029" s="79" t="s">
        <v>98</v>
      </c>
      <c r="S1029" s="62"/>
      <c r="T1029" s="16"/>
      <c r="U1029" s="16"/>
      <c r="V1029" s="16"/>
      <c r="W1029" s="16"/>
      <c r="X1029" s="16"/>
      <c r="Y1029" s="16"/>
      <c r="Z1029" s="16"/>
      <c r="AA1029" s="16"/>
      <c r="AB1029" s="16"/>
      <c r="AC1029" s="16"/>
      <c r="AD1029" s="16"/>
      <c r="AE1029" s="16"/>
      <c r="AF1029" s="16"/>
      <c r="AG1029" s="16"/>
      <c r="AH1029" s="16"/>
      <c r="AI1029" s="16"/>
      <c r="AJ1029" s="16"/>
      <c r="AK1029" s="16"/>
      <c r="AL1029" s="16"/>
      <c r="AM1029" s="16"/>
      <c r="AN1029" s="16"/>
      <c r="AO1029" s="16"/>
      <c r="AP1029" s="16"/>
      <c r="AQ1029" s="16"/>
      <c r="AR1029" s="16"/>
      <c r="AS1029" s="16"/>
      <c r="AT1029" s="16"/>
      <c r="AU1029" s="16"/>
      <c r="AV1029" s="16"/>
      <c r="AW1029" s="16"/>
      <c r="AX1029" s="16"/>
      <c r="AY1029" s="16"/>
      <c r="AZ1029" s="16"/>
      <c r="BA1029" s="16"/>
      <c r="BB1029" s="16"/>
      <c r="BC1029" s="16"/>
      <c r="BD1029" s="16"/>
      <c r="BE1029" s="16"/>
      <c r="BF1029" s="16"/>
      <c r="BG1029" s="16"/>
      <c r="BH1029" s="16"/>
      <c r="BI1029" s="16"/>
      <c r="BJ1029" s="16"/>
      <c r="BK1029" s="16"/>
      <c r="BL1029" s="16"/>
      <c r="BM1029" s="16"/>
      <c r="BN1029" s="16"/>
      <c r="BO1029" s="16"/>
      <c r="BP1029" s="16"/>
      <c r="BQ1029" s="16"/>
      <c r="BR1029" s="16"/>
      <c r="BS1029" s="16"/>
      <c r="BT1029" s="16"/>
      <c r="BU1029" s="16"/>
      <c r="BV1029" s="16"/>
      <c r="BW1029" s="16"/>
      <c r="BX1029" s="16"/>
      <c r="BY1029" s="16"/>
      <c r="BZ1029" s="16"/>
      <c r="CA1029" s="16"/>
      <c r="CB1029" s="16"/>
      <c r="CC1029" s="16"/>
      <c r="CD1029" s="16"/>
      <c r="CE1029" s="16"/>
      <c r="CF1029" s="16"/>
      <c r="CG1029" s="16"/>
      <c r="CH1029" s="16"/>
      <c r="CI1029" s="16"/>
      <c r="CJ1029" s="16"/>
      <c r="CK1029" s="16"/>
      <c r="CL1029" s="16"/>
      <c r="CM1029" s="16"/>
      <c r="CN1029" s="16"/>
      <c r="CO1029" s="16"/>
      <c r="CP1029" s="16"/>
      <c r="CQ1029" s="16"/>
      <c r="CR1029" s="16"/>
      <c r="CS1029" s="16"/>
      <c r="CT1029" s="16"/>
      <c r="CU1029" s="16"/>
      <c r="CV1029" s="16"/>
      <c r="CW1029" s="16"/>
      <c r="CX1029" s="16"/>
      <c r="CY1029" s="16"/>
      <c r="CZ1029" s="16"/>
      <c r="DA1029" s="16"/>
      <c r="DB1029" s="16"/>
      <c r="DC1029" s="16"/>
      <c r="DD1029" s="16"/>
      <c r="DE1029" s="16"/>
      <c r="DF1029" s="16"/>
      <c r="DG1029" s="16"/>
      <c r="DH1029" s="16"/>
      <c r="DI1029" s="16"/>
      <c r="DJ1029" s="16"/>
      <c r="DK1029" s="16"/>
      <c r="DL1029" s="16"/>
      <c r="DM1029" s="16"/>
      <c r="DN1029" s="16"/>
      <c r="DO1029" s="16"/>
      <c r="DP1029" s="16"/>
      <c r="DQ1029" s="16"/>
      <c r="DR1029" s="16"/>
      <c r="DS1029" s="16"/>
      <c r="DT1029" s="16"/>
      <c r="DU1029" s="16"/>
      <c r="DV1029" s="16"/>
      <c r="DW1029" s="16"/>
      <c r="DX1029" s="16"/>
      <c r="DY1029" s="16"/>
      <c r="DZ1029" s="16"/>
      <c r="EA1029" s="16"/>
      <c r="EB1029" s="16"/>
      <c r="EC1029" s="16"/>
      <c r="ED1029" s="16"/>
      <c r="EE1029" s="16"/>
      <c r="EF1029" s="16"/>
      <c r="EG1029" s="16"/>
      <c r="EH1029" s="16"/>
      <c r="EI1029" s="16"/>
      <c r="EJ1029" s="16"/>
      <c r="EK1029" s="16"/>
      <c r="EL1029" s="16"/>
      <c r="EM1029" s="16"/>
      <c r="EN1029" s="16"/>
      <c r="EO1029" s="16"/>
      <c r="EP1029" s="16"/>
      <c r="EQ1029" s="16"/>
      <c r="ER1029" s="16"/>
      <c r="ES1029" s="16"/>
      <c r="ET1029" s="16"/>
      <c r="EU1029" s="16"/>
      <c r="EV1029" s="16"/>
      <c r="EW1029" s="16"/>
      <c r="EX1029" s="16"/>
      <c r="EY1029" s="16"/>
      <c r="EZ1029" s="16"/>
      <c r="FA1029" s="16"/>
      <c r="FB1029" s="16"/>
      <c r="FC1029" s="16"/>
      <c r="FD1029" s="16"/>
      <c r="FE1029" s="16"/>
      <c r="FF1029" s="16"/>
      <c r="FG1029" s="16"/>
      <c r="FH1029" s="16"/>
      <c r="FI1029" s="16"/>
      <c r="FJ1029" s="16"/>
      <c r="FK1029" s="16"/>
      <c r="FL1029" s="16"/>
      <c r="FM1029" s="16"/>
      <c r="FN1029" s="16"/>
      <c r="FO1029" s="16"/>
      <c r="FP1029" s="16"/>
      <c r="FQ1029" s="16"/>
      <c r="FR1029" s="16"/>
      <c r="FS1029" s="16"/>
      <c r="FT1029" s="16"/>
      <c r="FU1029" s="16"/>
      <c r="FV1029" s="16"/>
      <c r="FW1029" s="16"/>
      <c r="FX1029" s="16"/>
      <c r="FY1029" s="16"/>
      <c r="FZ1029" s="16"/>
      <c r="GA1029" s="16"/>
      <c r="GB1029" s="16"/>
      <c r="GC1029" s="16"/>
      <c r="GD1029" s="16"/>
      <c r="GE1029" s="16"/>
      <c r="GF1029" s="16"/>
      <c r="GG1029" s="16"/>
      <c r="GH1029" s="16"/>
      <c r="GI1029" s="16"/>
      <c r="GJ1029" s="16"/>
      <c r="GK1029" s="16"/>
      <c r="GL1029" s="16"/>
      <c r="GM1029" s="16"/>
      <c r="GN1029" s="16"/>
      <c r="GO1029" s="16"/>
      <c r="GP1029" s="16"/>
      <c r="GQ1029" s="16"/>
      <c r="GR1029" s="16"/>
      <c r="GS1029" s="16"/>
      <c r="GT1029" s="16"/>
      <c r="GU1029" s="16"/>
      <c r="GV1029" s="16"/>
      <c r="GW1029" s="16"/>
      <c r="GX1029" s="16"/>
      <c r="GY1029" s="16"/>
    </row>
    <row r="1030" spans="1:207" s="15" customFormat="1" ht="25.15" customHeight="1" x14ac:dyDescent="0.25">
      <c r="A1030" s="117" t="s">
        <v>2051</v>
      </c>
      <c r="B1030" s="48" t="s">
        <v>1006</v>
      </c>
      <c r="C1030" s="82">
        <v>1965</v>
      </c>
      <c r="D1030" s="84" t="s">
        <v>240</v>
      </c>
      <c r="E1030" s="82" t="s">
        <v>20</v>
      </c>
      <c r="F1030" s="82">
        <v>2</v>
      </c>
      <c r="G1030" s="82">
        <v>2</v>
      </c>
      <c r="H1030" s="50">
        <v>223.5</v>
      </c>
      <c r="I1030" s="50">
        <v>0</v>
      </c>
      <c r="J1030" s="50">
        <v>219.5</v>
      </c>
      <c r="K1030" s="60">
        <f t="shared" si="251"/>
        <v>1164175</v>
      </c>
      <c r="L1030" s="51">
        <v>0</v>
      </c>
      <c r="M1030" s="51">
        <v>0</v>
      </c>
      <c r="N1030" s="51">
        <v>0</v>
      </c>
      <c r="O1030" s="50">
        <v>1164175</v>
      </c>
      <c r="P1030" s="51">
        <f t="shared" si="250"/>
        <v>5208.8366890380312</v>
      </c>
      <c r="Q1030" s="50">
        <v>9673</v>
      </c>
      <c r="R1030" s="79" t="s">
        <v>98</v>
      </c>
      <c r="S1030" s="62"/>
      <c r="T1030" s="16"/>
      <c r="U1030" s="16"/>
      <c r="V1030" s="16"/>
      <c r="W1030" s="16"/>
      <c r="X1030" s="16"/>
      <c r="Y1030" s="16"/>
      <c r="Z1030" s="16"/>
      <c r="AA1030" s="16"/>
      <c r="AB1030" s="16"/>
      <c r="AC1030" s="16"/>
      <c r="AD1030" s="16"/>
      <c r="AE1030" s="16"/>
      <c r="AF1030" s="16"/>
      <c r="AG1030" s="16"/>
      <c r="AH1030" s="16"/>
      <c r="AI1030" s="16"/>
      <c r="AJ1030" s="16"/>
      <c r="AK1030" s="16"/>
      <c r="AL1030" s="16"/>
      <c r="AM1030" s="16"/>
      <c r="AN1030" s="16"/>
      <c r="AO1030" s="16"/>
      <c r="AP1030" s="16"/>
      <c r="AQ1030" s="16"/>
      <c r="AR1030" s="16"/>
      <c r="AS1030" s="16"/>
      <c r="AT1030" s="16"/>
      <c r="AU1030" s="16"/>
      <c r="AV1030" s="16"/>
      <c r="AW1030" s="16"/>
      <c r="AX1030" s="16"/>
      <c r="AY1030" s="16"/>
      <c r="AZ1030" s="16"/>
      <c r="BA1030" s="16"/>
      <c r="BB1030" s="16"/>
      <c r="BC1030" s="16"/>
      <c r="BD1030" s="16"/>
      <c r="BE1030" s="16"/>
      <c r="BF1030" s="16"/>
      <c r="BG1030" s="16"/>
      <c r="BH1030" s="16"/>
      <c r="BI1030" s="16"/>
      <c r="BJ1030" s="16"/>
      <c r="BK1030" s="16"/>
      <c r="BL1030" s="16"/>
      <c r="BM1030" s="16"/>
      <c r="BN1030" s="16"/>
      <c r="BO1030" s="16"/>
      <c r="BP1030" s="16"/>
      <c r="BQ1030" s="16"/>
      <c r="BR1030" s="16"/>
      <c r="BS1030" s="16"/>
      <c r="BT1030" s="16"/>
      <c r="BU1030" s="16"/>
      <c r="BV1030" s="16"/>
      <c r="BW1030" s="16"/>
      <c r="BX1030" s="16"/>
      <c r="BY1030" s="16"/>
      <c r="BZ1030" s="16"/>
      <c r="CA1030" s="16"/>
      <c r="CB1030" s="16"/>
      <c r="CC1030" s="16"/>
      <c r="CD1030" s="16"/>
      <c r="CE1030" s="16"/>
      <c r="CF1030" s="16"/>
      <c r="CG1030" s="16"/>
      <c r="CH1030" s="16"/>
      <c r="CI1030" s="16"/>
      <c r="CJ1030" s="16"/>
      <c r="CK1030" s="16"/>
      <c r="CL1030" s="16"/>
      <c r="CM1030" s="16"/>
      <c r="CN1030" s="16"/>
      <c r="CO1030" s="16"/>
      <c r="CP1030" s="16"/>
      <c r="CQ1030" s="16"/>
      <c r="CR1030" s="16"/>
      <c r="CS1030" s="16"/>
      <c r="CT1030" s="16"/>
      <c r="CU1030" s="16"/>
      <c r="CV1030" s="16"/>
      <c r="CW1030" s="16"/>
      <c r="CX1030" s="16"/>
      <c r="CY1030" s="16"/>
      <c r="CZ1030" s="16"/>
      <c r="DA1030" s="16"/>
      <c r="DB1030" s="16"/>
      <c r="DC1030" s="16"/>
      <c r="DD1030" s="16"/>
      <c r="DE1030" s="16"/>
      <c r="DF1030" s="16"/>
      <c r="DG1030" s="16"/>
      <c r="DH1030" s="16"/>
      <c r="DI1030" s="16"/>
      <c r="DJ1030" s="16"/>
      <c r="DK1030" s="16"/>
      <c r="DL1030" s="16"/>
      <c r="DM1030" s="16"/>
      <c r="DN1030" s="16"/>
      <c r="DO1030" s="16"/>
      <c r="DP1030" s="16"/>
      <c r="DQ1030" s="16"/>
      <c r="DR1030" s="16"/>
      <c r="DS1030" s="16"/>
      <c r="DT1030" s="16"/>
      <c r="DU1030" s="16"/>
      <c r="DV1030" s="16"/>
      <c r="DW1030" s="16"/>
      <c r="DX1030" s="16"/>
      <c r="DY1030" s="16"/>
      <c r="DZ1030" s="16"/>
      <c r="EA1030" s="16"/>
      <c r="EB1030" s="16"/>
      <c r="EC1030" s="16"/>
      <c r="ED1030" s="16"/>
      <c r="EE1030" s="16"/>
      <c r="EF1030" s="16"/>
      <c r="EG1030" s="16"/>
      <c r="EH1030" s="16"/>
      <c r="EI1030" s="16"/>
      <c r="EJ1030" s="16"/>
      <c r="EK1030" s="16"/>
      <c r="EL1030" s="16"/>
      <c r="EM1030" s="16"/>
      <c r="EN1030" s="16"/>
      <c r="EO1030" s="16"/>
      <c r="EP1030" s="16"/>
      <c r="EQ1030" s="16"/>
      <c r="ER1030" s="16"/>
      <c r="ES1030" s="16"/>
      <c r="ET1030" s="16"/>
      <c r="EU1030" s="16"/>
      <c r="EV1030" s="16"/>
      <c r="EW1030" s="16"/>
      <c r="EX1030" s="16"/>
      <c r="EY1030" s="16"/>
      <c r="EZ1030" s="16"/>
      <c r="FA1030" s="16"/>
      <c r="FB1030" s="16"/>
      <c r="FC1030" s="16"/>
      <c r="FD1030" s="16"/>
      <c r="FE1030" s="16"/>
      <c r="FF1030" s="16"/>
      <c r="FG1030" s="16"/>
      <c r="FH1030" s="16"/>
      <c r="FI1030" s="16"/>
      <c r="FJ1030" s="16"/>
      <c r="FK1030" s="16"/>
      <c r="FL1030" s="16"/>
      <c r="FM1030" s="16"/>
      <c r="FN1030" s="16"/>
      <c r="FO1030" s="16"/>
      <c r="FP1030" s="16"/>
      <c r="FQ1030" s="16"/>
      <c r="FR1030" s="16"/>
      <c r="FS1030" s="16"/>
      <c r="FT1030" s="16"/>
      <c r="FU1030" s="16"/>
      <c r="FV1030" s="16"/>
      <c r="FW1030" s="16"/>
      <c r="FX1030" s="16"/>
      <c r="FY1030" s="16"/>
      <c r="FZ1030" s="16"/>
      <c r="GA1030" s="16"/>
      <c r="GB1030" s="16"/>
      <c r="GC1030" s="16"/>
      <c r="GD1030" s="16"/>
      <c r="GE1030" s="16"/>
      <c r="GF1030" s="16"/>
      <c r="GG1030" s="16"/>
      <c r="GH1030" s="16"/>
      <c r="GI1030" s="16"/>
      <c r="GJ1030" s="16"/>
      <c r="GK1030" s="16"/>
      <c r="GL1030" s="16"/>
      <c r="GM1030" s="16"/>
      <c r="GN1030" s="16"/>
      <c r="GO1030" s="16"/>
      <c r="GP1030" s="16"/>
      <c r="GQ1030" s="16"/>
      <c r="GR1030" s="16"/>
      <c r="GS1030" s="16"/>
      <c r="GT1030" s="16"/>
      <c r="GU1030" s="16"/>
      <c r="GV1030" s="16"/>
      <c r="GW1030" s="16"/>
      <c r="GX1030" s="16"/>
      <c r="GY1030" s="16"/>
    </row>
    <row r="1031" spans="1:207" s="15" customFormat="1" ht="25.15" customHeight="1" x14ac:dyDescent="0.25">
      <c r="A1031" s="117" t="s">
        <v>2052</v>
      </c>
      <c r="B1031" s="48" t="s">
        <v>1007</v>
      </c>
      <c r="C1031" s="82">
        <v>1966</v>
      </c>
      <c r="D1031" s="84" t="s">
        <v>240</v>
      </c>
      <c r="E1031" s="82" t="s">
        <v>20</v>
      </c>
      <c r="F1031" s="82">
        <v>2</v>
      </c>
      <c r="G1031" s="82">
        <v>2</v>
      </c>
      <c r="H1031" s="50">
        <v>160.5</v>
      </c>
      <c r="I1031" s="50">
        <v>43</v>
      </c>
      <c r="J1031" s="50">
        <v>117.5</v>
      </c>
      <c r="K1031" s="60">
        <f t="shared" si="251"/>
        <v>2521700</v>
      </c>
      <c r="L1031" s="51">
        <v>0</v>
      </c>
      <c r="M1031" s="51">
        <v>0</v>
      </c>
      <c r="N1031" s="51">
        <v>0</v>
      </c>
      <c r="O1031" s="50">
        <v>2521700</v>
      </c>
      <c r="P1031" s="51">
        <f t="shared" si="250"/>
        <v>15711.526479750779</v>
      </c>
      <c r="Q1031" s="50">
        <v>9673</v>
      </c>
      <c r="R1031" s="79" t="s">
        <v>97</v>
      </c>
      <c r="S1031" s="62"/>
      <c r="T1031" s="16"/>
      <c r="U1031" s="16"/>
      <c r="V1031" s="16"/>
      <c r="W1031" s="16"/>
      <c r="X1031" s="16"/>
      <c r="Y1031" s="16"/>
      <c r="Z1031" s="16"/>
      <c r="AA1031" s="16"/>
      <c r="AB1031" s="16"/>
      <c r="AC1031" s="16"/>
      <c r="AD1031" s="16"/>
      <c r="AE1031" s="16"/>
      <c r="AF1031" s="16"/>
      <c r="AG1031" s="16"/>
      <c r="AH1031" s="16"/>
      <c r="AI1031" s="16"/>
      <c r="AJ1031" s="16"/>
      <c r="AK1031" s="16"/>
      <c r="AL1031" s="16"/>
      <c r="AM1031" s="16"/>
      <c r="AN1031" s="16"/>
      <c r="AO1031" s="16"/>
      <c r="AP1031" s="16"/>
      <c r="AQ1031" s="16"/>
      <c r="AR1031" s="16"/>
      <c r="AS1031" s="16"/>
      <c r="AT1031" s="16"/>
      <c r="AU1031" s="16"/>
      <c r="AV1031" s="16"/>
      <c r="AW1031" s="16"/>
      <c r="AX1031" s="16"/>
      <c r="AY1031" s="16"/>
      <c r="AZ1031" s="16"/>
      <c r="BA1031" s="16"/>
      <c r="BB1031" s="16"/>
      <c r="BC1031" s="16"/>
      <c r="BD1031" s="16"/>
      <c r="BE1031" s="16"/>
      <c r="BF1031" s="16"/>
      <c r="BG1031" s="16"/>
      <c r="BH1031" s="16"/>
      <c r="BI1031" s="16"/>
      <c r="BJ1031" s="16"/>
      <c r="BK1031" s="16"/>
      <c r="BL1031" s="16"/>
      <c r="BM1031" s="16"/>
      <c r="BN1031" s="16"/>
      <c r="BO1031" s="16"/>
      <c r="BP1031" s="16"/>
      <c r="BQ1031" s="16"/>
      <c r="BR1031" s="16"/>
      <c r="BS1031" s="16"/>
      <c r="BT1031" s="16"/>
      <c r="BU1031" s="16"/>
      <c r="BV1031" s="16"/>
      <c r="BW1031" s="16"/>
      <c r="BX1031" s="16"/>
      <c r="BY1031" s="16"/>
      <c r="BZ1031" s="16"/>
      <c r="CA1031" s="16"/>
      <c r="CB1031" s="16"/>
      <c r="CC1031" s="16"/>
      <c r="CD1031" s="16"/>
      <c r="CE1031" s="16"/>
      <c r="CF1031" s="16"/>
      <c r="CG1031" s="16"/>
      <c r="CH1031" s="16"/>
      <c r="CI1031" s="16"/>
      <c r="CJ1031" s="16"/>
      <c r="CK1031" s="16"/>
      <c r="CL1031" s="16"/>
      <c r="CM1031" s="16"/>
      <c r="CN1031" s="16"/>
      <c r="CO1031" s="16"/>
      <c r="CP1031" s="16"/>
      <c r="CQ1031" s="16"/>
      <c r="CR1031" s="16"/>
      <c r="CS1031" s="16"/>
      <c r="CT1031" s="16"/>
      <c r="CU1031" s="16"/>
      <c r="CV1031" s="16"/>
      <c r="CW1031" s="16"/>
      <c r="CX1031" s="16"/>
      <c r="CY1031" s="16"/>
      <c r="CZ1031" s="16"/>
      <c r="DA1031" s="16"/>
      <c r="DB1031" s="16"/>
      <c r="DC1031" s="16"/>
      <c r="DD1031" s="16"/>
      <c r="DE1031" s="16"/>
      <c r="DF1031" s="16"/>
      <c r="DG1031" s="16"/>
      <c r="DH1031" s="16"/>
      <c r="DI1031" s="16"/>
      <c r="DJ1031" s="16"/>
      <c r="DK1031" s="16"/>
      <c r="DL1031" s="16"/>
      <c r="DM1031" s="16"/>
      <c r="DN1031" s="16"/>
      <c r="DO1031" s="16"/>
      <c r="DP1031" s="16"/>
      <c r="DQ1031" s="16"/>
      <c r="DR1031" s="16"/>
      <c r="DS1031" s="16"/>
      <c r="DT1031" s="16"/>
      <c r="DU1031" s="16"/>
      <c r="DV1031" s="16"/>
      <c r="DW1031" s="16"/>
      <c r="DX1031" s="16"/>
      <c r="DY1031" s="16"/>
      <c r="DZ1031" s="16"/>
      <c r="EA1031" s="16"/>
      <c r="EB1031" s="16"/>
      <c r="EC1031" s="16"/>
      <c r="ED1031" s="16"/>
      <c r="EE1031" s="16"/>
      <c r="EF1031" s="16"/>
      <c r="EG1031" s="16"/>
      <c r="EH1031" s="16"/>
      <c r="EI1031" s="16"/>
      <c r="EJ1031" s="16"/>
      <c r="EK1031" s="16"/>
      <c r="EL1031" s="16"/>
      <c r="EM1031" s="16"/>
      <c r="EN1031" s="16"/>
      <c r="EO1031" s="16"/>
      <c r="EP1031" s="16"/>
      <c r="EQ1031" s="16"/>
      <c r="ER1031" s="16"/>
      <c r="ES1031" s="16"/>
      <c r="ET1031" s="16"/>
      <c r="EU1031" s="16"/>
      <c r="EV1031" s="16"/>
      <c r="EW1031" s="16"/>
      <c r="EX1031" s="16"/>
      <c r="EY1031" s="16"/>
      <c r="EZ1031" s="16"/>
      <c r="FA1031" s="16"/>
      <c r="FB1031" s="16"/>
      <c r="FC1031" s="16"/>
      <c r="FD1031" s="16"/>
      <c r="FE1031" s="16"/>
      <c r="FF1031" s="16"/>
      <c r="FG1031" s="16"/>
      <c r="FH1031" s="16"/>
      <c r="FI1031" s="16"/>
      <c r="FJ1031" s="16"/>
      <c r="FK1031" s="16"/>
      <c r="FL1031" s="16"/>
      <c r="FM1031" s="16"/>
      <c r="FN1031" s="16"/>
      <c r="FO1031" s="16"/>
      <c r="FP1031" s="16"/>
      <c r="FQ1031" s="16"/>
      <c r="FR1031" s="16"/>
      <c r="FS1031" s="16"/>
      <c r="FT1031" s="16"/>
      <c r="FU1031" s="16"/>
      <c r="FV1031" s="16"/>
      <c r="FW1031" s="16"/>
      <c r="FX1031" s="16"/>
      <c r="FY1031" s="16"/>
      <c r="FZ1031" s="16"/>
      <c r="GA1031" s="16"/>
      <c r="GB1031" s="16"/>
      <c r="GC1031" s="16"/>
      <c r="GD1031" s="16"/>
      <c r="GE1031" s="16"/>
      <c r="GF1031" s="16"/>
      <c r="GG1031" s="16"/>
      <c r="GH1031" s="16"/>
      <c r="GI1031" s="16"/>
      <c r="GJ1031" s="16"/>
      <c r="GK1031" s="16"/>
      <c r="GL1031" s="16"/>
      <c r="GM1031" s="16"/>
      <c r="GN1031" s="16"/>
      <c r="GO1031" s="16"/>
      <c r="GP1031" s="16"/>
      <c r="GQ1031" s="16"/>
      <c r="GR1031" s="16"/>
      <c r="GS1031" s="16"/>
      <c r="GT1031" s="16"/>
      <c r="GU1031" s="16"/>
      <c r="GV1031" s="16"/>
      <c r="GW1031" s="16"/>
      <c r="GX1031" s="16"/>
      <c r="GY1031" s="16"/>
    </row>
    <row r="1032" spans="1:207" s="15" customFormat="1" ht="25.15" customHeight="1" x14ac:dyDescent="0.25">
      <c r="A1032" s="117" t="s">
        <v>2053</v>
      </c>
      <c r="B1032" s="48" t="s">
        <v>1008</v>
      </c>
      <c r="C1032" s="82">
        <v>1962</v>
      </c>
      <c r="D1032" s="84" t="s">
        <v>240</v>
      </c>
      <c r="E1032" s="82" t="s">
        <v>20</v>
      </c>
      <c r="F1032" s="82">
        <v>2</v>
      </c>
      <c r="G1032" s="82">
        <v>2</v>
      </c>
      <c r="H1032" s="50">
        <v>274.3</v>
      </c>
      <c r="I1032" s="50">
        <v>0</v>
      </c>
      <c r="J1032" s="50">
        <v>274.3</v>
      </c>
      <c r="K1032" s="60">
        <f t="shared" si="251"/>
        <v>1319115</v>
      </c>
      <c r="L1032" s="51">
        <v>0</v>
      </c>
      <c r="M1032" s="51">
        <v>0</v>
      </c>
      <c r="N1032" s="51">
        <v>0</v>
      </c>
      <c r="O1032" s="50">
        <v>1319115</v>
      </c>
      <c r="P1032" s="51">
        <f t="shared" si="250"/>
        <v>4809.022967553773</v>
      </c>
      <c r="Q1032" s="50">
        <v>9673</v>
      </c>
      <c r="R1032" s="79" t="s">
        <v>98</v>
      </c>
      <c r="S1032" s="62"/>
      <c r="T1032" s="16"/>
      <c r="U1032" s="16"/>
      <c r="V1032" s="16"/>
      <c r="W1032" s="16"/>
      <c r="X1032" s="16"/>
      <c r="Y1032" s="16"/>
      <c r="Z1032" s="16"/>
      <c r="AA1032" s="16"/>
      <c r="AB1032" s="16"/>
      <c r="AC1032" s="16"/>
      <c r="AD1032" s="16"/>
      <c r="AE1032" s="16"/>
      <c r="AF1032" s="16"/>
      <c r="AG1032" s="16"/>
      <c r="AH1032" s="16"/>
      <c r="AI1032" s="16"/>
      <c r="AJ1032" s="16"/>
      <c r="AK1032" s="16"/>
      <c r="AL1032" s="16"/>
      <c r="AM1032" s="16"/>
      <c r="AN1032" s="16"/>
      <c r="AO1032" s="16"/>
      <c r="AP1032" s="16"/>
      <c r="AQ1032" s="16"/>
      <c r="AR1032" s="16"/>
      <c r="AS1032" s="16"/>
      <c r="AT1032" s="16"/>
      <c r="AU1032" s="16"/>
      <c r="AV1032" s="16"/>
      <c r="AW1032" s="16"/>
      <c r="AX1032" s="16"/>
      <c r="AY1032" s="16"/>
      <c r="AZ1032" s="16"/>
      <c r="BA1032" s="16"/>
      <c r="BB1032" s="16"/>
      <c r="BC1032" s="16"/>
      <c r="BD1032" s="16"/>
      <c r="BE1032" s="16"/>
      <c r="BF1032" s="16"/>
      <c r="BG1032" s="16"/>
      <c r="BH1032" s="16"/>
      <c r="BI1032" s="16"/>
      <c r="BJ1032" s="16"/>
      <c r="BK1032" s="16"/>
      <c r="BL1032" s="16"/>
      <c r="BM1032" s="16"/>
      <c r="BN1032" s="16"/>
      <c r="BO1032" s="16"/>
      <c r="BP1032" s="16"/>
      <c r="BQ1032" s="16"/>
      <c r="BR1032" s="16"/>
      <c r="BS1032" s="16"/>
      <c r="BT1032" s="16"/>
      <c r="BU1032" s="16"/>
      <c r="BV1032" s="16"/>
      <c r="BW1032" s="16"/>
      <c r="BX1032" s="16"/>
      <c r="BY1032" s="16"/>
      <c r="BZ1032" s="16"/>
      <c r="CA1032" s="16"/>
      <c r="CB1032" s="16"/>
      <c r="CC1032" s="16"/>
      <c r="CD1032" s="16"/>
      <c r="CE1032" s="16"/>
      <c r="CF1032" s="16"/>
      <c r="CG1032" s="16"/>
      <c r="CH1032" s="16"/>
      <c r="CI1032" s="16"/>
      <c r="CJ1032" s="16"/>
      <c r="CK1032" s="16"/>
      <c r="CL1032" s="16"/>
      <c r="CM1032" s="16"/>
      <c r="CN1032" s="16"/>
      <c r="CO1032" s="16"/>
      <c r="CP1032" s="16"/>
      <c r="CQ1032" s="16"/>
      <c r="CR1032" s="16"/>
      <c r="CS1032" s="16"/>
      <c r="CT1032" s="16"/>
      <c r="CU1032" s="16"/>
      <c r="CV1032" s="16"/>
      <c r="CW1032" s="16"/>
      <c r="CX1032" s="16"/>
      <c r="CY1032" s="16"/>
      <c r="CZ1032" s="16"/>
      <c r="DA1032" s="16"/>
      <c r="DB1032" s="16"/>
      <c r="DC1032" s="16"/>
      <c r="DD1032" s="16"/>
      <c r="DE1032" s="16"/>
      <c r="DF1032" s="16"/>
      <c r="DG1032" s="16"/>
      <c r="DH1032" s="16"/>
      <c r="DI1032" s="16"/>
      <c r="DJ1032" s="16"/>
      <c r="DK1032" s="16"/>
      <c r="DL1032" s="16"/>
      <c r="DM1032" s="16"/>
      <c r="DN1032" s="16"/>
      <c r="DO1032" s="16"/>
      <c r="DP1032" s="16"/>
      <c r="DQ1032" s="16"/>
      <c r="DR1032" s="16"/>
      <c r="DS1032" s="16"/>
      <c r="DT1032" s="16"/>
      <c r="DU1032" s="16"/>
      <c r="DV1032" s="16"/>
      <c r="DW1032" s="16"/>
      <c r="DX1032" s="16"/>
      <c r="DY1032" s="16"/>
      <c r="DZ1032" s="16"/>
      <c r="EA1032" s="16"/>
      <c r="EB1032" s="16"/>
      <c r="EC1032" s="16"/>
      <c r="ED1032" s="16"/>
      <c r="EE1032" s="16"/>
      <c r="EF1032" s="16"/>
      <c r="EG1032" s="16"/>
      <c r="EH1032" s="16"/>
      <c r="EI1032" s="16"/>
      <c r="EJ1032" s="16"/>
      <c r="EK1032" s="16"/>
      <c r="EL1032" s="16"/>
      <c r="EM1032" s="16"/>
      <c r="EN1032" s="16"/>
      <c r="EO1032" s="16"/>
      <c r="EP1032" s="16"/>
      <c r="EQ1032" s="16"/>
      <c r="ER1032" s="16"/>
      <c r="ES1032" s="16"/>
      <c r="ET1032" s="16"/>
      <c r="EU1032" s="16"/>
      <c r="EV1032" s="16"/>
      <c r="EW1032" s="16"/>
      <c r="EX1032" s="16"/>
      <c r="EY1032" s="16"/>
      <c r="EZ1032" s="16"/>
      <c r="FA1032" s="16"/>
      <c r="FB1032" s="16"/>
      <c r="FC1032" s="16"/>
      <c r="FD1032" s="16"/>
      <c r="FE1032" s="16"/>
      <c r="FF1032" s="16"/>
      <c r="FG1032" s="16"/>
      <c r="FH1032" s="16"/>
      <c r="FI1032" s="16"/>
      <c r="FJ1032" s="16"/>
      <c r="FK1032" s="16"/>
      <c r="FL1032" s="16"/>
      <c r="FM1032" s="16"/>
      <c r="FN1032" s="16"/>
      <c r="FO1032" s="16"/>
      <c r="FP1032" s="16"/>
      <c r="FQ1032" s="16"/>
      <c r="FR1032" s="16"/>
      <c r="FS1032" s="16"/>
      <c r="FT1032" s="16"/>
      <c r="FU1032" s="16"/>
      <c r="FV1032" s="16"/>
      <c r="FW1032" s="16"/>
      <c r="FX1032" s="16"/>
      <c r="FY1032" s="16"/>
      <c r="FZ1032" s="16"/>
      <c r="GA1032" s="16"/>
      <c r="GB1032" s="16"/>
      <c r="GC1032" s="16"/>
      <c r="GD1032" s="16"/>
      <c r="GE1032" s="16"/>
      <c r="GF1032" s="16"/>
      <c r="GG1032" s="16"/>
      <c r="GH1032" s="16"/>
      <c r="GI1032" s="16"/>
      <c r="GJ1032" s="16"/>
      <c r="GK1032" s="16"/>
      <c r="GL1032" s="16"/>
      <c r="GM1032" s="16"/>
      <c r="GN1032" s="16"/>
      <c r="GO1032" s="16"/>
      <c r="GP1032" s="16"/>
      <c r="GQ1032" s="16"/>
      <c r="GR1032" s="16"/>
      <c r="GS1032" s="16"/>
      <c r="GT1032" s="16"/>
      <c r="GU1032" s="16"/>
      <c r="GV1032" s="16"/>
      <c r="GW1032" s="16"/>
      <c r="GX1032" s="16"/>
      <c r="GY1032" s="16"/>
    </row>
    <row r="1033" spans="1:207" s="16" customFormat="1" ht="25.15" customHeight="1" x14ac:dyDescent="0.25">
      <c r="A1033" s="117" t="s">
        <v>2054</v>
      </c>
      <c r="B1033" s="48" t="s">
        <v>1009</v>
      </c>
      <c r="C1033" s="82">
        <v>1961</v>
      </c>
      <c r="D1033" s="84" t="s">
        <v>240</v>
      </c>
      <c r="E1033" s="82" t="s">
        <v>20</v>
      </c>
      <c r="F1033" s="82">
        <v>2</v>
      </c>
      <c r="G1033" s="82">
        <v>2</v>
      </c>
      <c r="H1033" s="50">
        <v>379.9</v>
      </c>
      <c r="I1033" s="50">
        <v>0</v>
      </c>
      <c r="J1033" s="50">
        <v>379.9</v>
      </c>
      <c r="K1033" s="60">
        <f t="shared" si="251"/>
        <v>1641195</v>
      </c>
      <c r="L1033" s="51">
        <v>0</v>
      </c>
      <c r="M1033" s="51">
        <v>0</v>
      </c>
      <c r="N1033" s="51">
        <v>0</v>
      </c>
      <c r="O1033" s="50">
        <v>1641195</v>
      </c>
      <c r="P1033" s="51">
        <f t="shared" si="250"/>
        <v>4320.0710713345616</v>
      </c>
      <c r="Q1033" s="50">
        <v>9673</v>
      </c>
      <c r="R1033" s="79" t="s">
        <v>98</v>
      </c>
      <c r="S1033" s="62"/>
    </row>
    <row r="1034" spans="1:207" s="16" customFormat="1" ht="25.15" customHeight="1" x14ac:dyDescent="0.25">
      <c r="A1034" s="117" t="s">
        <v>2055</v>
      </c>
      <c r="B1034" s="48" t="s">
        <v>999</v>
      </c>
      <c r="C1034" s="82">
        <v>1965</v>
      </c>
      <c r="D1034" s="84" t="s">
        <v>240</v>
      </c>
      <c r="E1034" s="82" t="s">
        <v>20</v>
      </c>
      <c r="F1034" s="82">
        <v>2</v>
      </c>
      <c r="G1034" s="82">
        <v>2</v>
      </c>
      <c r="H1034" s="50">
        <v>385</v>
      </c>
      <c r="I1034" s="50">
        <v>126</v>
      </c>
      <c r="J1034" s="50">
        <v>259</v>
      </c>
      <c r="K1034" s="60">
        <f t="shared" si="251"/>
        <v>4389895</v>
      </c>
      <c r="L1034" s="51">
        <v>0</v>
      </c>
      <c r="M1034" s="51">
        <v>0</v>
      </c>
      <c r="N1034" s="51">
        <v>0</v>
      </c>
      <c r="O1034" s="50">
        <v>4389895</v>
      </c>
      <c r="P1034" s="51">
        <f t="shared" si="250"/>
        <v>11402.324675324675</v>
      </c>
      <c r="Q1034" s="50">
        <v>9673</v>
      </c>
      <c r="R1034" s="79" t="s">
        <v>98</v>
      </c>
      <c r="S1034" s="73"/>
      <c r="V1034" s="15"/>
      <c r="W1034" s="15"/>
      <c r="X1034" s="15"/>
      <c r="Y1034" s="15"/>
      <c r="Z1034" s="15"/>
      <c r="AA1034" s="15"/>
      <c r="AB1034" s="15"/>
      <c r="AC1034" s="15"/>
      <c r="AD1034" s="15"/>
      <c r="AE1034" s="15"/>
      <c r="AF1034" s="15"/>
      <c r="AG1034" s="15"/>
      <c r="AH1034" s="15"/>
      <c r="AI1034" s="15"/>
      <c r="AJ1034" s="15"/>
      <c r="AK1034" s="15"/>
      <c r="AL1034" s="15"/>
      <c r="AM1034" s="15"/>
      <c r="AN1034" s="15"/>
      <c r="AO1034" s="15"/>
      <c r="AP1034" s="15"/>
      <c r="AQ1034" s="15"/>
      <c r="AR1034" s="15"/>
      <c r="AS1034" s="15"/>
      <c r="AT1034" s="15"/>
      <c r="AU1034" s="15"/>
      <c r="AV1034" s="15"/>
      <c r="AW1034" s="15"/>
      <c r="AX1034" s="15"/>
      <c r="AY1034" s="15"/>
      <c r="AZ1034" s="15"/>
      <c r="BA1034" s="15"/>
      <c r="BB1034" s="15"/>
      <c r="BC1034" s="15"/>
      <c r="BD1034" s="15"/>
      <c r="BE1034" s="15"/>
      <c r="BF1034" s="15"/>
      <c r="BG1034" s="15"/>
      <c r="BH1034" s="15"/>
      <c r="BI1034" s="15"/>
      <c r="BJ1034" s="15"/>
      <c r="BK1034" s="15"/>
      <c r="BL1034" s="15"/>
      <c r="BM1034" s="15"/>
      <c r="BN1034" s="15"/>
      <c r="BO1034" s="15"/>
      <c r="BP1034" s="15"/>
      <c r="BQ1034" s="15"/>
      <c r="BR1034" s="15"/>
      <c r="BS1034" s="15"/>
      <c r="BT1034" s="15"/>
      <c r="BU1034" s="15"/>
      <c r="BV1034" s="15"/>
      <c r="BW1034" s="15"/>
      <c r="BX1034" s="15"/>
      <c r="BY1034" s="15"/>
      <c r="BZ1034" s="15"/>
      <c r="CA1034" s="15"/>
      <c r="CB1034" s="15"/>
      <c r="CC1034" s="15"/>
      <c r="CD1034" s="15"/>
      <c r="CE1034" s="15"/>
      <c r="CF1034" s="15"/>
      <c r="CG1034" s="15"/>
      <c r="CH1034" s="15"/>
      <c r="CI1034" s="15"/>
      <c r="CJ1034" s="15"/>
      <c r="CK1034" s="15"/>
      <c r="CL1034" s="15"/>
      <c r="CM1034" s="15"/>
      <c r="CN1034" s="15"/>
      <c r="CO1034" s="15"/>
      <c r="CP1034" s="15"/>
      <c r="CQ1034" s="15"/>
      <c r="CR1034" s="15"/>
      <c r="CS1034" s="15"/>
      <c r="CT1034" s="15"/>
      <c r="CU1034" s="15"/>
      <c r="CV1034" s="15"/>
      <c r="CW1034" s="15"/>
      <c r="CX1034" s="15"/>
      <c r="CY1034" s="15"/>
      <c r="CZ1034" s="15"/>
      <c r="DA1034" s="15"/>
      <c r="DB1034" s="15"/>
      <c r="DC1034" s="15"/>
      <c r="DD1034" s="15"/>
      <c r="DE1034" s="15"/>
      <c r="DF1034" s="15"/>
      <c r="DG1034" s="15"/>
      <c r="DH1034" s="15"/>
      <c r="DI1034" s="15"/>
      <c r="DJ1034" s="15"/>
      <c r="DK1034" s="15"/>
      <c r="DL1034" s="15"/>
      <c r="DM1034" s="15"/>
      <c r="DN1034" s="15"/>
      <c r="DO1034" s="15"/>
      <c r="DP1034" s="15"/>
      <c r="DQ1034" s="15"/>
      <c r="DR1034" s="15"/>
      <c r="DS1034" s="15"/>
      <c r="DT1034" s="15"/>
      <c r="DU1034" s="15"/>
      <c r="DV1034" s="15"/>
      <c r="DW1034" s="15"/>
      <c r="DX1034" s="15"/>
      <c r="DY1034" s="15"/>
      <c r="DZ1034" s="15"/>
      <c r="EA1034" s="15"/>
      <c r="EB1034" s="15"/>
      <c r="EC1034" s="15"/>
      <c r="ED1034" s="15"/>
      <c r="EE1034" s="15"/>
      <c r="EF1034" s="15"/>
      <c r="EG1034" s="15"/>
      <c r="EH1034" s="15"/>
      <c r="EI1034" s="15"/>
      <c r="EJ1034" s="15"/>
      <c r="EK1034" s="15"/>
      <c r="EL1034" s="15"/>
      <c r="EM1034" s="15"/>
      <c r="EN1034" s="15"/>
      <c r="EO1034" s="15"/>
      <c r="EP1034" s="15"/>
      <c r="EQ1034" s="15"/>
      <c r="ER1034" s="15"/>
      <c r="ES1034" s="15"/>
      <c r="ET1034" s="15"/>
      <c r="EU1034" s="15"/>
      <c r="EV1034" s="15"/>
      <c r="EW1034" s="15"/>
      <c r="EX1034" s="15"/>
      <c r="EY1034" s="15"/>
      <c r="EZ1034" s="15"/>
      <c r="FA1034" s="15"/>
      <c r="FB1034" s="15"/>
      <c r="FC1034" s="15"/>
      <c r="FD1034" s="15"/>
      <c r="FE1034" s="15"/>
      <c r="FF1034" s="15"/>
      <c r="FG1034" s="15"/>
      <c r="FH1034" s="15"/>
      <c r="FI1034" s="15"/>
      <c r="FJ1034" s="15"/>
      <c r="FK1034" s="15"/>
      <c r="FL1034" s="15"/>
      <c r="FM1034" s="15"/>
      <c r="FN1034" s="15"/>
      <c r="FO1034" s="15"/>
      <c r="FP1034" s="15"/>
      <c r="FQ1034" s="15"/>
      <c r="FR1034" s="15"/>
      <c r="FS1034" s="15"/>
      <c r="FT1034" s="15"/>
      <c r="FU1034" s="15"/>
      <c r="FV1034" s="15"/>
      <c r="FW1034" s="15"/>
      <c r="FX1034" s="15"/>
      <c r="FY1034" s="15"/>
      <c r="FZ1034" s="15"/>
      <c r="GA1034" s="15"/>
      <c r="GB1034" s="15"/>
      <c r="GC1034" s="15"/>
      <c r="GD1034" s="15"/>
      <c r="GE1034" s="15"/>
      <c r="GF1034" s="15"/>
      <c r="GG1034" s="15"/>
      <c r="GH1034" s="15"/>
      <c r="GI1034" s="15"/>
      <c r="GJ1034" s="15"/>
      <c r="GK1034" s="15"/>
      <c r="GL1034" s="15"/>
      <c r="GM1034" s="15"/>
      <c r="GN1034" s="15"/>
      <c r="GO1034" s="15"/>
      <c r="GP1034" s="15"/>
      <c r="GQ1034" s="15"/>
      <c r="GR1034" s="15"/>
      <c r="GS1034" s="15"/>
      <c r="GT1034" s="15"/>
      <c r="GU1034" s="15"/>
      <c r="GV1034" s="15"/>
      <c r="GW1034" s="15"/>
      <c r="GX1034" s="15"/>
      <c r="GY1034" s="15"/>
    </row>
    <row r="1035" spans="1:207" s="16" customFormat="1" ht="25.15" customHeight="1" x14ac:dyDescent="0.25">
      <c r="A1035" s="117" t="s">
        <v>2056</v>
      </c>
      <c r="B1035" s="48" t="s">
        <v>1000</v>
      </c>
      <c r="C1035" s="82">
        <v>1964</v>
      </c>
      <c r="D1035" s="84" t="s">
        <v>240</v>
      </c>
      <c r="E1035" s="82" t="s">
        <v>20</v>
      </c>
      <c r="F1035" s="82">
        <v>2</v>
      </c>
      <c r="G1035" s="82">
        <v>2</v>
      </c>
      <c r="H1035" s="50">
        <v>382</v>
      </c>
      <c r="I1035" s="50">
        <v>123</v>
      </c>
      <c r="J1035" s="50">
        <v>259</v>
      </c>
      <c r="K1035" s="60">
        <f t="shared" si="251"/>
        <v>4389895</v>
      </c>
      <c r="L1035" s="51">
        <v>0</v>
      </c>
      <c r="M1035" s="51">
        <v>0</v>
      </c>
      <c r="N1035" s="51">
        <v>0</v>
      </c>
      <c r="O1035" s="50">
        <v>4389895</v>
      </c>
      <c r="P1035" s="51">
        <f t="shared" si="250"/>
        <v>11491.87172774869</v>
      </c>
      <c r="Q1035" s="50">
        <v>9673</v>
      </c>
      <c r="R1035" s="79" t="s">
        <v>98</v>
      </c>
      <c r="S1035" s="73"/>
      <c r="V1035" s="15"/>
      <c r="W1035" s="15"/>
      <c r="X1035" s="15"/>
      <c r="Y1035" s="15"/>
      <c r="Z1035" s="15"/>
      <c r="AA1035" s="15"/>
      <c r="AB1035" s="15"/>
      <c r="AC1035" s="15"/>
      <c r="AD1035" s="15"/>
      <c r="AE1035" s="15"/>
      <c r="AF1035" s="15"/>
      <c r="AG1035" s="15"/>
      <c r="AH1035" s="15"/>
      <c r="AI1035" s="15"/>
      <c r="AJ1035" s="15"/>
      <c r="AK1035" s="15"/>
      <c r="AL1035" s="15"/>
      <c r="AM1035" s="15"/>
      <c r="AN1035" s="15"/>
      <c r="AO1035" s="15"/>
      <c r="AP1035" s="15"/>
      <c r="AQ1035" s="15"/>
      <c r="AR1035" s="15"/>
      <c r="AS1035" s="15"/>
      <c r="AT1035" s="15"/>
      <c r="AU1035" s="15"/>
      <c r="AV1035" s="15"/>
      <c r="AW1035" s="15"/>
      <c r="AX1035" s="15"/>
      <c r="AY1035" s="15"/>
      <c r="AZ1035" s="15"/>
      <c r="BA1035" s="15"/>
      <c r="BB1035" s="15"/>
      <c r="BC1035" s="15"/>
      <c r="BD1035" s="15"/>
      <c r="BE1035" s="15"/>
      <c r="BF1035" s="15"/>
      <c r="BG1035" s="15"/>
      <c r="BH1035" s="15"/>
      <c r="BI1035" s="15"/>
      <c r="BJ1035" s="15"/>
      <c r="BK1035" s="15"/>
      <c r="BL1035" s="15"/>
      <c r="BM1035" s="15"/>
      <c r="BN1035" s="15"/>
      <c r="BO1035" s="15"/>
      <c r="BP1035" s="15"/>
      <c r="BQ1035" s="15"/>
      <c r="BR1035" s="15"/>
      <c r="BS1035" s="15"/>
      <c r="BT1035" s="15"/>
      <c r="BU1035" s="15"/>
      <c r="BV1035" s="15"/>
      <c r="BW1035" s="15"/>
      <c r="BX1035" s="15"/>
      <c r="BY1035" s="15"/>
      <c r="BZ1035" s="15"/>
      <c r="CA1035" s="15"/>
      <c r="CB1035" s="15"/>
      <c r="CC1035" s="15"/>
      <c r="CD1035" s="15"/>
      <c r="CE1035" s="15"/>
      <c r="CF1035" s="15"/>
      <c r="CG1035" s="15"/>
      <c r="CH1035" s="15"/>
      <c r="CI1035" s="15"/>
      <c r="CJ1035" s="15"/>
      <c r="CK1035" s="15"/>
      <c r="CL1035" s="15"/>
      <c r="CM1035" s="15"/>
      <c r="CN1035" s="15"/>
      <c r="CO1035" s="15"/>
      <c r="CP1035" s="15"/>
      <c r="CQ1035" s="15"/>
      <c r="CR1035" s="15"/>
      <c r="CS1035" s="15"/>
      <c r="CT1035" s="15"/>
      <c r="CU1035" s="15"/>
      <c r="CV1035" s="15"/>
      <c r="CW1035" s="15"/>
      <c r="CX1035" s="15"/>
      <c r="CY1035" s="15"/>
      <c r="CZ1035" s="15"/>
      <c r="DA1035" s="15"/>
      <c r="DB1035" s="15"/>
      <c r="DC1035" s="15"/>
      <c r="DD1035" s="15"/>
      <c r="DE1035" s="15"/>
      <c r="DF1035" s="15"/>
      <c r="DG1035" s="15"/>
      <c r="DH1035" s="15"/>
      <c r="DI1035" s="15"/>
      <c r="DJ1035" s="15"/>
      <c r="DK1035" s="15"/>
      <c r="DL1035" s="15"/>
      <c r="DM1035" s="15"/>
      <c r="DN1035" s="15"/>
      <c r="DO1035" s="15"/>
      <c r="DP1035" s="15"/>
      <c r="DQ1035" s="15"/>
      <c r="DR1035" s="15"/>
      <c r="DS1035" s="15"/>
      <c r="DT1035" s="15"/>
      <c r="DU1035" s="15"/>
      <c r="DV1035" s="15"/>
      <c r="DW1035" s="15"/>
      <c r="DX1035" s="15"/>
      <c r="DY1035" s="15"/>
      <c r="DZ1035" s="15"/>
      <c r="EA1035" s="15"/>
      <c r="EB1035" s="15"/>
      <c r="EC1035" s="15"/>
      <c r="ED1035" s="15"/>
      <c r="EE1035" s="15"/>
      <c r="EF1035" s="15"/>
      <c r="EG1035" s="15"/>
      <c r="EH1035" s="15"/>
      <c r="EI1035" s="15"/>
      <c r="EJ1035" s="15"/>
      <c r="EK1035" s="15"/>
      <c r="EL1035" s="15"/>
      <c r="EM1035" s="15"/>
      <c r="EN1035" s="15"/>
      <c r="EO1035" s="15"/>
      <c r="EP1035" s="15"/>
      <c r="EQ1035" s="15"/>
      <c r="ER1035" s="15"/>
      <c r="ES1035" s="15"/>
      <c r="ET1035" s="15"/>
      <c r="EU1035" s="15"/>
      <c r="EV1035" s="15"/>
      <c r="EW1035" s="15"/>
      <c r="EX1035" s="15"/>
      <c r="EY1035" s="15"/>
      <c r="EZ1035" s="15"/>
      <c r="FA1035" s="15"/>
      <c r="FB1035" s="15"/>
      <c r="FC1035" s="15"/>
      <c r="FD1035" s="15"/>
      <c r="FE1035" s="15"/>
      <c r="FF1035" s="15"/>
      <c r="FG1035" s="15"/>
      <c r="FH1035" s="15"/>
      <c r="FI1035" s="15"/>
      <c r="FJ1035" s="15"/>
      <c r="FK1035" s="15"/>
      <c r="FL1035" s="15"/>
      <c r="FM1035" s="15"/>
      <c r="FN1035" s="15"/>
      <c r="FO1035" s="15"/>
      <c r="FP1035" s="15"/>
      <c r="FQ1035" s="15"/>
      <c r="FR1035" s="15"/>
      <c r="FS1035" s="15"/>
      <c r="FT1035" s="15"/>
      <c r="FU1035" s="15"/>
      <c r="FV1035" s="15"/>
      <c r="FW1035" s="15"/>
      <c r="FX1035" s="15"/>
      <c r="FY1035" s="15"/>
      <c r="FZ1035" s="15"/>
      <c r="GA1035" s="15"/>
      <c r="GB1035" s="15"/>
      <c r="GC1035" s="15"/>
      <c r="GD1035" s="15"/>
      <c r="GE1035" s="15"/>
      <c r="GF1035" s="15"/>
      <c r="GG1035" s="15"/>
      <c r="GH1035" s="15"/>
      <c r="GI1035" s="15"/>
      <c r="GJ1035" s="15"/>
      <c r="GK1035" s="15"/>
      <c r="GL1035" s="15"/>
      <c r="GM1035" s="15"/>
      <c r="GN1035" s="15"/>
      <c r="GO1035" s="15"/>
      <c r="GP1035" s="15"/>
      <c r="GQ1035" s="15"/>
      <c r="GR1035" s="15"/>
      <c r="GS1035" s="15"/>
      <c r="GT1035" s="15"/>
      <c r="GU1035" s="15"/>
      <c r="GV1035" s="15"/>
      <c r="GW1035" s="15"/>
      <c r="GX1035" s="15"/>
      <c r="GY1035" s="15"/>
    </row>
    <row r="1036" spans="1:207" s="16" customFormat="1" ht="25.15" customHeight="1" x14ac:dyDescent="0.25">
      <c r="A1036" s="117" t="s">
        <v>2057</v>
      </c>
      <c r="B1036" s="48" t="s">
        <v>1001</v>
      </c>
      <c r="C1036" s="82">
        <v>1963</v>
      </c>
      <c r="D1036" s="84" t="s">
        <v>240</v>
      </c>
      <c r="E1036" s="82" t="s">
        <v>20</v>
      </c>
      <c r="F1036" s="82">
        <v>2</v>
      </c>
      <c r="G1036" s="82">
        <v>2</v>
      </c>
      <c r="H1036" s="50">
        <v>386</v>
      </c>
      <c r="I1036" s="50">
        <v>127</v>
      </c>
      <c r="J1036" s="50">
        <v>259</v>
      </c>
      <c r="K1036" s="60">
        <f t="shared" si="251"/>
        <v>5146000</v>
      </c>
      <c r="L1036" s="51">
        <v>0</v>
      </c>
      <c r="M1036" s="51">
        <v>0</v>
      </c>
      <c r="N1036" s="51">
        <v>0</v>
      </c>
      <c r="O1036" s="50">
        <v>5146000</v>
      </c>
      <c r="P1036" s="51">
        <f t="shared" si="250"/>
        <v>13331.60621761658</v>
      </c>
      <c r="Q1036" s="50">
        <v>9673</v>
      </c>
      <c r="R1036" s="79" t="s">
        <v>97</v>
      </c>
      <c r="S1036" s="73"/>
      <c r="V1036" s="15"/>
      <c r="W1036" s="15"/>
      <c r="X1036" s="15"/>
      <c r="Y1036" s="15"/>
      <c r="Z1036" s="15"/>
      <c r="AA1036" s="15"/>
      <c r="AB1036" s="15"/>
      <c r="AC1036" s="15"/>
      <c r="AD1036" s="15"/>
      <c r="AE1036" s="15"/>
      <c r="AF1036" s="15"/>
      <c r="AG1036" s="15"/>
      <c r="AH1036" s="15"/>
      <c r="AI1036" s="15"/>
      <c r="AJ1036" s="15"/>
      <c r="AK1036" s="15"/>
      <c r="AL1036" s="15"/>
      <c r="AM1036" s="15"/>
      <c r="AN1036" s="15"/>
      <c r="AO1036" s="15"/>
      <c r="AP1036" s="15"/>
      <c r="AQ1036" s="15"/>
      <c r="AR1036" s="15"/>
      <c r="AS1036" s="15"/>
      <c r="AT1036" s="15"/>
      <c r="AU1036" s="15"/>
      <c r="AV1036" s="15"/>
      <c r="AW1036" s="15"/>
      <c r="AX1036" s="15"/>
      <c r="AY1036" s="15"/>
      <c r="AZ1036" s="15"/>
      <c r="BA1036" s="15"/>
      <c r="BB1036" s="15"/>
      <c r="BC1036" s="15"/>
      <c r="BD1036" s="15"/>
      <c r="BE1036" s="15"/>
      <c r="BF1036" s="15"/>
      <c r="BG1036" s="15"/>
      <c r="BH1036" s="15"/>
      <c r="BI1036" s="15"/>
      <c r="BJ1036" s="15"/>
      <c r="BK1036" s="15"/>
      <c r="BL1036" s="15"/>
      <c r="BM1036" s="15"/>
      <c r="BN1036" s="15"/>
      <c r="BO1036" s="15"/>
      <c r="BP1036" s="15"/>
      <c r="BQ1036" s="15"/>
      <c r="BR1036" s="15"/>
      <c r="BS1036" s="15"/>
      <c r="BT1036" s="15"/>
      <c r="BU1036" s="15"/>
      <c r="BV1036" s="15"/>
      <c r="BW1036" s="15"/>
      <c r="BX1036" s="15"/>
      <c r="BY1036" s="15"/>
      <c r="BZ1036" s="15"/>
      <c r="CA1036" s="15"/>
      <c r="CB1036" s="15"/>
      <c r="CC1036" s="15"/>
      <c r="CD1036" s="15"/>
      <c r="CE1036" s="15"/>
      <c r="CF1036" s="15"/>
      <c r="CG1036" s="15"/>
      <c r="CH1036" s="15"/>
      <c r="CI1036" s="15"/>
      <c r="CJ1036" s="15"/>
      <c r="CK1036" s="15"/>
      <c r="CL1036" s="15"/>
      <c r="CM1036" s="15"/>
      <c r="CN1036" s="15"/>
      <c r="CO1036" s="15"/>
      <c r="CP1036" s="15"/>
      <c r="CQ1036" s="15"/>
      <c r="CR1036" s="15"/>
      <c r="CS1036" s="15"/>
      <c r="CT1036" s="15"/>
      <c r="CU1036" s="15"/>
      <c r="CV1036" s="15"/>
      <c r="CW1036" s="15"/>
      <c r="CX1036" s="15"/>
      <c r="CY1036" s="15"/>
      <c r="CZ1036" s="15"/>
      <c r="DA1036" s="15"/>
      <c r="DB1036" s="15"/>
      <c r="DC1036" s="15"/>
      <c r="DD1036" s="15"/>
      <c r="DE1036" s="15"/>
      <c r="DF1036" s="15"/>
      <c r="DG1036" s="15"/>
      <c r="DH1036" s="15"/>
      <c r="DI1036" s="15"/>
      <c r="DJ1036" s="15"/>
      <c r="DK1036" s="15"/>
      <c r="DL1036" s="15"/>
      <c r="DM1036" s="15"/>
      <c r="DN1036" s="15"/>
      <c r="DO1036" s="15"/>
      <c r="DP1036" s="15"/>
      <c r="DQ1036" s="15"/>
      <c r="DR1036" s="15"/>
      <c r="DS1036" s="15"/>
      <c r="DT1036" s="15"/>
      <c r="DU1036" s="15"/>
      <c r="DV1036" s="15"/>
      <c r="DW1036" s="15"/>
      <c r="DX1036" s="15"/>
      <c r="DY1036" s="15"/>
      <c r="DZ1036" s="15"/>
      <c r="EA1036" s="15"/>
      <c r="EB1036" s="15"/>
      <c r="EC1036" s="15"/>
      <c r="ED1036" s="15"/>
      <c r="EE1036" s="15"/>
      <c r="EF1036" s="15"/>
      <c r="EG1036" s="15"/>
      <c r="EH1036" s="15"/>
      <c r="EI1036" s="15"/>
      <c r="EJ1036" s="15"/>
      <c r="EK1036" s="15"/>
      <c r="EL1036" s="15"/>
      <c r="EM1036" s="15"/>
      <c r="EN1036" s="15"/>
      <c r="EO1036" s="15"/>
      <c r="EP1036" s="15"/>
      <c r="EQ1036" s="15"/>
      <c r="ER1036" s="15"/>
      <c r="ES1036" s="15"/>
      <c r="ET1036" s="15"/>
      <c r="EU1036" s="15"/>
      <c r="EV1036" s="15"/>
      <c r="EW1036" s="15"/>
      <c r="EX1036" s="15"/>
      <c r="EY1036" s="15"/>
      <c r="EZ1036" s="15"/>
      <c r="FA1036" s="15"/>
      <c r="FB1036" s="15"/>
      <c r="FC1036" s="15"/>
      <c r="FD1036" s="15"/>
      <c r="FE1036" s="15"/>
      <c r="FF1036" s="15"/>
      <c r="FG1036" s="15"/>
      <c r="FH1036" s="15"/>
      <c r="FI1036" s="15"/>
      <c r="FJ1036" s="15"/>
      <c r="FK1036" s="15"/>
      <c r="FL1036" s="15"/>
      <c r="FM1036" s="15"/>
      <c r="FN1036" s="15"/>
      <c r="FO1036" s="15"/>
      <c r="FP1036" s="15"/>
      <c r="FQ1036" s="15"/>
      <c r="FR1036" s="15"/>
      <c r="FS1036" s="15"/>
      <c r="FT1036" s="15"/>
      <c r="FU1036" s="15"/>
      <c r="FV1036" s="15"/>
      <c r="FW1036" s="15"/>
      <c r="FX1036" s="15"/>
      <c r="FY1036" s="15"/>
      <c r="FZ1036" s="15"/>
      <c r="GA1036" s="15"/>
      <c r="GB1036" s="15"/>
      <c r="GC1036" s="15"/>
      <c r="GD1036" s="15"/>
      <c r="GE1036" s="15"/>
      <c r="GF1036" s="15"/>
      <c r="GG1036" s="15"/>
      <c r="GH1036" s="15"/>
      <c r="GI1036" s="15"/>
      <c r="GJ1036" s="15"/>
      <c r="GK1036" s="15"/>
      <c r="GL1036" s="15"/>
      <c r="GM1036" s="15"/>
      <c r="GN1036" s="15"/>
      <c r="GO1036" s="15"/>
      <c r="GP1036" s="15"/>
      <c r="GQ1036" s="15"/>
      <c r="GR1036" s="15"/>
      <c r="GS1036" s="15"/>
      <c r="GT1036" s="15"/>
      <c r="GU1036" s="15"/>
      <c r="GV1036" s="15"/>
      <c r="GW1036" s="15"/>
      <c r="GX1036" s="15"/>
      <c r="GY1036" s="15"/>
    </row>
    <row r="1037" spans="1:207" s="16" customFormat="1" ht="25.15" customHeight="1" x14ac:dyDescent="0.25">
      <c r="A1037" s="117" t="s">
        <v>2058</v>
      </c>
      <c r="B1037" s="48" t="s">
        <v>1002</v>
      </c>
      <c r="C1037" s="82">
        <v>1962</v>
      </c>
      <c r="D1037" s="84" t="s">
        <v>240</v>
      </c>
      <c r="E1037" s="82" t="s">
        <v>20</v>
      </c>
      <c r="F1037" s="82">
        <v>2</v>
      </c>
      <c r="G1037" s="82">
        <v>2</v>
      </c>
      <c r="H1037" s="50">
        <v>386</v>
      </c>
      <c r="I1037" s="50">
        <v>127</v>
      </c>
      <c r="J1037" s="50">
        <v>259</v>
      </c>
      <c r="K1037" s="60">
        <f t="shared" si="251"/>
        <v>5146000</v>
      </c>
      <c r="L1037" s="51">
        <v>0</v>
      </c>
      <c r="M1037" s="51">
        <v>0</v>
      </c>
      <c r="N1037" s="51">
        <v>0</v>
      </c>
      <c r="O1037" s="50">
        <v>5146000</v>
      </c>
      <c r="P1037" s="51">
        <f t="shared" si="250"/>
        <v>13331.60621761658</v>
      </c>
      <c r="Q1037" s="50">
        <v>9673</v>
      </c>
      <c r="R1037" s="79" t="s">
        <v>97</v>
      </c>
      <c r="S1037" s="73"/>
      <c r="V1037" s="15"/>
      <c r="W1037" s="15"/>
      <c r="X1037" s="15"/>
      <c r="Y1037" s="15"/>
      <c r="Z1037" s="15"/>
      <c r="AA1037" s="15"/>
      <c r="AB1037" s="15"/>
      <c r="AC1037" s="15"/>
      <c r="AD1037" s="15"/>
      <c r="AE1037" s="15"/>
      <c r="AF1037" s="15"/>
      <c r="AG1037" s="15"/>
      <c r="AH1037" s="15"/>
      <c r="AI1037" s="15"/>
      <c r="AJ1037" s="15"/>
      <c r="AK1037" s="15"/>
      <c r="AL1037" s="15"/>
      <c r="AM1037" s="15"/>
      <c r="AN1037" s="15"/>
      <c r="AO1037" s="15"/>
      <c r="AP1037" s="15"/>
      <c r="AQ1037" s="15"/>
      <c r="AR1037" s="15"/>
      <c r="AS1037" s="15"/>
      <c r="AT1037" s="15"/>
      <c r="AU1037" s="15"/>
      <c r="AV1037" s="15"/>
      <c r="AW1037" s="15"/>
      <c r="AX1037" s="15"/>
      <c r="AY1037" s="15"/>
      <c r="AZ1037" s="15"/>
      <c r="BA1037" s="15"/>
      <c r="BB1037" s="15"/>
      <c r="BC1037" s="15"/>
      <c r="BD1037" s="15"/>
      <c r="BE1037" s="15"/>
      <c r="BF1037" s="15"/>
      <c r="BG1037" s="15"/>
      <c r="BH1037" s="15"/>
      <c r="BI1037" s="15"/>
      <c r="BJ1037" s="15"/>
      <c r="BK1037" s="15"/>
      <c r="BL1037" s="15"/>
      <c r="BM1037" s="15"/>
      <c r="BN1037" s="15"/>
      <c r="BO1037" s="15"/>
      <c r="BP1037" s="15"/>
      <c r="BQ1037" s="15"/>
      <c r="BR1037" s="15"/>
      <c r="BS1037" s="15"/>
      <c r="BT1037" s="15"/>
      <c r="BU1037" s="15"/>
      <c r="BV1037" s="15"/>
      <c r="BW1037" s="15"/>
      <c r="BX1037" s="15"/>
      <c r="BY1037" s="15"/>
      <c r="BZ1037" s="15"/>
      <c r="CA1037" s="15"/>
      <c r="CB1037" s="15"/>
      <c r="CC1037" s="15"/>
      <c r="CD1037" s="15"/>
      <c r="CE1037" s="15"/>
      <c r="CF1037" s="15"/>
      <c r="CG1037" s="15"/>
      <c r="CH1037" s="15"/>
      <c r="CI1037" s="15"/>
      <c r="CJ1037" s="15"/>
      <c r="CK1037" s="15"/>
      <c r="CL1037" s="15"/>
      <c r="CM1037" s="15"/>
      <c r="CN1037" s="15"/>
      <c r="CO1037" s="15"/>
      <c r="CP1037" s="15"/>
      <c r="CQ1037" s="15"/>
      <c r="CR1037" s="15"/>
      <c r="CS1037" s="15"/>
      <c r="CT1037" s="15"/>
      <c r="CU1037" s="15"/>
      <c r="CV1037" s="15"/>
      <c r="CW1037" s="15"/>
      <c r="CX1037" s="15"/>
      <c r="CY1037" s="15"/>
      <c r="CZ1037" s="15"/>
      <c r="DA1037" s="15"/>
      <c r="DB1037" s="15"/>
      <c r="DC1037" s="15"/>
      <c r="DD1037" s="15"/>
      <c r="DE1037" s="15"/>
      <c r="DF1037" s="15"/>
      <c r="DG1037" s="15"/>
      <c r="DH1037" s="15"/>
      <c r="DI1037" s="15"/>
      <c r="DJ1037" s="15"/>
      <c r="DK1037" s="15"/>
      <c r="DL1037" s="15"/>
      <c r="DM1037" s="15"/>
      <c r="DN1037" s="15"/>
      <c r="DO1037" s="15"/>
      <c r="DP1037" s="15"/>
      <c r="DQ1037" s="15"/>
      <c r="DR1037" s="15"/>
      <c r="DS1037" s="15"/>
      <c r="DT1037" s="15"/>
      <c r="DU1037" s="15"/>
      <c r="DV1037" s="15"/>
      <c r="DW1037" s="15"/>
      <c r="DX1037" s="15"/>
      <c r="DY1037" s="15"/>
      <c r="DZ1037" s="15"/>
      <c r="EA1037" s="15"/>
      <c r="EB1037" s="15"/>
      <c r="EC1037" s="15"/>
      <c r="ED1037" s="15"/>
      <c r="EE1037" s="15"/>
      <c r="EF1037" s="15"/>
      <c r="EG1037" s="15"/>
      <c r="EH1037" s="15"/>
      <c r="EI1037" s="15"/>
      <c r="EJ1037" s="15"/>
      <c r="EK1037" s="15"/>
      <c r="EL1037" s="15"/>
      <c r="EM1037" s="15"/>
      <c r="EN1037" s="15"/>
      <c r="EO1037" s="15"/>
      <c r="EP1037" s="15"/>
      <c r="EQ1037" s="15"/>
      <c r="ER1037" s="15"/>
      <c r="ES1037" s="15"/>
      <c r="ET1037" s="15"/>
      <c r="EU1037" s="15"/>
      <c r="EV1037" s="15"/>
      <c r="EW1037" s="15"/>
      <c r="EX1037" s="15"/>
      <c r="EY1037" s="15"/>
      <c r="EZ1037" s="15"/>
      <c r="FA1037" s="15"/>
      <c r="FB1037" s="15"/>
      <c r="FC1037" s="15"/>
      <c r="FD1037" s="15"/>
      <c r="FE1037" s="15"/>
      <c r="FF1037" s="15"/>
      <c r="FG1037" s="15"/>
      <c r="FH1037" s="15"/>
      <c r="FI1037" s="15"/>
      <c r="FJ1037" s="15"/>
      <c r="FK1037" s="15"/>
      <c r="FL1037" s="15"/>
      <c r="FM1037" s="15"/>
      <c r="FN1037" s="15"/>
      <c r="FO1037" s="15"/>
      <c r="FP1037" s="15"/>
      <c r="FQ1037" s="15"/>
      <c r="FR1037" s="15"/>
      <c r="FS1037" s="15"/>
      <c r="FT1037" s="15"/>
      <c r="FU1037" s="15"/>
      <c r="FV1037" s="15"/>
      <c r="FW1037" s="15"/>
      <c r="FX1037" s="15"/>
      <c r="FY1037" s="15"/>
      <c r="FZ1037" s="15"/>
      <c r="GA1037" s="15"/>
      <c r="GB1037" s="15"/>
      <c r="GC1037" s="15"/>
      <c r="GD1037" s="15"/>
      <c r="GE1037" s="15"/>
      <c r="GF1037" s="15"/>
      <c r="GG1037" s="15"/>
      <c r="GH1037" s="15"/>
      <c r="GI1037" s="15"/>
      <c r="GJ1037" s="15"/>
      <c r="GK1037" s="15"/>
      <c r="GL1037" s="15"/>
      <c r="GM1037" s="15"/>
      <c r="GN1037" s="15"/>
      <c r="GO1037" s="15"/>
      <c r="GP1037" s="15"/>
      <c r="GQ1037" s="15"/>
      <c r="GR1037" s="15"/>
      <c r="GS1037" s="15"/>
      <c r="GT1037" s="15"/>
      <c r="GU1037" s="15"/>
      <c r="GV1037" s="15"/>
      <c r="GW1037" s="15"/>
      <c r="GX1037" s="15"/>
      <c r="GY1037" s="15"/>
    </row>
    <row r="1038" spans="1:207" s="16" customFormat="1" ht="25.15" customHeight="1" x14ac:dyDescent="0.25">
      <c r="A1038" s="117" t="s">
        <v>2059</v>
      </c>
      <c r="B1038" s="48" t="s">
        <v>1003</v>
      </c>
      <c r="C1038" s="82">
        <v>1962</v>
      </c>
      <c r="D1038" s="84" t="s">
        <v>240</v>
      </c>
      <c r="E1038" s="82" t="s">
        <v>20</v>
      </c>
      <c r="F1038" s="82">
        <v>2</v>
      </c>
      <c r="G1038" s="82">
        <v>2</v>
      </c>
      <c r="H1038" s="50">
        <v>386</v>
      </c>
      <c r="I1038" s="50">
        <v>127</v>
      </c>
      <c r="J1038" s="50">
        <v>259</v>
      </c>
      <c r="K1038" s="60">
        <f t="shared" si="251"/>
        <v>5146000</v>
      </c>
      <c r="L1038" s="51">
        <v>0</v>
      </c>
      <c r="M1038" s="51">
        <v>0</v>
      </c>
      <c r="N1038" s="51">
        <v>0</v>
      </c>
      <c r="O1038" s="50">
        <v>5146000</v>
      </c>
      <c r="P1038" s="51">
        <f t="shared" si="250"/>
        <v>13331.60621761658</v>
      </c>
      <c r="Q1038" s="50">
        <v>9673</v>
      </c>
      <c r="R1038" s="79" t="s">
        <v>96</v>
      </c>
      <c r="S1038" s="73"/>
      <c r="V1038" s="15"/>
      <c r="W1038" s="15"/>
      <c r="X1038" s="15"/>
      <c r="Y1038" s="15"/>
      <c r="Z1038" s="15"/>
      <c r="AA1038" s="15"/>
      <c r="AB1038" s="15"/>
      <c r="AC1038" s="15"/>
      <c r="AD1038" s="15"/>
      <c r="AE1038" s="15"/>
      <c r="AF1038" s="15"/>
      <c r="AG1038" s="15"/>
      <c r="AH1038" s="15"/>
      <c r="AI1038" s="15"/>
      <c r="AJ1038" s="15"/>
      <c r="AK1038" s="15"/>
      <c r="AL1038" s="15"/>
      <c r="AM1038" s="15"/>
      <c r="AN1038" s="15"/>
      <c r="AO1038" s="15"/>
      <c r="AP1038" s="15"/>
      <c r="AQ1038" s="15"/>
      <c r="AR1038" s="15"/>
      <c r="AS1038" s="15"/>
      <c r="AT1038" s="15"/>
      <c r="AU1038" s="15"/>
      <c r="AV1038" s="15"/>
      <c r="AW1038" s="15"/>
      <c r="AX1038" s="15"/>
      <c r="AY1038" s="15"/>
      <c r="AZ1038" s="15"/>
      <c r="BA1038" s="15"/>
      <c r="BB1038" s="15"/>
      <c r="BC1038" s="15"/>
      <c r="BD1038" s="15"/>
      <c r="BE1038" s="15"/>
      <c r="BF1038" s="15"/>
      <c r="BG1038" s="15"/>
      <c r="BH1038" s="15"/>
      <c r="BI1038" s="15"/>
      <c r="BJ1038" s="15"/>
      <c r="BK1038" s="15"/>
      <c r="BL1038" s="15"/>
      <c r="BM1038" s="15"/>
      <c r="BN1038" s="15"/>
      <c r="BO1038" s="15"/>
      <c r="BP1038" s="15"/>
      <c r="BQ1038" s="15"/>
      <c r="BR1038" s="15"/>
      <c r="BS1038" s="15"/>
      <c r="BT1038" s="15"/>
      <c r="BU1038" s="15"/>
      <c r="BV1038" s="15"/>
      <c r="BW1038" s="15"/>
      <c r="BX1038" s="15"/>
      <c r="BY1038" s="15"/>
      <c r="BZ1038" s="15"/>
      <c r="CA1038" s="15"/>
      <c r="CB1038" s="15"/>
      <c r="CC1038" s="15"/>
      <c r="CD1038" s="15"/>
      <c r="CE1038" s="15"/>
      <c r="CF1038" s="15"/>
      <c r="CG1038" s="15"/>
      <c r="CH1038" s="15"/>
      <c r="CI1038" s="15"/>
      <c r="CJ1038" s="15"/>
      <c r="CK1038" s="15"/>
      <c r="CL1038" s="15"/>
      <c r="CM1038" s="15"/>
      <c r="CN1038" s="15"/>
      <c r="CO1038" s="15"/>
      <c r="CP1038" s="15"/>
      <c r="CQ1038" s="15"/>
      <c r="CR1038" s="15"/>
      <c r="CS1038" s="15"/>
      <c r="CT1038" s="15"/>
      <c r="CU1038" s="15"/>
      <c r="CV1038" s="15"/>
      <c r="CW1038" s="15"/>
      <c r="CX1038" s="15"/>
      <c r="CY1038" s="15"/>
      <c r="CZ1038" s="15"/>
      <c r="DA1038" s="15"/>
      <c r="DB1038" s="15"/>
      <c r="DC1038" s="15"/>
      <c r="DD1038" s="15"/>
      <c r="DE1038" s="15"/>
      <c r="DF1038" s="15"/>
      <c r="DG1038" s="15"/>
      <c r="DH1038" s="15"/>
      <c r="DI1038" s="15"/>
      <c r="DJ1038" s="15"/>
      <c r="DK1038" s="15"/>
      <c r="DL1038" s="15"/>
      <c r="DM1038" s="15"/>
      <c r="DN1038" s="15"/>
      <c r="DO1038" s="15"/>
      <c r="DP1038" s="15"/>
      <c r="DQ1038" s="15"/>
      <c r="DR1038" s="15"/>
      <c r="DS1038" s="15"/>
      <c r="DT1038" s="15"/>
      <c r="DU1038" s="15"/>
      <c r="DV1038" s="15"/>
      <c r="DW1038" s="15"/>
      <c r="DX1038" s="15"/>
      <c r="DY1038" s="15"/>
      <c r="DZ1038" s="15"/>
      <c r="EA1038" s="15"/>
      <c r="EB1038" s="15"/>
      <c r="EC1038" s="15"/>
      <c r="ED1038" s="15"/>
      <c r="EE1038" s="15"/>
      <c r="EF1038" s="15"/>
      <c r="EG1038" s="15"/>
      <c r="EH1038" s="15"/>
      <c r="EI1038" s="15"/>
      <c r="EJ1038" s="15"/>
      <c r="EK1038" s="15"/>
      <c r="EL1038" s="15"/>
      <c r="EM1038" s="15"/>
      <c r="EN1038" s="15"/>
      <c r="EO1038" s="15"/>
      <c r="EP1038" s="15"/>
      <c r="EQ1038" s="15"/>
      <c r="ER1038" s="15"/>
      <c r="ES1038" s="15"/>
      <c r="ET1038" s="15"/>
      <c r="EU1038" s="15"/>
      <c r="EV1038" s="15"/>
      <c r="EW1038" s="15"/>
      <c r="EX1038" s="15"/>
      <c r="EY1038" s="15"/>
      <c r="EZ1038" s="15"/>
      <c r="FA1038" s="15"/>
      <c r="FB1038" s="15"/>
      <c r="FC1038" s="15"/>
      <c r="FD1038" s="15"/>
      <c r="FE1038" s="15"/>
      <c r="FF1038" s="15"/>
      <c r="FG1038" s="15"/>
      <c r="FH1038" s="15"/>
      <c r="FI1038" s="15"/>
      <c r="FJ1038" s="15"/>
      <c r="FK1038" s="15"/>
      <c r="FL1038" s="15"/>
      <c r="FM1038" s="15"/>
      <c r="FN1038" s="15"/>
      <c r="FO1038" s="15"/>
      <c r="FP1038" s="15"/>
      <c r="FQ1038" s="15"/>
      <c r="FR1038" s="15"/>
      <c r="FS1038" s="15"/>
      <c r="FT1038" s="15"/>
      <c r="FU1038" s="15"/>
      <c r="FV1038" s="15"/>
      <c r="FW1038" s="15"/>
      <c r="FX1038" s="15"/>
      <c r="FY1038" s="15"/>
      <c r="FZ1038" s="15"/>
      <c r="GA1038" s="15"/>
      <c r="GB1038" s="15"/>
      <c r="GC1038" s="15"/>
      <c r="GD1038" s="15"/>
      <c r="GE1038" s="15"/>
      <c r="GF1038" s="15"/>
      <c r="GG1038" s="15"/>
      <c r="GH1038" s="15"/>
      <c r="GI1038" s="15"/>
      <c r="GJ1038" s="15"/>
      <c r="GK1038" s="15"/>
      <c r="GL1038" s="15"/>
      <c r="GM1038" s="15"/>
      <c r="GN1038" s="15"/>
      <c r="GO1038" s="15"/>
      <c r="GP1038" s="15"/>
      <c r="GQ1038" s="15"/>
      <c r="GR1038" s="15"/>
      <c r="GS1038" s="15"/>
      <c r="GT1038" s="15"/>
      <c r="GU1038" s="15"/>
      <c r="GV1038" s="15"/>
      <c r="GW1038" s="15"/>
      <c r="GX1038" s="15"/>
      <c r="GY1038" s="15"/>
    </row>
    <row r="1039" spans="1:207" s="16" customFormat="1" ht="25.15" customHeight="1" x14ac:dyDescent="0.25">
      <c r="A1039" s="117" t="s">
        <v>2060</v>
      </c>
      <c r="B1039" s="48" t="s">
        <v>1004</v>
      </c>
      <c r="C1039" s="82">
        <v>1962</v>
      </c>
      <c r="D1039" s="84" t="s">
        <v>240</v>
      </c>
      <c r="E1039" s="82" t="s">
        <v>20</v>
      </c>
      <c r="F1039" s="82">
        <v>2</v>
      </c>
      <c r="G1039" s="82">
        <v>2</v>
      </c>
      <c r="H1039" s="50">
        <v>386</v>
      </c>
      <c r="I1039" s="50">
        <v>127</v>
      </c>
      <c r="J1039" s="50">
        <v>259</v>
      </c>
      <c r="K1039" s="60">
        <f t="shared" si="251"/>
        <v>5146000</v>
      </c>
      <c r="L1039" s="51">
        <v>0</v>
      </c>
      <c r="M1039" s="51">
        <v>0</v>
      </c>
      <c r="N1039" s="51">
        <v>0</v>
      </c>
      <c r="O1039" s="50">
        <v>5146000</v>
      </c>
      <c r="P1039" s="51">
        <f t="shared" si="250"/>
        <v>13331.60621761658</v>
      </c>
      <c r="Q1039" s="50">
        <v>9673</v>
      </c>
      <c r="R1039" s="79" t="s">
        <v>96</v>
      </c>
      <c r="S1039" s="62"/>
    </row>
    <row r="1040" spans="1:207" s="15" customFormat="1" ht="34.9" customHeight="1" x14ac:dyDescent="0.25">
      <c r="A1040" s="142" t="s">
        <v>2277</v>
      </c>
      <c r="B1040" s="142"/>
      <c r="C1040" s="142"/>
      <c r="D1040" s="142"/>
      <c r="E1040" s="142"/>
      <c r="F1040" s="142"/>
      <c r="G1040" s="142"/>
      <c r="H1040" s="142"/>
      <c r="I1040" s="142"/>
      <c r="J1040" s="142"/>
      <c r="K1040" s="142"/>
      <c r="L1040" s="142"/>
      <c r="M1040" s="142"/>
      <c r="N1040" s="142"/>
      <c r="O1040" s="142"/>
      <c r="P1040" s="142"/>
      <c r="Q1040" s="142"/>
      <c r="R1040" s="142"/>
      <c r="S1040" s="62"/>
      <c r="T1040" s="16"/>
      <c r="U1040" s="16"/>
    </row>
    <row r="1041" spans="1:21" s="15" customFormat="1" ht="34.9" customHeight="1" x14ac:dyDescent="0.25">
      <c r="A1041" s="141" t="s">
        <v>91</v>
      </c>
      <c r="B1041" s="141"/>
      <c r="C1041" s="120" t="s">
        <v>21</v>
      </c>
      <c r="D1041" s="120" t="s">
        <v>21</v>
      </c>
      <c r="E1041" s="120" t="s">
        <v>21</v>
      </c>
      <c r="F1041" s="126" t="s">
        <v>21</v>
      </c>
      <c r="G1041" s="126" t="s">
        <v>21</v>
      </c>
      <c r="H1041" s="127">
        <f>SUM(H1042:H1043)</f>
        <v>7002.9</v>
      </c>
      <c r="I1041" s="127">
        <f t="shared" ref="I1041:O1041" si="252">SUM(I1042:I1043)</f>
        <v>586.40000000000009</v>
      </c>
      <c r="J1041" s="127">
        <f t="shared" si="252"/>
        <v>6416.5</v>
      </c>
      <c r="K1041" s="127">
        <f t="shared" si="252"/>
        <v>78099200</v>
      </c>
      <c r="L1041" s="127">
        <f t="shared" si="252"/>
        <v>0</v>
      </c>
      <c r="M1041" s="127">
        <f t="shared" si="252"/>
        <v>0</v>
      </c>
      <c r="N1041" s="127">
        <f t="shared" si="252"/>
        <v>0</v>
      </c>
      <c r="O1041" s="127">
        <f t="shared" si="252"/>
        <v>78099200</v>
      </c>
      <c r="P1041" s="34">
        <f>K1041/H1041</f>
        <v>11152.408287994975</v>
      </c>
      <c r="Q1041" s="128" t="s">
        <v>21</v>
      </c>
      <c r="R1041" s="129" t="s">
        <v>21</v>
      </c>
      <c r="S1041" s="62"/>
      <c r="T1041" s="16"/>
      <c r="U1041" s="16"/>
    </row>
    <row r="1042" spans="1:21" ht="25.15" customHeight="1" x14ac:dyDescent="0.25">
      <c r="A1042" s="117" t="s">
        <v>2061</v>
      </c>
      <c r="B1042" s="48" t="s">
        <v>1011</v>
      </c>
      <c r="C1042" s="82">
        <v>1983</v>
      </c>
      <c r="D1042" s="82">
        <v>2013</v>
      </c>
      <c r="E1042" s="82" t="s">
        <v>424</v>
      </c>
      <c r="F1042" s="82">
        <v>5</v>
      </c>
      <c r="G1042" s="82">
        <v>4</v>
      </c>
      <c r="H1042" s="50">
        <v>3399.8</v>
      </c>
      <c r="I1042" s="50">
        <v>271.10000000000002</v>
      </c>
      <c r="J1042" s="50">
        <v>3128.7</v>
      </c>
      <c r="K1042" s="37">
        <f t="shared" ref="K1042:K1043" si="253">SUM(L1042:O1042)</f>
        <v>37475200</v>
      </c>
      <c r="L1042" s="47">
        <v>0</v>
      </c>
      <c r="M1042" s="47">
        <v>0</v>
      </c>
      <c r="N1042" s="47">
        <v>0</v>
      </c>
      <c r="O1042" s="50">
        <v>37475200</v>
      </c>
      <c r="P1042" s="47">
        <f t="shared" ref="P1042:P1043" si="254">K1042/H1042</f>
        <v>11022.766045061473</v>
      </c>
      <c r="Q1042" s="53">
        <v>9673</v>
      </c>
      <c r="R1042" s="79" t="s">
        <v>96</v>
      </c>
    </row>
    <row r="1043" spans="1:21" ht="25.15" customHeight="1" x14ac:dyDescent="0.25">
      <c r="A1043" s="117" t="s">
        <v>2062</v>
      </c>
      <c r="B1043" s="48" t="s">
        <v>1012</v>
      </c>
      <c r="C1043" s="82">
        <v>1984</v>
      </c>
      <c r="D1043" s="82">
        <v>2013</v>
      </c>
      <c r="E1043" s="82" t="s">
        <v>424</v>
      </c>
      <c r="F1043" s="82">
        <v>5</v>
      </c>
      <c r="G1043" s="82">
        <v>3</v>
      </c>
      <c r="H1043" s="50">
        <v>3603.1</v>
      </c>
      <c r="I1043" s="50">
        <v>315.3</v>
      </c>
      <c r="J1043" s="50">
        <v>3287.8</v>
      </c>
      <c r="K1043" s="37">
        <f t="shared" si="253"/>
        <v>40624000</v>
      </c>
      <c r="L1043" s="47">
        <v>0</v>
      </c>
      <c r="M1043" s="47">
        <v>0</v>
      </c>
      <c r="N1043" s="47">
        <v>0</v>
      </c>
      <c r="O1043" s="50">
        <v>40624000</v>
      </c>
      <c r="P1043" s="47">
        <f t="shared" si="254"/>
        <v>11274.735644306293</v>
      </c>
      <c r="Q1043" s="53">
        <v>9673</v>
      </c>
      <c r="R1043" s="79" t="s">
        <v>96</v>
      </c>
    </row>
    <row r="1044" spans="1:21" ht="34.9" customHeight="1" x14ac:dyDescent="0.25">
      <c r="A1044" s="142" t="s">
        <v>2278</v>
      </c>
      <c r="B1044" s="142"/>
      <c r="C1044" s="142"/>
      <c r="D1044" s="142"/>
      <c r="E1044" s="142"/>
      <c r="F1044" s="142"/>
      <c r="G1044" s="142"/>
      <c r="H1044" s="142"/>
      <c r="I1044" s="142"/>
      <c r="J1044" s="142"/>
      <c r="K1044" s="142"/>
      <c r="L1044" s="142"/>
      <c r="M1044" s="142"/>
      <c r="N1044" s="142"/>
      <c r="O1044" s="142"/>
      <c r="P1044" s="142"/>
      <c r="Q1044" s="142"/>
      <c r="R1044" s="142"/>
    </row>
    <row r="1045" spans="1:21" s="15" customFormat="1" ht="34.9" customHeight="1" x14ac:dyDescent="0.25">
      <c r="A1045" s="141" t="s">
        <v>84</v>
      </c>
      <c r="B1045" s="141"/>
      <c r="C1045" s="123" t="s">
        <v>21</v>
      </c>
      <c r="D1045" s="123" t="s">
        <v>21</v>
      </c>
      <c r="E1045" s="123" t="s">
        <v>21</v>
      </c>
      <c r="F1045" s="126" t="s">
        <v>21</v>
      </c>
      <c r="G1045" s="126" t="s">
        <v>21</v>
      </c>
      <c r="H1045" s="127">
        <f>SUM(H1046:H1051)</f>
        <v>4145.8</v>
      </c>
      <c r="I1045" s="127">
        <f t="shared" ref="I1045:O1045" si="255">SUM(I1046:I1051)</f>
        <v>0</v>
      </c>
      <c r="J1045" s="127">
        <f t="shared" si="255"/>
        <v>3256</v>
      </c>
      <c r="K1045" s="127">
        <f t="shared" si="255"/>
        <v>17280000</v>
      </c>
      <c r="L1045" s="127">
        <f t="shared" si="255"/>
        <v>0</v>
      </c>
      <c r="M1045" s="127">
        <f t="shared" si="255"/>
        <v>0</v>
      </c>
      <c r="N1045" s="127">
        <f t="shared" si="255"/>
        <v>0</v>
      </c>
      <c r="O1045" s="127">
        <f t="shared" si="255"/>
        <v>17280000</v>
      </c>
      <c r="P1045" s="34">
        <f>K1045/H1045</f>
        <v>4168.0737131554824</v>
      </c>
      <c r="Q1045" s="128" t="s">
        <v>21</v>
      </c>
      <c r="R1045" s="129" t="s">
        <v>21</v>
      </c>
      <c r="S1045" s="62"/>
      <c r="T1045" s="16"/>
      <c r="U1045" s="16"/>
    </row>
    <row r="1046" spans="1:21" s="15" customFormat="1" ht="25.15" customHeight="1" x14ac:dyDescent="0.25">
      <c r="A1046" s="117" t="s">
        <v>2063</v>
      </c>
      <c r="B1046" s="48" t="s">
        <v>1014</v>
      </c>
      <c r="C1046" s="82">
        <v>1965</v>
      </c>
      <c r="D1046" s="84" t="s">
        <v>240</v>
      </c>
      <c r="E1046" s="82" t="s">
        <v>20</v>
      </c>
      <c r="F1046" s="82">
        <v>2</v>
      </c>
      <c r="G1046" s="82">
        <v>2</v>
      </c>
      <c r="H1046" s="50">
        <v>408.3</v>
      </c>
      <c r="I1046" s="50">
        <v>0</v>
      </c>
      <c r="J1046" s="50">
        <v>247.9</v>
      </c>
      <c r="K1046" s="37">
        <f t="shared" ref="K1046:K1051" si="256">SUM(L1046:O1046)</f>
        <v>2310000</v>
      </c>
      <c r="L1046" s="47">
        <v>0</v>
      </c>
      <c r="M1046" s="47">
        <v>0</v>
      </c>
      <c r="N1046" s="47">
        <v>0</v>
      </c>
      <c r="O1046" s="50">
        <v>2310000</v>
      </c>
      <c r="P1046" s="47">
        <f t="shared" ref="P1046:P1051" si="257">K1046/H1046</f>
        <v>5657.6047024246873</v>
      </c>
      <c r="Q1046" s="53">
        <v>9673</v>
      </c>
      <c r="R1046" s="79" t="s">
        <v>97</v>
      </c>
      <c r="S1046" s="62"/>
      <c r="T1046" s="16"/>
      <c r="U1046" s="16"/>
    </row>
    <row r="1047" spans="1:21" s="15" customFormat="1" ht="25.15" customHeight="1" x14ac:dyDescent="0.25">
      <c r="A1047" s="117" t="s">
        <v>2064</v>
      </c>
      <c r="B1047" s="48" t="s">
        <v>1015</v>
      </c>
      <c r="C1047" s="82">
        <v>1964</v>
      </c>
      <c r="D1047" s="84" t="s">
        <v>240</v>
      </c>
      <c r="E1047" s="82" t="s">
        <v>20</v>
      </c>
      <c r="F1047" s="82">
        <v>2</v>
      </c>
      <c r="G1047" s="82">
        <v>2</v>
      </c>
      <c r="H1047" s="50">
        <v>579.79999999999995</v>
      </c>
      <c r="I1047" s="50">
        <v>0</v>
      </c>
      <c r="J1047" s="50">
        <v>401.2</v>
      </c>
      <c r="K1047" s="37">
        <f t="shared" si="256"/>
        <v>2640000</v>
      </c>
      <c r="L1047" s="47">
        <v>0</v>
      </c>
      <c r="M1047" s="47">
        <v>0</v>
      </c>
      <c r="N1047" s="47">
        <v>0</v>
      </c>
      <c r="O1047" s="50">
        <v>2640000</v>
      </c>
      <c r="P1047" s="47">
        <f t="shared" si="257"/>
        <v>4553.2942393928943</v>
      </c>
      <c r="Q1047" s="53">
        <v>9673</v>
      </c>
      <c r="R1047" s="79" t="s">
        <v>97</v>
      </c>
      <c r="S1047" s="62"/>
      <c r="T1047" s="16"/>
      <c r="U1047" s="16"/>
    </row>
    <row r="1048" spans="1:21" s="15" customFormat="1" ht="25.15" customHeight="1" x14ac:dyDescent="0.25">
      <c r="A1048" s="117" t="s">
        <v>2065</v>
      </c>
      <c r="B1048" s="48" t="s">
        <v>1016</v>
      </c>
      <c r="C1048" s="82">
        <v>1965</v>
      </c>
      <c r="D1048" s="84" t="s">
        <v>240</v>
      </c>
      <c r="E1048" s="82" t="s">
        <v>20</v>
      </c>
      <c r="F1048" s="82">
        <v>2</v>
      </c>
      <c r="G1048" s="82">
        <v>2</v>
      </c>
      <c r="H1048" s="50">
        <v>365.8</v>
      </c>
      <c r="I1048" s="50">
        <v>0</v>
      </c>
      <c r="J1048" s="50">
        <v>244.2</v>
      </c>
      <c r="K1048" s="37">
        <f t="shared" si="256"/>
        <v>2310000</v>
      </c>
      <c r="L1048" s="47">
        <v>0</v>
      </c>
      <c r="M1048" s="47">
        <v>0</v>
      </c>
      <c r="N1048" s="47">
        <v>0</v>
      </c>
      <c r="O1048" s="50">
        <v>2310000</v>
      </c>
      <c r="P1048" s="47">
        <f t="shared" si="257"/>
        <v>6314.9261891744118</v>
      </c>
      <c r="Q1048" s="53">
        <v>9673</v>
      </c>
      <c r="R1048" s="79" t="s">
        <v>98</v>
      </c>
      <c r="S1048" s="62"/>
      <c r="T1048" s="16"/>
      <c r="U1048" s="16"/>
    </row>
    <row r="1049" spans="1:21" s="15" customFormat="1" ht="25.15" customHeight="1" x14ac:dyDescent="0.25">
      <c r="A1049" s="117" t="s">
        <v>2066</v>
      </c>
      <c r="B1049" s="48" t="s">
        <v>1017</v>
      </c>
      <c r="C1049" s="82">
        <v>1965</v>
      </c>
      <c r="D1049" s="84" t="s">
        <v>240</v>
      </c>
      <c r="E1049" s="82" t="s">
        <v>20</v>
      </c>
      <c r="F1049" s="82">
        <v>2</v>
      </c>
      <c r="G1049" s="82">
        <v>2</v>
      </c>
      <c r="H1049" s="50">
        <v>379.6</v>
      </c>
      <c r="I1049" s="50">
        <v>0</v>
      </c>
      <c r="J1049" s="50">
        <v>260.39999999999998</v>
      </c>
      <c r="K1049" s="37">
        <f t="shared" si="256"/>
        <v>2310000</v>
      </c>
      <c r="L1049" s="47">
        <v>0</v>
      </c>
      <c r="M1049" s="47">
        <v>0</v>
      </c>
      <c r="N1049" s="47">
        <v>0</v>
      </c>
      <c r="O1049" s="50">
        <v>2310000</v>
      </c>
      <c r="P1049" s="47">
        <f t="shared" si="257"/>
        <v>6085.3530031612217</v>
      </c>
      <c r="Q1049" s="53">
        <v>9673</v>
      </c>
      <c r="R1049" s="79" t="s">
        <v>98</v>
      </c>
      <c r="S1049" s="62"/>
      <c r="T1049" s="16"/>
      <c r="U1049" s="16"/>
    </row>
    <row r="1050" spans="1:21" s="15" customFormat="1" ht="25.15" customHeight="1" x14ac:dyDescent="0.25">
      <c r="A1050" s="117" t="s">
        <v>2067</v>
      </c>
      <c r="B1050" s="48" t="s">
        <v>1013</v>
      </c>
      <c r="C1050" s="82">
        <v>1964</v>
      </c>
      <c r="D1050" s="84" t="s">
        <v>240</v>
      </c>
      <c r="E1050" s="82" t="s">
        <v>20</v>
      </c>
      <c r="F1050" s="82">
        <v>2</v>
      </c>
      <c r="G1050" s="82">
        <v>2</v>
      </c>
      <c r="H1050" s="50">
        <v>450</v>
      </c>
      <c r="I1050" s="50">
        <v>0</v>
      </c>
      <c r="J1050" s="50">
        <v>450</v>
      </c>
      <c r="K1050" s="37">
        <f t="shared" si="256"/>
        <v>3420000</v>
      </c>
      <c r="L1050" s="47">
        <v>0</v>
      </c>
      <c r="M1050" s="47">
        <v>0</v>
      </c>
      <c r="N1050" s="47">
        <v>0</v>
      </c>
      <c r="O1050" s="50">
        <v>3420000</v>
      </c>
      <c r="P1050" s="47">
        <f t="shared" si="257"/>
        <v>7600</v>
      </c>
      <c r="Q1050" s="53">
        <v>9673</v>
      </c>
      <c r="R1050" s="79" t="s">
        <v>96</v>
      </c>
      <c r="S1050" s="62"/>
      <c r="T1050" s="16"/>
      <c r="U1050" s="16"/>
    </row>
    <row r="1051" spans="1:21" s="15" customFormat="1" ht="25.15" customHeight="1" x14ac:dyDescent="0.25">
      <c r="A1051" s="117" t="s">
        <v>2068</v>
      </c>
      <c r="B1051" s="48" t="s">
        <v>1061</v>
      </c>
      <c r="C1051" s="82">
        <v>1965</v>
      </c>
      <c r="D1051" s="84" t="s">
        <v>240</v>
      </c>
      <c r="E1051" s="82" t="s">
        <v>20</v>
      </c>
      <c r="F1051" s="82">
        <v>5</v>
      </c>
      <c r="G1051" s="82">
        <v>2</v>
      </c>
      <c r="H1051" s="50">
        <v>1962.3</v>
      </c>
      <c r="I1051" s="50">
        <v>0</v>
      </c>
      <c r="J1051" s="50">
        <v>1652.3</v>
      </c>
      <c r="K1051" s="37">
        <f t="shared" si="256"/>
        <v>4290000</v>
      </c>
      <c r="L1051" s="47">
        <v>0</v>
      </c>
      <c r="M1051" s="47">
        <v>0</v>
      </c>
      <c r="N1051" s="47">
        <v>0</v>
      </c>
      <c r="O1051" s="50">
        <v>4290000</v>
      </c>
      <c r="P1051" s="47">
        <f t="shared" si="257"/>
        <v>2186.2100596239106</v>
      </c>
      <c r="Q1051" s="53">
        <v>9673</v>
      </c>
      <c r="R1051" s="79" t="s">
        <v>96</v>
      </c>
      <c r="S1051" s="62"/>
      <c r="T1051" s="16"/>
      <c r="U1051" s="16"/>
    </row>
    <row r="1052" spans="1:21" s="15" customFormat="1" ht="34.9" customHeight="1" x14ac:dyDescent="0.25">
      <c r="A1052" s="142" t="s">
        <v>2279</v>
      </c>
      <c r="B1052" s="142"/>
      <c r="C1052" s="142"/>
      <c r="D1052" s="142"/>
      <c r="E1052" s="142"/>
      <c r="F1052" s="142"/>
      <c r="G1052" s="142"/>
      <c r="H1052" s="142"/>
      <c r="I1052" s="142"/>
      <c r="J1052" s="142"/>
      <c r="K1052" s="142"/>
      <c r="L1052" s="142"/>
      <c r="M1052" s="142"/>
      <c r="N1052" s="142"/>
      <c r="O1052" s="142"/>
      <c r="P1052" s="142"/>
      <c r="Q1052" s="142"/>
      <c r="R1052" s="142"/>
      <c r="S1052" s="73"/>
      <c r="T1052" s="16"/>
      <c r="U1052" s="16"/>
    </row>
    <row r="1053" spans="1:21" s="15" customFormat="1" ht="34.9" customHeight="1" x14ac:dyDescent="0.25">
      <c r="A1053" s="141" t="s">
        <v>829</v>
      </c>
      <c r="B1053" s="141"/>
      <c r="C1053" s="120" t="s">
        <v>21</v>
      </c>
      <c r="D1053" s="120" t="s">
        <v>21</v>
      </c>
      <c r="E1053" s="120" t="s">
        <v>21</v>
      </c>
      <c r="F1053" s="126" t="s">
        <v>21</v>
      </c>
      <c r="G1053" s="126" t="s">
        <v>21</v>
      </c>
      <c r="H1053" s="127">
        <f>SUM(H1054:H1056)</f>
        <v>1161</v>
      </c>
      <c r="I1053" s="127">
        <f t="shared" ref="I1053:O1053" si="258">SUM(I1054:I1056)</f>
        <v>0</v>
      </c>
      <c r="J1053" s="127">
        <f t="shared" si="258"/>
        <v>1122</v>
      </c>
      <c r="K1053" s="127">
        <f t="shared" si="258"/>
        <v>10021200</v>
      </c>
      <c r="L1053" s="127">
        <f t="shared" si="258"/>
        <v>0</v>
      </c>
      <c r="M1053" s="127">
        <f t="shared" si="258"/>
        <v>0</v>
      </c>
      <c r="N1053" s="127">
        <f t="shared" si="258"/>
        <v>0</v>
      </c>
      <c r="O1053" s="127">
        <f t="shared" si="258"/>
        <v>10021200</v>
      </c>
      <c r="P1053" s="34">
        <f>K1053/H1053</f>
        <v>8631.5245478036177</v>
      </c>
      <c r="Q1053" s="128" t="s">
        <v>21</v>
      </c>
      <c r="R1053" s="129" t="s">
        <v>21</v>
      </c>
      <c r="S1053" s="62"/>
      <c r="T1053" s="16"/>
      <c r="U1053" s="16"/>
    </row>
    <row r="1054" spans="1:21" s="15" customFormat="1" ht="25.15" customHeight="1" x14ac:dyDescent="0.25">
      <c r="A1054" s="118" t="s">
        <v>2069</v>
      </c>
      <c r="B1054" s="48" t="s">
        <v>1018</v>
      </c>
      <c r="C1054" s="82">
        <v>1962</v>
      </c>
      <c r="D1054" s="84" t="s">
        <v>240</v>
      </c>
      <c r="E1054" s="82" t="s">
        <v>20</v>
      </c>
      <c r="F1054" s="82">
        <v>2</v>
      </c>
      <c r="G1054" s="82">
        <v>2</v>
      </c>
      <c r="H1054" s="50">
        <v>392</v>
      </c>
      <c r="I1054" s="50">
        <v>0</v>
      </c>
      <c r="J1054" s="50">
        <v>380</v>
      </c>
      <c r="K1054" s="37">
        <f t="shared" ref="K1054:K1056" si="259">SUM(L1054:O1054)</f>
        <v>3376200</v>
      </c>
      <c r="L1054" s="47">
        <v>0</v>
      </c>
      <c r="M1054" s="47">
        <v>0</v>
      </c>
      <c r="N1054" s="47">
        <v>0</v>
      </c>
      <c r="O1054" s="50">
        <v>3376200</v>
      </c>
      <c r="P1054" s="47">
        <f t="shared" ref="P1054:P1056" si="260">K1054/H1054</f>
        <v>8612.7551020408155</v>
      </c>
      <c r="Q1054" s="53">
        <v>9673</v>
      </c>
      <c r="R1054" s="79" t="s">
        <v>97</v>
      </c>
      <c r="S1054" s="62"/>
      <c r="T1054" s="16"/>
      <c r="U1054" s="16"/>
    </row>
    <row r="1055" spans="1:21" s="15" customFormat="1" ht="25.15" customHeight="1" x14ac:dyDescent="0.25">
      <c r="A1055" s="118" t="s">
        <v>2070</v>
      </c>
      <c r="B1055" s="48" t="s">
        <v>1019</v>
      </c>
      <c r="C1055" s="82">
        <v>1962</v>
      </c>
      <c r="D1055" s="84" t="s">
        <v>240</v>
      </c>
      <c r="E1055" s="82" t="s">
        <v>20</v>
      </c>
      <c r="F1055" s="82">
        <v>2</v>
      </c>
      <c r="G1055" s="82">
        <v>2</v>
      </c>
      <c r="H1055" s="50">
        <v>396</v>
      </c>
      <c r="I1055" s="50">
        <v>0</v>
      </c>
      <c r="J1055" s="50">
        <v>382</v>
      </c>
      <c r="K1055" s="37">
        <f t="shared" si="259"/>
        <v>3402200</v>
      </c>
      <c r="L1055" s="47">
        <v>0</v>
      </c>
      <c r="M1055" s="47">
        <v>0</v>
      </c>
      <c r="N1055" s="47">
        <v>0</v>
      </c>
      <c r="O1055" s="50">
        <v>3402200</v>
      </c>
      <c r="P1055" s="47">
        <f t="shared" si="260"/>
        <v>8591.4141414141413</v>
      </c>
      <c r="Q1055" s="53">
        <v>9673</v>
      </c>
      <c r="R1055" s="79" t="s">
        <v>97</v>
      </c>
      <c r="S1055" s="62"/>
      <c r="T1055" s="16"/>
      <c r="U1055" s="16"/>
    </row>
    <row r="1056" spans="1:21" s="15" customFormat="1" ht="25.15" customHeight="1" x14ac:dyDescent="0.25">
      <c r="A1056" s="118" t="s">
        <v>2071</v>
      </c>
      <c r="B1056" s="48" t="s">
        <v>1020</v>
      </c>
      <c r="C1056" s="82">
        <v>1963</v>
      </c>
      <c r="D1056" s="84" t="s">
        <v>240</v>
      </c>
      <c r="E1056" s="82" t="s">
        <v>20</v>
      </c>
      <c r="F1056" s="82">
        <v>2</v>
      </c>
      <c r="G1056" s="82">
        <v>2</v>
      </c>
      <c r="H1056" s="50">
        <v>373</v>
      </c>
      <c r="I1056" s="50">
        <v>0</v>
      </c>
      <c r="J1056" s="50">
        <v>360</v>
      </c>
      <c r="K1056" s="37">
        <f t="shared" si="259"/>
        <v>3242800</v>
      </c>
      <c r="L1056" s="47">
        <v>0</v>
      </c>
      <c r="M1056" s="47">
        <v>0</v>
      </c>
      <c r="N1056" s="47">
        <v>0</v>
      </c>
      <c r="O1056" s="50">
        <v>3242800</v>
      </c>
      <c r="P1056" s="47">
        <f t="shared" si="260"/>
        <v>8693.8337801608577</v>
      </c>
      <c r="Q1056" s="53">
        <v>9673</v>
      </c>
      <c r="R1056" s="79" t="s">
        <v>97</v>
      </c>
      <c r="S1056" s="62"/>
      <c r="T1056" s="16"/>
      <c r="U1056" s="16"/>
    </row>
    <row r="1057" spans="1:21" s="15" customFormat="1" ht="34.9" customHeight="1" x14ac:dyDescent="0.25">
      <c r="A1057" s="142" t="s">
        <v>2280</v>
      </c>
      <c r="B1057" s="142"/>
      <c r="C1057" s="142"/>
      <c r="D1057" s="142"/>
      <c r="E1057" s="142"/>
      <c r="F1057" s="142"/>
      <c r="G1057" s="142"/>
      <c r="H1057" s="142"/>
      <c r="I1057" s="142"/>
      <c r="J1057" s="142"/>
      <c r="K1057" s="142"/>
      <c r="L1057" s="142"/>
      <c r="M1057" s="142"/>
      <c r="N1057" s="142"/>
      <c r="O1057" s="142"/>
      <c r="P1057" s="142"/>
      <c r="Q1057" s="142"/>
      <c r="R1057" s="142"/>
      <c r="S1057" s="73"/>
      <c r="T1057" s="16"/>
      <c r="U1057" s="16"/>
    </row>
    <row r="1058" spans="1:21" s="15" customFormat="1" ht="34.9" customHeight="1" x14ac:dyDescent="0.25">
      <c r="A1058" s="141" t="s">
        <v>832</v>
      </c>
      <c r="B1058" s="141"/>
      <c r="C1058" s="120" t="s">
        <v>21</v>
      </c>
      <c r="D1058" s="120" t="s">
        <v>21</v>
      </c>
      <c r="E1058" s="120" t="s">
        <v>21</v>
      </c>
      <c r="F1058" s="126" t="s">
        <v>21</v>
      </c>
      <c r="G1058" s="126" t="s">
        <v>21</v>
      </c>
      <c r="H1058" s="127">
        <f>SUM(H1059)</f>
        <v>395.8</v>
      </c>
      <c r="I1058" s="127">
        <f t="shared" ref="I1058:O1058" si="261">SUM(I1059)</f>
        <v>8.1999999999999993</v>
      </c>
      <c r="J1058" s="127">
        <f t="shared" si="261"/>
        <v>387.6</v>
      </c>
      <c r="K1058" s="127">
        <f t="shared" si="261"/>
        <v>5417600</v>
      </c>
      <c r="L1058" s="127">
        <f t="shared" si="261"/>
        <v>0</v>
      </c>
      <c r="M1058" s="127">
        <f t="shared" si="261"/>
        <v>0</v>
      </c>
      <c r="N1058" s="127">
        <f t="shared" si="261"/>
        <v>0</v>
      </c>
      <c r="O1058" s="127">
        <f t="shared" si="261"/>
        <v>5417600</v>
      </c>
      <c r="P1058" s="34">
        <f>K1058/H1058</f>
        <v>13687.721071248105</v>
      </c>
      <c r="Q1058" s="128" t="s">
        <v>21</v>
      </c>
      <c r="R1058" s="129" t="s">
        <v>21</v>
      </c>
      <c r="S1058" s="62"/>
      <c r="T1058" s="16"/>
      <c r="U1058" s="16"/>
    </row>
    <row r="1059" spans="1:21" s="15" customFormat="1" ht="25.15" customHeight="1" x14ac:dyDescent="0.25">
      <c r="A1059" s="118" t="s">
        <v>2072</v>
      </c>
      <c r="B1059" s="48" t="s">
        <v>1021</v>
      </c>
      <c r="C1059" s="82">
        <v>1964</v>
      </c>
      <c r="D1059" s="84" t="s">
        <v>240</v>
      </c>
      <c r="E1059" s="82" t="s">
        <v>20</v>
      </c>
      <c r="F1059" s="82">
        <v>2</v>
      </c>
      <c r="G1059" s="82">
        <v>2</v>
      </c>
      <c r="H1059" s="50">
        <v>395.8</v>
      </c>
      <c r="I1059" s="50">
        <v>8.1999999999999993</v>
      </c>
      <c r="J1059" s="50">
        <v>387.6</v>
      </c>
      <c r="K1059" s="37">
        <f t="shared" ref="K1059" si="262">SUM(L1059:O1059)</f>
        <v>5417600</v>
      </c>
      <c r="L1059" s="47">
        <v>0</v>
      </c>
      <c r="M1059" s="47">
        <v>0</v>
      </c>
      <c r="N1059" s="47">
        <v>0</v>
      </c>
      <c r="O1059" s="50">
        <v>5417600</v>
      </c>
      <c r="P1059" s="47">
        <f t="shared" ref="P1059" si="263">K1059/H1059</f>
        <v>13687.721071248105</v>
      </c>
      <c r="Q1059" s="53">
        <v>9673</v>
      </c>
      <c r="R1059" s="79" t="s">
        <v>97</v>
      </c>
      <c r="S1059" s="62"/>
      <c r="T1059" s="16"/>
      <c r="U1059" s="16"/>
    </row>
    <row r="1060" spans="1:21" s="15" customFormat="1" ht="40.15" customHeight="1" x14ac:dyDescent="0.25">
      <c r="A1060" s="142" t="s">
        <v>2281</v>
      </c>
      <c r="B1060" s="142"/>
      <c r="C1060" s="142"/>
      <c r="D1060" s="142"/>
      <c r="E1060" s="142"/>
      <c r="F1060" s="142"/>
      <c r="G1060" s="142"/>
      <c r="H1060" s="142"/>
      <c r="I1060" s="142"/>
      <c r="J1060" s="142"/>
      <c r="K1060" s="142"/>
      <c r="L1060" s="142"/>
      <c r="M1060" s="142"/>
      <c r="N1060" s="142"/>
      <c r="O1060" s="142"/>
      <c r="P1060" s="142"/>
      <c r="Q1060" s="142"/>
      <c r="R1060" s="142"/>
      <c r="S1060" s="73"/>
      <c r="T1060" s="16"/>
      <c r="U1060" s="16"/>
    </row>
    <row r="1061" spans="1:21" s="15" customFormat="1" ht="40.15" customHeight="1" x14ac:dyDescent="0.25">
      <c r="A1061" s="141" t="s">
        <v>819</v>
      </c>
      <c r="B1061" s="141"/>
      <c r="C1061" s="120" t="s">
        <v>21</v>
      </c>
      <c r="D1061" s="120" t="s">
        <v>21</v>
      </c>
      <c r="E1061" s="120" t="s">
        <v>21</v>
      </c>
      <c r="F1061" s="126" t="s">
        <v>21</v>
      </c>
      <c r="G1061" s="126" t="s">
        <v>21</v>
      </c>
      <c r="H1061" s="127">
        <f>SUM(H1062:H1063)</f>
        <v>1549.4</v>
      </c>
      <c r="I1061" s="127">
        <f t="shared" ref="I1061:O1061" si="264">SUM(I1062:I1063)</f>
        <v>650.79999999999995</v>
      </c>
      <c r="J1061" s="127">
        <f t="shared" si="264"/>
        <v>898.59999999999991</v>
      </c>
      <c r="K1061" s="127">
        <f t="shared" si="264"/>
        <v>5647328</v>
      </c>
      <c r="L1061" s="127">
        <f t="shared" si="264"/>
        <v>0</v>
      </c>
      <c r="M1061" s="127">
        <f t="shared" si="264"/>
        <v>0</v>
      </c>
      <c r="N1061" s="127">
        <f t="shared" si="264"/>
        <v>0</v>
      </c>
      <c r="O1061" s="127">
        <f t="shared" si="264"/>
        <v>5647328</v>
      </c>
      <c r="P1061" s="34">
        <f>K1061/H1061</f>
        <v>3644.848328385181</v>
      </c>
      <c r="Q1061" s="128" t="s">
        <v>21</v>
      </c>
      <c r="R1061" s="129" t="s">
        <v>21</v>
      </c>
      <c r="S1061" s="62"/>
      <c r="T1061" s="16"/>
      <c r="U1061" s="16"/>
    </row>
    <row r="1062" spans="1:21" s="15" customFormat="1" ht="27" customHeight="1" x14ac:dyDescent="0.25">
      <c r="A1062" s="118" t="s">
        <v>2073</v>
      </c>
      <c r="B1062" s="48" t="s">
        <v>1022</v>
      </c>
      <c r="C1062" s="82">
        <v>1966</v>
      </c>
      <c r="D1062" s="82">
        <v>2010</v>
      </c>
      <c r="E1062" s="82" t="s">
        <v>424</v>
      </c>
      <c r="F1062" s="82">
        <v>2</v>
      </c>
      <c r="G1062" s="82">
        <v>2</v>
      </c>
      <c r="H1062" s="50">
        <v>1015.8</v>
      </c>
      <c r="I1062" s="50">
        <v>358.4</v>
      </c>
      <c r="J1062" s="50">
        <v>657.4</v>
      </c>
      <c r="K1062" s="37">
        <f t="shared" ref="K1062:K1063" si="265">SUM(L1062:O1062)</f>
        <v>2647720</v>
      </c>
      <c r="L1062" s="47">
        <v>0</v>
      </c>
      <c r="M1062" s="47">
        <v>0</v>
      </c>
      <c r="N1062" s="47">
        <v>0</v>
      </c>
      <c r="O1062" s="50">
        <v>2647720</v>
      </c>
      <c r="P1062" s="47">
        <f t="shared" ref="P1062:P1063" si="266">K1062/H1062</f>
        <v>2606.5367198267377</v>
      </c>
      <c r="Q1062" s="53">
        <v>9673</v>
      </c>
      <c r="R1062" s="79" t="s">
        <v>98</v>
      </c>
      <c r="S1062" s="62"/>
      <c r="T1062" s="16"/>
      <c r="U1062" s="16"/>
    </row>
    <row r="1063" spans="1:21" s="15" customFormat="1" ht="27" customHeight="1" x14ac:dyDescent="0.25">
      <c r="A1063" s="118" t="s">
        <v>2074</v>
      </c>
      <c r="B1063" s="48" t="s">
        <v>1023</v>
      </c>
      <c r="C1063" s="82">
        <v>1964</v>
      </c>
      <c r="D1063" s="84" t="s">
        <v>240</v>
      </c>
      <c r="E1063" s="82" t="s">
        <v>20</v>
      </c>
      <c r="F1063" s="82">
        <v>2</v>
      </c>
      <c r="G1063" s="82">
        <v>2</v>
      </c>
      <c r="H1063" s="50">
        <v>533.6</v>
      </c>
      <c r="I1063" s="50">
        <v>292.39999999999998</v>
      </c>
      <c r="J1063" s="50">
        <v>241.2</v>
      </c>
      <c r="K1063" s="37">
        <f t="shared" si="265"/>
        <v>2999608</v>
      </c>
      <c r="L1063" s="47">
        <v>0</v>
      </c>
      <c r="M1063" s="47">
        <v>0</v>
      </c>
      <c r="N1063" s="47">
        <v>0</v>
      </c>
      <c r="O1063" s="50">
        <v>2999608</v>
      </c>
      <c r="P1063" s="47">
        <f t="shared" si="266"/>
        <v>5621.4542728635679</v>
      </c>
      <c r="Q1063" s="53">
        <v>9673</v>
      </c>
      <c r="R1063" s="79" t="s">
        <v>98</v>
      </c>
      <c r="S1063" s="62"/>
      <c r="T1063" s="16"/>
      <c r="U1063" s="16"/>
    </row>
    <row r="1064" spans="1:21" s="15" customFormat="1" ht="34.9" customHeight="1" x14ac:dyDescent="0.25">
      <c r="A1064" s="142" t="s">
        <v>2282</v>
      </c>
      <c r="B1064" s="142"/>
      <c r="C1064" s="142"/>
      <c r="D1064" s="142"/>
      <c r="E1064" s="142"/>
      <c r="F1064" s="142"/>
      <c r="G1064" s="142"/>
      <c r="H1064" s="142"/>
      <c r="I1064" s="142"/>
      <c r="J1064" s="142"/>
      <c r="K1064" s="142"/>
      <c r="L1064" s="142"/>
      <c r="M1064" s="142"/>
      <c r="N1064" s="142"/>
      <c r="O1064" s="142"/>
      <c r="P1064" s="142"/>
      <c r="Q1064" s="142"/>
      <c r="R1064" s="142"/>
      <c r="S1064" s="73"/>
      <c r="T1064" s="16"/>
      <c r="U1064" s="16"/>
    </row>
    <row r="1065" spans="1:21" s="15" customFormat="1" ht="34.9" customHeight="1" x14ac:dyDescent="0.25">
      <c r="A1065" s="141" t="s">
        <v>828</v>
      </c>
      <c r="B1065" s="141"/>
      <c r="C1065" s="120" t="s">
        <v>21</v>
      </c>
      <c r="D1065" s="120" t="s">
        <v>21</v>
      </c>
      <c r="E1065" s="120" t="s">
        <v>21</v>
      </c>
      <c r="F1065" s="126" t="s">
        <v>21</v>
      </c>
      <c r="G1065" s="126" t="s">
        <v>21</v>
      </c>
      <c r="H1065" s="127">
        <f>SUM(H1066:H1069)</f>
        <v>1800</v>
      </c>
      <c r="I1065" s="127">
        <f t="shared" ref="I1065:O1065" si="267">SUM(I1066:I1069)</f>
        <v>0</v>
      </c>
      <c r="J1065" s="127">
        <f t="shared" si="267"/>
        <v>1800</v>
      </c>
      <c r="K1065" s="127">
        <f t="shared" si="267"/>
        <v>13680000</v>
      </c>
      <c r="L1065" s="127">
        <f t="shared" si="267"/>
        <v>0</v>
      </c>
      <c r="M1065" s="127">
        <f t="shared" si="267"/>
        <v>0</v>
      </c>
      <c r="N1065" s="127">
        <f t="shared" si="267"/>
        <v>0</v>
      </c>
      <c r="O1065" s="127">
        <f t="shared" si="267"/>
        <v>13680000</v>
      </c>
      <c r="P1065" s="34">
        <f>K1065/H1065</f>
        <v>7600</v>
      </c>
      <c r="Q1065" s="128" t="s">
        <v>21</v>
      </c>
      <c r="R1065" s="129" t="s">
        <v>21</v>
      </c>
      <c r="S1065" s="62"/>
      <c r="T1065" s="16"/>
      <c r="U1065" s="16"/>
    </row>
    <row r="1066" spans="1:21" s="15" customFormat="1" ht="25.15" customHeight="1" x14ac:dyDescent="0.25">
      <c r="A1066" s="118" t="s">
        <v>2075</v>
      </c>
      <c r="B1066" s="48" t="s">
        <v>1024</v>
      </c>
      <c r="C1066" s="82">
        <v>1965</v>
      </c>
      <c r="D1066" s="84" t="s">
        <v>240</v>
      </c>
      <c r="E1066" s="82" t="s">
        <v>20</v>
      </c>
      <c r="F1066" s="82">
        <v>2</v>
      </c>
      <c r="G1066" s="82">
        <v>2</v>
      </c>
      <c r="H1066" s="50">
        <v>450</v>
      </c>
      <c r="I1066" s="50">
        <v>0</v>
      </c>
      <c r="J1066" s="50">
        <v>450</v>
      </c>
      <c r="K1066" s="37">
        <f t="shared" ref="K1066:K1069" si="268">SUM(L1066:O1066)</f>
        <v>3420000</v>
      </c>
      <c r="L1066" s="47">
        <v>0</v>
      </c>
      <c r="M1066" s="47">
        <v>0</v>
      </c>
      <c r="N1066" s="47">
        <v>0</v>
      </c>
      <c r="O1066" s="50">
        <v>3420000</v>
      </c>
      <c r="P1066" s="47">
        <f t="shared" ref="P1066:P1069" si="269">K1066/H1066</f>
        <v>7600</v>
      </c>
      <c r="Q1066" s="53">
        <v>9673</v>
      </c>
      <c r="R1066" s="79" t="s">
        <v>97</v>
      </c>
      <c r="S1066" s="62"/>
      <c r="T1066" s="16"/>
      <c r="U1066" s="16"/>
    </row>
    <row r="1067" spans="1:21" s="15" customFormat="1" ht="25.15" customHeight="1" x14ac:dyDescent="0.25">
      <c r="A1067" s="118" t="s">
        <v>2076</v>
      </c>
      <c r="B1067" s="48" t="s">
        <v>1025</v>
      </c>
      <c r="C1067" s="82">
        <v>1965</v>
      </c>
      <c r="D1067" s="84" t="s">
        <v>240</v>
      </c>
      <c r="E1067" s="82" t="s">
        <v>20</v>
      </c>
      <c r="F1067" s="82">
        <v>2</v>
      </c>
      <c r="G1067" s="82">
        <v>2</v>
      </c>
      <c r="H1067" s="50">
        <v>450</v>
      </c>
      <c r="I1067" s="50">
        <v>0</v>
      </c>
      <c r="J1067" s="50">
        <v>450</v>
      </c>
      <c r="K1067" s="37">
        <f t="shared" si="268"/>
        <v>3420000</v>
      </c>
      <c r="L1067" s="47">
        <v>0</v>
      </c>
      <c r="M1067" s="47">
        <v>0</v>
      </c>
      <c r="N1067" s="47">
        <v>0</v>
      </c>
      <c r="O1067" s="50">
        <v>3420000</v>
      </c>
      <c r="P1067" s="47">
        <f t="shared" si="269"/>
        <v>7600</v>
      </c>
      <c r="Q1067" s="53">
        <v>9673</v>
      </c>
      <c r="R1067" s="79" t="s">
        <v>97</v>
      </c>
      <c r="S1067" s="62"/>
      <c r="T1067" s="16"/>
      <c r="U1067" s="16"/>
    </row>
    <row r="1068" spans="1:21" s="15" customFormat="1" ht="25.15" customHeight="1" x14ac:dyDescent="0.25">
      <c r="A1068" s="118" t="s">
        <v>2077</v>
      </c>
      <c r="B1068" s="48" t="s">
        <v>1026</v>
      </c>
      <c r="C1068" s="82">
        <v>1965</v>
      </c>
      <c r="D1068" s="84" t="s">
        <v>240</v>
      </c>
      <c r="E1068" s="82" t="s">
        <v>20</v>
      </c>
      <c r="F1068" s="82">
        <v>2</v>
      </c>
      <c r="G1068" s="82">
        <v>2</v>
      </c>
      <c r="H1068" s="50">
        <v>450</v>
      </c>
      <c r="I1068" s="50">
        <v>0</v>
      </c>
      <c r="J1068" s="50">
        <v>450</v>
      </c>
      <c r="K1068" s="37">
        <f t="shared" si="268"/>
        <v>3420000</v>
      </c>
      <c r="L1068" s="47">
        <v>0</v>
      </c>
      <c r="M1068" s="47">
        <v>0</v>
      </c>
      <c r="N1068" s="47">
        <v>0</v>
      </c>
      <c r="O1068" s="50">
        <v>3420000</v>
      </c>
      <c r="P1068" s="47">
        <f t="shared" si="269"/>
        <v>7600</v>
      </c>
      <c r="Q1068" s="53">
        <v>9673</v>
      </c>
      <c r="R1068" s="79" t="s">
        <v>97</v>
      </c>
      <c r="S1068" s="62"/>
      <c r="T1068" s="16"/>
      <c r="U1068" s="16"/>
    </row>
    <row r="1069" spans="1:21" s="15" customFormat="1" ht="25.15" customHeight="1" x14ac:dyDescent="0.25">
      <c r="A1069" s="118" t="s">
        <v>2078</v>
      </c>
      <c r="B1069" s="48" t="s">
        <v>1027</v>
      </c>
      <c r="C1069" s="82">
        <v>1965</v>
      </c>
      <c r="D1069" s="84" t="s">
        <v>240</v>
      </c>
      <c r="E1069" s="82" t="s">
        <v>20</v>
      </c>
      <c r="F1069" s="82">
        <v>2</v>
      </c>
      <c r="G1069" s="82">
        <v>2</v>
      </c>
      <c r="H1069" s="50">
        <v>450</v>
      </c>
      <c r="I1069" s="50">
        <v>0</v>
      </c>
      <c r="J1069" s="50">
        <v>450</v>
      </c>
      <c r="K1069" s="37">
        <f t="shared" si="268"/>
        <v>3420000</v>
      </c>
      <c r="L1069" s="47">
        <v>0</v>
      </c>
      <c r="M1069" s="47">
        <v>0</v>
      </c>
      <c r="N1069" s="47">
        <v>0</v>
      </c>
      <c r="O1069" s="50">
        <v>3420000</v>
      </c>
      <c r="P1069" s="47">
        <f t="shared" si="269"/>
        <v>7600</v>
      </c>
      <c r="Q1069" s="53">
        <v>9673</v>
      </c>
      <c r="R1069" s="79" t="s">
        <v>97</v>
      </c>
      <c r="S1069" s="62"/>
      <c r="T1069" s="16"/>
      <c r="U1069" s="16"/>
    </row>
    <row r="1070" spans="1:21" s="15" customFormat="1" ht="34.9" customHeight="1" x14ac:dyDescent="0.25">
      <c r="A1070" s="142" t="s">
        <v>2283</v>
      </c>
      <c r="B1070" s="142"/>
      <c r="C1070" s="142"/>
      <c r="D1070" s="142"/>
      <c r="E1070" s="142"/>
      <c r="F1070" s="142"/>
      <c r="G1070" s="142"/>
      <c r="H1070" s="142"/>
      <c r="I1070" s="142"/>
      <c r="J1070" s="142"/>
      <c r="K1070" s="142"/>
      <c r="L1070" s="142"/>
      <c r="M1070" s="142"/>
      <c r="N1070" s="142"/>
      <c r="O1070" s="142"/>
      <c r="P1070" s="142"/>
      <c r="Q1070" s="142"/>
      <c r="R1070" s="142"/>
      <c r="S1070" s="73"/>
      <c r="T1070" s="16"/>
      <c r="U1070" s="16"/>
    </row>
    <row r="1071" spans="1:21" s="15" customFormat="1" ht="34.9" customHeight="1" x14ac:dyDescent="0.25">
      <c r="A1071" s="141" t="s">
        <v>818</v>
      </c>
      <c r="B1071" s="141"/>
      <c r="C1071" s="120" t="s">
        <v>21</v>
      </c>
      <c r="D1071" s="120" t="s">
        <v>21</v>
      </c>
      <c r="E1071" s="120" t="s">
        <v>21</v>
      </c>
      <c r="F1071" s="126" t="s">
        <v>21</v>
      </c>
      <c r="G1071" s="126" t="s">
        <v>21</v>
      </c>
      <c r="H1071" s="127">
        <f>SUM(H1072:H1075)</f>
        <v>3866.3999999999996</v>
      </c>
      <c r="I1071" s="127">
        <f t="shared" ref="I1071:O1071" si="270">SUM(I1072:I1075)</f>
        <v>1323.2</v>
      </c>
      <c r="J1071" s="127">
        <f t="shared" si="270"/>
        <v>2542.1999999999998</v>
      </c>
      <c r="K1071" s="127">
        <f t="shared" si="270"/>
        <v>41206320</v>
      </c>
      <c r="L1071" s="127">
        <f t="shared" si="270"/>
        <v>0</v>
      </c>
      <c r="M1071" s="127">
        <f t="shared" si="270"/>
        <v>0</v>
      </c>
      <c r="N1071" s="127">
        <f t="shared" si="270"/>
        <v>0</v>
      </c>
      <c r="O1071" s="127">
        <f t="shared" si="270"/>
        <v>41206320</v>
      </c>
      <c r="P1071" s="34">
        <f>K1071/H1071</f>
        <v>10657.541899441341</v>
      </c>
      <c r="Q1071" s="128" t="s">
        <v>21</v>
      </c>
      <c r="R1071" s="129" t="s">
        <v>21</v>
      </c>
      <c r="S1071" s="62"/>
      <c r="T1071" s="16"/>
      <c r="U1071" s="16"/>
    </row>
    <row r="1072" spans="1:21" s="15" customFormat="1" ht="25.15" customHeight="1" x14ac:dyDescent="0.25">
      <c r="A1072" s="118" t="s">
        <v>2079</v>
      </c>
      <c r="B1072" s="48" t="s">
        <v>1028</v>
      </c>
      <c r="C1072" s="82">
        <v>1963</v>
      </c>
      <c r="D1072" s="84" t="s">
        <v>240</v>
      </c>
      <c r="E1072" s="82" t="s">
        <v>20</v>
      </c>
      <c r="F1072" s="82">
        <v>2</v>
      </c>
      <c r="G1072" s="82">
        <v>2</v>
      </c>
      <c r="H1072" s="50">
        <v>411.3</v>
      </c>
      <c r="I1072" s="50">
        <v>148.4</v>
      </c>
      <c r="J1072" s="50">
        <v>262.89999999999998</v>
      </c>
      <c r="K1072" s="37">
        <f t="shared" ref="K1072:K1075" si="271">SUM(L1072:O1072)</f>
        <v>5294900</v>
      </c>
      <c r="L1072" s="47">
        <v>0</v>
      </c>
      <c r="M1072" s="47">
        <v>0</v>
      </c>
      <c r="N1072" s="47">
        <v>0</v>
      </c>
      <c r="O1072" s="50">
        <v>5294900</v>
      </c>
      <c r="P1072" s="47">
        <f t="shared" ref="P1072:P1075" si="272">K1072/H1072</f>
        <v>12873.571602236811</v>
      </c>
      <c r="Q1072" s="53">
        <v>9673</v>
      </c>
      <c r="R1072" s="79" t="s">
        <v>96</v>
      </c>
      <c r="S1072" s="62"/>
      <c r="T1072" s="16"/>
      <c r="U1072" s="16"/>
    </row>
    <row r="1073" spans="1:21" s="15" customFormat="1" ht="25.15" customHeight="1" x14ac:dyDescent="0.25">
      <c r="A1073" s="118" t="s">
        <v>2080</v>
      </c>
      <c r="B1073" s="48" t="s">
        <v>1029</v>
      </c>
      <c r="C1073" s="82">
        <v>1963</v>
      </c>
      <c r="D1073" s="84" t="s">
        <v>240</v>
      </c>
      <c r="E1073" s="82" t="s">
        <v>20</v>
      </c>
      <c r="F1073" s="82">
        <v>2</v>
      </c>
      <c r="G1073" s="82">
        <v>2</v>
      </c>
      <c r="H1073" s="50">
        <v>400.9</v>
      </c>
      <c r="I1073" s="50">
        <v>127.7</v>
      </c>
      <c r="J1073" s="50">
        <v>272.2</v>
      </c>
      <c r="K1073" s="37">
        <f t="shared" si="271"/>
        <v>5296700</v>
      </c>
      <c r="L1073" s="47">
        <v>0</v>
      </c>
      <c r="M1073" s="47">
        <v>0</v>
      </c>
      <c r="N1073" s="47">
        <v>0</v>
      </c>
      <c r="O1073" s="50">
        <v>5296700</v>
      </c>
      <c r="P1073" s="47">
        <f t="shared" si="272"/>
        <v>13212.022948366177</v>
      </c>
      <c r="Q1073" s="53">
        <v>9673</v>
      </c>
      <c r="R1073" s="79" t="s">
        <v>96</v>
      </c>
      <c r="S1073" s="62"/>
      <c r="T1073" s="16"/>
      <c r="U1073" s="16"/>
    </row>
    <row r="1074" spans="1:21" s="15" customFormat="1" ht="25.15" customHeight="1" x14ac:dyDescent="0.25">
      <c r="A1074" s="118" t="s">
        <v>2081</v>
      </c>
      <c r="B1074" s="48" t="s">
        <v>1030</v>
      </c>
      <c r="C1074" s="82">
        <v>1964</v>
      </c>
      <c r="D1074" s="84" t="s">
        <v>240</v>
      </c>
      <c r="E1074" s="82" t="s">
        <v>20</v>
      </c>
      <c r="F1074" s="82">
        <v>3</v>
      </c>
      <c r="G1074" s="82">
        <v>2</v>
      </c>
      <c r="H1074" s="50">
        <v>976.5</v>
      </c>
      <c r="I1074" s="50">
        <v>340.6</v>
      </c>
      <c r="J1074" s="50">
        <v>635.9</v>
      </c>
      <c r="K1074" s="37">
        <f t="shared" si="271"/>
        <v>7401500</v>
      </c>
      <c r="L1074" s="47">
        <v>0</v>
      </c>
      <c r="M1074" s="47">
        <v>0</v>
      </c>
      <c r="N1074" s="47">
        <v>0</v>
      </c>
      <c r="O1074" s="50">
        <v>7401500</v>
      </c>
      <c r="P1074" s="47">
        <f t="shared" si="272"/>
        <v>7579.621095750128</v>
      </c>
      <c r="Q1074" s="53">
        <v>9673</v>
      </c>
      <c r="R1074" s="79" t="s">
        <v>96</v>
      </c>
      <c r="S1074" s="62"/>
      <c r="T1074" s="16"/>
      <c r="U1074" s="16"/>
    </row>
    <row r="1075" spans="1:21" s="15" customFormat="1" ht="25.15" customHeight="1" x14ac:dyDescent="0.25">
      <c r="A1075" s="118" t="s">
        <v>2082</v>
      </c>
      <c r="B1075" s="48" t="s">
        <v>1031</v>
      </c>
      <c r="C1075" s="82">
        <v>1965</v>
      </c>
      <c r="D1075" s="84" t="s">
        <v>240</v>
      </c>
      <c r="E1075" s="82" t="s">
        <v>424</v>
      </c>
      <c r="F1075" s="82">
        <v>4</v>
      </c>
      <c r="G1075" s="82">
        <v>4</v>
      </c>
      <c r="H1075" s="50">
        <v>2077.6999999999998</v>
      </c>
      <c r="I1075" s="50">
        <v>706.5</v>
      </c>
      <c r="J1075" s="50">
        <v>1371.2</v>
      </c>
      <c r="K1075" s="37">
        <f t="shared" si="271"/>
        <v>23213220</v>
      </c>
      <c r="L1075" s="47">
        <v>0</v>
      </c>
      <c r="M1075" s="47">
        <v>0</v>
      </c>
      <c r="N1075" s="47">
        <v>0</v>
      </c>
      <c r="O1075" s="50">
        <v>23213220</v>
      </c>
      <c r="P1075" s="47">
        <f t="shared" si="272"/>
        <v>11172.556191943015</v>
      </c>
      <c r="Q1075" s="53">
        <v>9673</v>
      </c>
      <c r="R1075" s="79" t="s">
        <v>96</v>
      </c>
      <c r="S1075" s="62"/>
      <c r="T1075" s="16"/>
      <c r="U1075" s="16"/>
    </row>
    <row r="1076" spans="1:21" s="15" customFormat="1" ht="34.9" customHeight="1" x14ac:dyDescent="0.25">
      <c r="A1076" s="142" t="s">
        <v>2284</v>
      </c>
      <c r="B1076" s="142"/>
      <c r="C1076" s="142"/>
      <c r="D1076" s="142"/>
      <c r="E1076" s="142"/>
      <c r="F1076" s="142"/>
      <c r="G1076" s="142"/>
      <c r="H1076" s="142"/>
      <c r="I1076" s="142"/>
      <c r="J1076" s="142"/>
      <c r="K1076" s="142"/>
      <c r="L1076" s="142"/>
      <c r="M1076" s="142"/>
      <c r="N1076" s="142"/>
      <c r="O1076" s="142"/>
      <c r="P1076" s="142"/>
      <c r="Q1076" s="142"/>
      <c r="R1076" s="142"/>
      <c r="S1076" s="62"/>
      <c r="T1076" s="16"/>
      <c r="U1076" s="16"/>
    </row>
    <row r="1077" spans="1:21" s="15" customFormat="1" ht="34.9" customHeight="1" x14ac:dyDescent="0.25">
      <c r="A1077" s="141" t="s">
        <v>92</v>
      </c>
      <c r="B1077" s="141"/>
      <c r="C1077" s="123" t="s">
        <v>21</v>
      </c>
      <c r="D1077" s="123" t="s">
        <v>21</v>
      </c>
      <c r="E1077" s="123" t="s">
        <v>21</v>
      </c>
      <c r="F1077" s="126" t="s">
        <v>21</v>
      </c>
      <c r="G1077" s="126" t="s">
        <v>21</v>
      </c>
      <c r="H1077" s="127">
        <f>SUM(H1078:H1082)</f>
        <v>4003.9500000000003</v>
      </c>
      <c r="I1077" s="127">
        <f t="shared" ref="I1077:O1077" si="273">SUM(I1078:I1082)</f>
        <v>1609.6999999999998</v>
      </c>
      <c r="J1077" s="127">
        <f t="shared" si="273"/>
        <v>2393.4499999999998</v>
      </c>
      <c r="K1077" s="127">
        <f t="shared" si="273"/>
        <v>30280527.5</v>
      </c>
      <c r="L1077" s="127">
        <f t="shared" si="273"/>
        <v>0</v>
      </c>
      <c r="M1077" s="127">
        <f t="shared" si="273"/>
        <v>0</v>
      </c>
      <c r="N1077" s="127">
        <f t="shared" si="273"/>
        <v>0</v>
      </c>
      <c r="O1077" s="127">
        <f t="shared" si="273"/>
        <v>30280527.5</v>
      </c>
      <c r="P1077" s="127">
        <f>K1077/H1077</f>
        <v>7562.6637445522538</v>
      </c>
      <c r="Q1077" s="128" t="s">
        <v>21</v>
      </c>
      <c r="R1077" s="129" t="s">
        <v>21</v>
      </c>
      <c r="S1077" s="62"/>
      <c r="T1077" s="16"/>
      <c r="U1077" s="16"/>
    </row>
    <row r="1078" spans="1:21" s="15" customFormat="1" ht="27" customHeight="1" x14ac:dyDescent="0.25">
      <c r="A1078" s="117" t="s">
        <v>2083</v>
      </c>
      <c r="B1078" s="48" t="s">
        <v>1032</v>
      </c>
      <c r="C1078" s="82">
        <v>1963</v>
      </c>
      <c r="D1078" s="84" t="s">
        <v>240</v>
      </c>
      <c r="E1078" s="82" t="s">
        <v>20</v>
      </c>
      <c r="F1078" s="82">
        <v>2</v>
      </c>
      <c r="G1078" s="82">
        <v>2</v>
      </c>
      <c r="H1078" s="50">
        <v>656.25</v>
      </c>
      <c r="I1078" s="50">
        <v>287.60000000000002</v>
      </c>
      <c r="J1078" s="50">
        <v>368.65</v>
      </c>
      <c r="K1078" s="37">
        <f t="shared" ref="K1078:K1082" si="274">SUM(L1078:O1078)</f>
        <v>5657562.5</v>
      </c>
      <c r="L1078" s="47">
        <v>0</v>
      </c>
      <c r="M1078" s="47">
        <v>0</v>
      </c>
      <c r="N1078" s="47">
        <v>0</v>
      </c>
      <c r="O1078" s="50">
        <v>5657562.5</v>
      </c>
      <c r="P1078" s="47">
        <f t="shared" ref="P1078:P1082" si="275">K1078/H1078</f>
        <v>8621.0476190476184</v>
      </c>
      <c r="Q1078" s="53">
        <v>9673</v>
      </c>
      <c r="R1078" s="79" t="s">
        <v>98</v>
      </c>
      <c r="S1078" s="62"/>
      <c r="T1078" s="16"/>
      <c r="U1078" s="16"/>
    </row>
    <row r="1079" spans="1:21" s="15" customFormat="1" ht="27" customHeight="1" x14ac:dyDescent="0.25">
      <c r="A1079" s="117" t="s">
        <v>2084</v>
      </c>
      <c r="B1079" s="48" t="s">
        <v>1033</v>
      </c>
      <c r="C1079" s="82">
        <v>1962</v>
      </c>
      <c r="D1079" s="84" t="s">
        <v>240</v>
      </c>
      <c r="E1079" s="82" t="s">
        <v>20</v>
      </c>
      <c r="F1079" s="82">
        <v>2</v>
      </c>
      <c r="G1079" s="82">
        <v>2</v>
      </c>
      <c r="H1079" s="50">
        <v>648.70000000000005</v>
      </c>
      <c r="I1079" s="50">
        <v>287.60000000000002</v>
      </c>
      <c r="J1079" s="50">
        <v>361.1</v>
      </c>
      <c r="K1079" s="37">
        <f t="shared" si="274"/>
        <v>5634535</v>
      </c>
      <c r="L1079" s="47">
        <v>0</v>
      </c>
      <c r="M1079" s="47">
        <v>0</v>
      </c>
      <c r="N1079" s="47">
        <v>0</v>
      </c>
      <c r="O1079" s="50">
        <v>5634535</v>
      </c>
      <c r="P1079" s="47">
        <f t="shared" si="275"/>
        <v>8685.8871589332502</v>
      </c>
      <c r="Q1079" s="53">
        <v>9673</v>
      </c>
      <c r="R1079" s="79" t="s">
        <v>98</v>
      </c>
      <c r="S1079" s="62"/>
      <c r="T1079" s="16"/>
      <c r="U1079" s="16"/>
    </row>
    <row r="1080" spans="1:21" s="15" customFormat="1" ht="27" customHeight="1" x14ac:dyDescent="0.25">
      <c r="A1080" s="117" t="s">
        <v>2085</v>
      </c>
      <c r="B1080" s="48" t="s">
        <v>1034</v>
      </c>
      <c r="C1080" s="82">
        <v>1962</v>
      </c>
      <c r="D1080" s="84" t="s">
        <v>240</v>
      </c>
      <c r="E1080" s="82" t="s">
        <v>20</v>
      </c>
      <c r="F1080" s="82">
        <v>2</v>
      </c>
      <c r="G1080" s="82">
        <v>2</v>
      </c>
      <c r="H1080" s="50">
        <v>656.2</v>
      </c>
      <c r="I1080" s="50">
        <v>289.3</v>
      </c>
      <c r="J1080" s="50">
        <v>366.9</v>
      </c>
      <c r="K1080" s="37">
        <f t="shared" si="274"/>
        <v>5673410</v>
      </c>
      <c r="L1080" s="47">
        <v>0</v>
      </c>
      <c r="M1080" s="47">
        <v>0</v>
      </c>
      <c r="N1080" s="47">
        <v>0</v>
      </c>
      <c r="O1080" s="50">
        <v>5673410</v>
      </c>
      <c r="P1080" s="47">
        <f t="shared" si="275"/>
        <v>8645.8549222797919</v>
      </c>
      <c r="Q1080" s="53">
        <v>9673</v>
      </c>
      <c r="R1080" s="79" t="s">
        <v>98</v>
      </c>
      <c r="S1080" s="62"/>
      <c r="T1080" s="16"/>
      <c r="U1080" s="16"/>
    </row>
    <row r="1081" spans="1:21" s="15" customFormat="1" ht="27" customHeight="1" x14ac:dyDescent="0.25">
      <c r="A1081" s="117" t="s">
        <v>2086</v>
      </c>
      <c r="B1081" s="48" t="s">
        <v>1035</v>
      </c>
      <c r="C1081" s="82">
        <v>1966</v>
      </c>
      <c r="D1081" s="84" t="s">
        <v>240</v>
      </c>
      <c r="E1081" s="82" t="s">
        <v>22</v>
      </c>
      <c r="F1081" s="82">
        <v>2</v>
      </c>
      <c r="G1081" s="82">
        <v>2</v>
      </c>
      <c r="H1081" s="50">
        <v>1021.2</v>
      </c>
      <c r="I1081" s="50">
        <v>372.6</v>
      </c>
      <c r="J1081" s="50">
        <v>648.6</v>
      </c>
      <c r="K1081" s="37">
        <f t="shared" si="274"/>
        <v>6656900</v>
      </c>
      <c r="L1081" s="47">
        <v>0</v>
      </c>
      <c r="M1081" s="47">
        <v>0</v>
      </c>
      <c r="N1081" s="47">
        <v>0</v>
      </c>
      <c r="O1081" s="50">
        <v>6656900</v>
      </c>
      <c r="P1081" s="47">
        <f t="shared" si="275"/>
        <v>6518.7034860947906</v>
      </c>
      <c r="Q1081" s="53">
        <v>9673</v>
      </c>
      <c r="R1081" s="79" t="s">
        <v>98</v>
      </c>
      <c r="S1081" s="62"/>
      <c r="T1081" s="16"/>
      <c r="U1081" s="16"/>
    </row>
    <row r="1082" spans="1:21" s="15" customFormat="1" ht="27" customHeight="1" x14ac:dyDescent="0.25">
      <c r="A1082" s="117" t="s">
        <v>2087</v>
      </c>
      <c r="B1082" s="48" t="s">
        <v>1036</v>
      </c>
      <c r="C1082" s="82">
        <v>1966</v>
      </c>
      <c r="D1082" s="84" t="s">
        <v>240</v>
      </c>
      <c r="E1082" s="82" t="s">
        <v>22</v>
      </c>
      <c r="F1082" s="82">
        <v>2</v>
      </c>
      <c r="G1082" s="82">
        <v>2</v>
      </c>
      <c r="H1082" s="50">
        <v>1021.6</v>
      </c>
      <c r="I1082" s="50">
        <v>372.6</v>
      </c>
      <c r="J1082" s="50">
        <v>648.20000000000005</v>
      </c>
      <c r="K1082" s="37">
        <f t="shared" si="274"/>
        <v>6658120</v>
      </c>
      <c r="L1082" s="47">
        <v>0</v>
      </c>
      <c r="M1082" s="47">
        <v>0</v>
      </c>
      <c r="N1082" s="47">
        <v>0</v>
      </c>
      <c r="O1082" s="50">
        <v>6658120</v>
      </c>
      <c r="P1082" s="47">
        <f t="shared" si="275"/>
        <v>6517.3453406421295</v>
      </c>
      <c r="Q1082" s="53">
        <v>9673</v>
      </c>
      <c r="R1082" s="79" t="s">
        <v>98</v>
      </c>
      <c r="S1082" s="62"/>
      <c r="T1082" s="16"/>
      <c r="U1082" s="16"/>
    </row>
    <row r="1083" spans="1:21" s="15" customFormat="1" ht="34.9" customHeight="1" x14ac:dyDescent="0.25">
      <c r="A1083" s="142" t="s">
        <v>2285</v>
      </c>
      <c r="B1083" s="142"/>
      <c r="C1083" s="142"/>
      <c r="D1083" s="142"/>
      <c r="E1083" s="142"/>
      <c r="F1083" s="142"/>
      <c r="G1083" s="142"/>
      <c r="H1083" s="142"/>
      <c r="I1083" s="142"/>
      <c r="J1083" s="142"/>
      <c r="K1083" s="142"/>
      <c r="L1083" s="142"/>
      <c r="M1083" s="142"/>
      <c r="N1083" s="142"/>
      <c r="O1083" s="142"/>
      <c r="P1083" s="142"/>
      <c r="Q1083" s="142"/>
      <c r="R1083" s="142"/>
      <c r="S1083" s="62"/>
      <c r="T1083" s="16"/>
      <c r="U1083" s="16"/>
    </row>
    <row r="1084" spans="1:21" s="15" customFormat="1" ht="34.9" customHeight="1" x14ac:dyDescent="0.25">
      <c r="A1084" s="141" t="s">
        <v>57</v>
      </c>
      <c r="B1084" s="141"/>
      <c r="C1084" s="120" t="s">
        <v>21</v>
      </c>
      <c r="D1084" s="120" t="s">
        <v>21</v>
      </c>
      <c r="E1084" s="120" t="s">
        <v>21</v>
      </c>
      <c r="F1084" s="126" t="s">
        <v>21</v>
      </c>
      <c r="G1084" s="126" t="s">
        <v>21</v>
      </c>
      <c r="H1084" s="127">
        <f>SUM(H1085:H1091)</f>
        <v>3298.6</v>
      </c>
      <c r="I1084" s="127">
        <f t="shared" ref="I1084:O1084" si="276">SUM(I1085:I1091)</f>
        <v>425.8</v>
      </c>
      <c r="J1084" s="127">
        <f t="shared" si="276"/>
        <v>2872.7999999999997</v>
      </c>
      <c r="K1084" s="127">
        <f t="shared" si="276"/>
        <v>32451880</v>
      </c>
      <c r="L1084" s="127">
        <f t="shared" si="276"/>
        <v>0</v>
      </c>
      <c r="M1084" s="127">
        <f t="shared" si="276"/>
        <v>0</v>
      </c>
      <c r="N1084" s="127">
        <f t="shared" si="276"/>
        <v>0</v>
      </c>
      <c r="O1084" s="127">
        <f t="shared" si="276"/>
        <v>32451880</v>
      </c>
      <c r="P1084" s="34">
        <f>K1084/H1084</f>
        <v>9838.0767598375078</v>
      </c>
      <c r="Q1084" s="128" t="s">
        <v>21</v>
      </c>
      <c r="R1084" s="129" t="s">
        <v>21</v>
      </c>
      <c r="S1084" s="62"/>
      <c r="T1084" s="16"/>
      <c r="U1084" s="16"/>
    </row>
    <row r="1085" spans="1:21" s="15" customFormat="1" ht="25.15" customHeight="1" x14ac:dyDescent="0.25">
      <c r="A1085" s="117" t="s">
        <v>2088</v>
      </c>
      <c r="B1085" s="48" t="s">
        <v>1038</v>
      </c>
      <c r="C1085" s="82">
        <v>1963</v>
      </c>
      <c r="D1085" s="84" t="s">
        <v>240</v>
      </c>
      <c r="E1085" s="82" t="s">
        <v>20</v>
      </c>
      <c r="F1085" s="82">
        <v>2</v>
      </c>
      <c r="G1085" s="82">
        <v>2</v>
      </c>
      <c r="H1085" s="50">
        <v>443</v>
      </c>
      <c r="I1085" s="50">
        <v>68</v>
      </c>
      <c r="J1085" s="50">
        <v>375</v>
      </c>
      <c r="K1085" s="37">
        <f t="shared" ref="K1085:K1091" si="277">SUM(L1085:O1085)</f>
        <v>5227040</v>
      </c>
      <c r="L1085" s="47">
        <v>0</v>
      </c>
      <c r="M1085" s="47">
        <v>0</v>
      </c>
      <c r="N1085" s="47">
        <v>0</v>
      </c>
      <c r="O1085" s="50">
        <v>5227040</v>
      </c>
      <c r="P1085" s="47">
        <f t="shared" ref="P1085:P1091" si="278">K1085/H1085</f>
        <v>11799.187358916479</v>
      </c>
      <c r="Q1085" s="53">
        <v>9673</v>
      </c>
      <c r="R1085" s="79" t="s">
        <v>96</v>
      </c>
      <c r="S1085" s="62"/>
      <c r="T1085" s="16"/>
      <c r="U1085" s="16"/>
    </row>
    <row r="1086" spans="1:21" s="15" customFormat="1" ht="25.15" customHeight="1" x14ac:dyDescent="0.25">
      <c r="A1086" s="117" t="s">
        <v>2089</v>
      </c>
      <c r="B1086" s="48" t="s">
        <v>1039</v>
      </c>
      <c r="C1086" s="82">
        <v>1962</v>
      </c>
      <c r="D1086" s="84" t="s">
        <v>240</v>
      </c>
      <c r="E1086" s="82" t="s">
        <v>20</v>
      </c>
      <c r="F1086" s="82">
        <v>2</v>
      </c>
      <c r="G1086" s="82">
        <v>2</v>
      </c>
      <c r="H1086" s="50">
        <v>432</v>
      </c>
      <c r="I1086" s="50">
        <v>42</v>
      </c>
      <c r="J1086" s="50">
        <v>390</v>
      </c>
      <c r="K1086" s="37">
        <f t="shared" si="277"/>
        <v>5169080</v>
      </c>
      <c r="L1086" s="47">
        <v>0</v>
      </c>
      <c r="M1086" s="47">
        <v>0</v>
      </c>
      <c r="N1086" s="47">
        <v>0</v>
      </c>
      <c r="O1086" s="50">
        <v>5169080</v>
      </c>
      <c r="P1086" s="47">
        <f t="shared" si="278"/>
        <v>11965.462962962964</v>
      </c>
      <c r="Q1086" s="53">
        <v>9673</v>
      </c>
      <c r="R1086" s="79" t="s">
        <v>96</v>
      </c>
      <c r="S1086" s="73"/>
      <c r="T1086" s="17"/>
      <c r="U1086" s="16"/>
    </row>
    <row r="1087" spans="1:21" s="15" customFormat="1" ht="25.15" customHeight="1" x14ac:dyDescent="0.25">
      <c r="A1087" s="117" t="s">
        <v>2090</v>
      </c>
      <c r="B1087" s="48" t="s">
        <v>1040</v>
      </c>
      <c r="C1087" s="82">
        <v>1959</v>
      </c>
      <c r="D1087" s="84" t="s">
        <v>240</v>
      </c>
      <c r="E1087" s="82" t="s">
        <v>20</v>
      </c>
      <c r="F1087" s="82">
        <v>2</v>
      </c>
      <c r="G1087" s="82">
        <v>2</v>
      </c>
      <c r="H1087" s="50">
        <v>447.6</v>
      </c>
      <c r="I1087" s="50">
        <v>34</v>
      </c>
      <c r="J1087" s="50">
        <v>413.6</v>
      </c>
      <c r="K1087" s="37">
        <f t="shared" si="277"/>
        <v>2370800</v>
      </c>
      <c r="L1087" s="47">
        <v>0</v>
      </c>
      <c r="M1087" s="47">
        <v>0</v>
      </c>
      <c r="N1087" s="47">
        <v>0</v>
      </c>
      <c r="O1087" s="50">
        <v>2370800</v>
      </c>
      <c r="P1087" s="47">
        <f t="shared" si="278"/>
        <v>5296.6934763181407</v>
      </c>
      <c r="Q1087" s="53">
        <v>9673</v>
      </c>
      <c r="R1087" s="79" t="s">
        <v>96</v>
      </c>
      <c r="S1087" s="62"/>
      <c r="T1087" s="16"/>
      <c r="U1087" s="16"/>
    </row>
    <row r="1088" spans="1:21" ht="25.15" customHeight="1" x14ac:dyDescent="0.25">
      <c r="A1088" s="117" t="s">
        <v>2091</v>
      </c>
      <c r="B1088" s="48" t="s">
        <v>1041</v>
      </c>
      <c r="C1088" s="82">
        <v>1965</v>
      </c>
      <c r="D1088" s="84" t="s">
        <v>240</v>
      </c>
      <c r="E1088" s="82" t="s">
        <v>20</v>
      </c>
      <c r="F1088" s="82">
        <v>2</v>
      </c>
      <c r="G1088" s="82">
        <v>2</v>
      </c>
      <c r="H1088" s="50">
        <v>434</v>
      </c>
      <c r="I1088" s="50">
        <v>49</v>
      </c>
      <c r="J1088" s="50">
        <v>385</v>
      </c>
      <c r="K1088" s="37">
        <f t="shared" si="277"/>
        <v>5186600</v>
      </c>
      <c r="L1088" s="47">
        <v>0</v>
      </c>
      <c r="M1088" s="47">
        <v>0</v>
      </c>
      <c r="N1088" s="47">
        <v>0</v>
      </c>
      <c r="O1088" s="50">
        <v>5186600</v>
      </c>
      <c r="P1088" s="47">
        <f t="shared" si="278"/>
        <v>11950.691244239631</v>
      </c>
      <c r="Q1088" s="53">
        <v>9673</v>
      </c>
      <c r="R1088" s="79" t="s">
        <v>96</v>
      </c>
    </row>
    <row r="1089" spans="1:21" ht="25.15" customHeight="1" x14ac:dyDescent="0.25">
      <c r="A1089" s="117" t="s">
        <v>2092</v>
      </c>
      <c r="B1089" s="48" t="s">
        <v>1042</v>
      </c>
      <c r="C1089" s="82">
        <v>1967</v>
      </c>
      <c r="D1089" s="84" t="s">
        <v>240</v>
      </c>
      <c r="E1089" s="82" t="s">
        <v>20</v>
      </c>
      <c r="F1089" s="82">
        <v>2</v>
      </c>
      <c r="G1089" s="82">
        <v>2</v>
      </c>
      <c r="H1089" s="50">
        <v>578</v>
      </c>
      <c r="I1089" s="50">
        <v>53</v>
      </c>
      <c r="J1089" s="50">
        <v>525</v>
      </c>
      <c r="K1089" s="37">
        <f t="shared" si="277"/>
        <v>5904680</v>
      </c>
      <c r="L1089" s="47">
        <v>0</v>
      </c>
      <c r="M1089" s="47">
        <v>0</v>
      </c>
      <c r="N1089" s="47">
        <v>0</v>
      </c>
      <c r="O1089" s="50">
        <v>5904680</v>
      </c>
      <c r="P1089" s="47">
        <f t="shared" si="278"/>
        <v>10215.709342560554</v>
      </c>
      <c r="Q1089" s="53">
        <v>9673</v>
      </c>
      <c r="R1089" s="79" t="s">
        <v>98</v>
      </c>
      <c r="S1089" s="18"/>
      <c r="U1089" s="18"/>
    </row>
    <row r="1090" spans="1:21" s="15" customFormat="1" ht="25.15" customHeight="1" x14ac:dyDescent="0.25">
      <c r="A1090" s="117" t="s">
        <v>2093</v>
      </c>
      <c r="B1090" s="48" t="s">
        <v>1043</v>
      </c>
      <c r="C1090" s="82">
        <v>1966</v>
      </c>
      <c r="D1090" s="84" t="s">
        <v>240</v>
      </c>
      <c r="E1090" s="82" t="s">
        <v>20</v>
      </c>
      <c r="F1090" s="82">
        <v>2</v>
      </c>
      <c r="G1090" s="82">
        <v>2</v>
      </c>
      <c r="H1090" s="50">
        <v>589</v>
      </c>
      <c r="I1090" s="50">
        <v>55</v>
      </c>
      <c r="J1090" s="50">
        <v>534</v>
      </c>
      <c r="K1090" s="37">
        <f t="shared" si="277"/>
        <v>5953680</v>
      </c>
      <c r="L1090" s="47">
        <v>0</v>
      </c>
      <c r="M1090" s="47">
        <v>0</v>
      </c>
      <c r="N1090" s="47">
        <v>0</v>
      </c>
      <c r="O1090" s="50">
        <v>5953680</v>
      </c>
      <c r="P1090" s="47">
        <f t="shared" si="278"/>
        <v>10108.115449915111</v>
      </c>
      <c r="Q1090" s="53">
        <v>9673</v>
      </c>
      <c r="R1090" s="79" t="s">
        <v>98</v>
      </c>
      <c r="S1090" s="62"/>
      <c r="T1090" s="16"/>
      <c r="U1090" s="16"/>
    </row>
    <row r="1091" spans="1:21" s="15" customFormat="1" ht="25.15" customHeight="1" x14ac:dyDescent="0.25">
      <c r="A1091" s="117" t="s">
        <v>2094</v>
      </c>
      <c r="B1091" s="48" t="s">
        <v>1037</v>
      </c>
      <c r="C1091" s="82">
        <v>1966</v>
      </c>
      <c r="D1091" s="84" t="s">
        <v>240</v>
      </c>
      <c r="E1091" s="82" t="s">
        <v>20</v>
      </c>
      <c r="F1091" s="82">
        <v>2</v>
      </c>
      <c r="G1091" s="82">
        <v>2</v>
      </c>
      <c r="H1091" s="50">
        <v>375</v>
      </c>
      <c r="I1091" s="50">
        <v>124.8</v>
      </c>
      <c r="J1091" s="50">
        <v>250.2</v>
      </c>
      <c r="K1091" s="37">
        <f t="shared" si="277"/>
        <v>2640000</v>
      </c>
      <c r="L1091" s="47">
        <v>0</v>
      </c>
      <c r="M1091" s="47">
        <v>0</v>
      </c>
      <c r="N1091" s="47">
        <v>0</v>
      </c>
      <c r="O1091" s="50">
        <v>2640000</v>
      </c>
      <c r="P1091" s="47">
        <f t="shared" si="278"/>
        <v>7040</v>
      </c>
      <c r="Q1091" s="53">
        <v>9673</v>
      </c>
      <c r="R1091" s="79" t="s">
        <v>98</v>
      </c>
      <c r="S1091" s="62"/>
      <c r="T1091" s="17"/>
      <c r="U1091" s="16"/>
    </row>
    <row r="1092" spans="1:21" s="15" customFormat="1" ht="34.9" customHeight="1" x14ac:dyDescent="0.25">
      <c r="A1092" s="142" t="s">
        <v>2286</v>
      </c>
      <c r="B1092" s="142"/>
      <c r="C1092" s="142"/>
      <c r="D1092" s="142"/>
      <c r="E1092" s="142"/>
      <c r="F1092" s="142"/>
      <c r="G1092" s="142"/>
      <c r="H1092" s="142"/>
      <c r="I1092" s="142"/>
      <c r="J1092" s="142"/>
      <c r="K1092" s="142"/>
      <c r="L1092" s="142"/>
      <c r="M1092" s="142"/>
      <c r="N1092" s="142"/>
      <c r="O1092" s="142"/>
      <c r="P1092" s="142"/>
      <c r="Q1092" s="142"/>
      <c r="R1092" s="142"/>
      <c r="S1092" s="62"/>
      <c r="T1092" s="16"/>
      <c r="U1092" s="16"/>
    </row>
    <row r="1093" spans="1:21" s="15" customFormat="1" ht="34.9" customHeight="1" x14ac:dyDescent="0.25">
      <c r="A1093" s="141" t="s">
        <v>58</v>
      </c>
      <c r="B1093" s="141"/>
      <c r="C1093" s="120" t="s">
        <v>21</v>
      </c>
      <c r="D1093" s="120" t="s">
        <v>21</v>
      </c>
      <c r="E1093" s="120" t="s">
        <v>21</v>
      </c>
      <c r="F1093" s="126" t="s">
        <v>21</v>
      </c>
      <c r="G1093" s="126" t="s">
        <v>21</v>
      </c>
      <c r="H1093" s="127">
        <f t="shared" ref="H1093:O1093" si="279">SUM(H1094:H1099)</f>
        <v>3767.81</v>
      </c>
      <c r="I1093" s="127">
        <f t="shared" si="279"/>
        <v>367.97999999999996</v>
      </c>
      <c r="J1093" s="127">
        <f t="shared" si="279"/>
        <v>3399.83</v>
      </c>
      <c r="K1093" s="127">
        <f t="shared" si="279"/>
        <v>11903430</v>
      </c>
      <c r="L1093" s="127">
        <f t="shared" si="279"/>
        <v>0</v>
      </c>
      <c r="M1093" s="127">
        <f t="shared" si="279"/>
        <v>0</v>
      </c>
      <c r="N1093" s="127">
        <f t="shared" si="279"/>
        <v>0</v>
      </c>
      <c r="O1093" s="127">
        <f t="shared" si="279"/>
        <v>11903430</v>
      </c>
      <c r="P1093" s="34">
        <f>K1093/H1093</f>
        <v>3159.2436985941436</v>
      </c>
      <c r="Q1093" s="128" t="s">
        <v>21</v>
      </c>
      <c r="R1093" s="129" t="s">
        <v>21</v>
      </c>
      <c r="S1093" s="62"/>
      <c r="T1093" s="16"/>
      <c r="U1093" s="16"/>
    </row>
    <row r="1094" spans="1:21" s="15" customFormat="1" ht="25.15" customHeight="1" x14ac:dyDescent="0.25">
      <c r="A1094" s="117" t="s">
        <v>2095</v>
      </c>
      <c r="B1094" s="48" t="s">
        <v>1050</v>
      </c>
      <c r="C1094" s="82">
        <v>1958</v>
      </c>
      <c r="D1094" s="84" t="s">
        <v>240</v>
      </c>
      <c r="E1094" s="82" t="s">
        <v>20</v>
      </c>
      <c r="F1094" s="82">
        <v>2</v>
      </c>
      <c r="G1094" s="82">
        <v>2</v>
      </c>
      <c r="H1094" s="50">
        <v>423.2</v>
      </c>
      <c r="I1094" s="50">
        <v>48.4</v>
      </c>
      <c r="J1094" s="50">
        <v>374.8</v>
      </c>
      <c r="K1094" s="37">
        <f t="shared" ref="K1094:K1106" si="280">SUM(L1094:O1094)</f>
        <v>1369600</v>
      </c>
      <c r="L1094" s="47">
        <v>0</v>
      </c>
      <c r="M1094" s="47">
        <v>0</v>
      </c>
      <c r="N1094" s="47">
        <v>0</v>
      </c>
      <c r="O1094" s="50">
        <v>1369600</v>
      </c>
      <c r="P1094" s="47">
        <f t="shared" ref="P1094:P1106" si="281">K1094/H1094</f>
        <v>3236.294896030246</v>
      </c>
      <c r="Q1094" s="53">
        <v>9673</v>
      </c>
      <c r="R1094" s="79" t="s">
        <v>97</v>
      </c>
      <c r="S1094" s="62"/>
      <c r="T1094" s="16"/>
      <c r="U1094" s="16"/>
    </row>
    <row r="1095" spans="1:21" ht="25.15" customHeight="1" x14ac:dyDescent="0.25">
      <c r="A1095" s="117" t="s">
        <v>2096</v>
      </c>
      <c r="B1095" s="48" t="s">
        <v>1051</v>
      </c>
      <c r="C1095" s="82">
        <v>1959</v>
      </c>
      <c r="D1095" s="84" t="s">
        <v>240</v>
      </c>
      <c r="E1095" s="82" t="s">
        <v>20</v>
      </c>
      <c r="F1095" s="82">
        <v>2</v>
      </c>
      <c r="G1095" s="82">
        <v>2</v>
      </c>
      <c r="H1095" s="50">
        <v>499.48</v>
      </c>
      <c r="I1095" s="50">
        <v>60.39</v>
      </c>
      <c r="J1095" s="50">
        <v>439.09</v>
      </c>
      <c r="K1095" s="37">
        <f t="shared" si="280"/>
        <v>1598440</v>
      </c>
      <c r="L1095" s="47">
        <v>0</v>
      </c>
      <c r="M1095" s="47">
        <v>0</v>
      </c>
      <c r="N1095" s="47">
        <v>0</v>
      </c>
      <c r="O1095" s="50">
        <v>1598440</v>
      </c>
      <c r="P1095" s="47">
        <f t="shared" si="281"/>
        <v>3200.2082165452071</v>
      </c>
      <c r="Q1095" s="53">
        <v>9673</v>
      </c>
      <c r="R1095" s="79" t="s">
        <v>97</v>
      </c>
    </row>
    <row r="1096" spans="1:21" ht="25.15" customHeight="1" x14ac:dyDescent="0.25">
      <c r="A1096" s="117" t="s">
        <v>2097</v>
      </c>
      <c r="B1096" s="48" t="s">
        <v>1052</v>
      </c>
      <c r="C1096" s="82">
        <v>1963</v>
      </c>
      <c r="D1096" s="84" t="s">
        <v>240</v>
      </c>
      <c r="E1096" s="82" t="s">
        <v>20</v>
      </c>
      <c r="F1096" s="82">
        <v>2</v>
      </c>
      <c r="G1096" s="82">
        <v>2</v>
      </c>
      <c r="H1096" s="50">
        <v>629.5</v>
      </c>
      <c r="I1096" s="50">
        <v>72.599999999999994</v>
      </c>
      <c r="J1096" s="50">
        <v>556.9</v>
      </c>
      <c r="K1096" s="37">
        <f t="shared" si="280"/>
        <v>1988500</v>
      </c>
      <c r="L1096" s="47">
        <v>0</v>
      </c>
      <c r="M1096" s="47">
        <v>0</v>
      </c>
      <c r="N1096" s="47">
        <v>0</v>
      </c>
      <c r="O1096" s="50">
        <v>1988500</v>
      </c>
      <c r="P1096" s="47">
        <f t="shared" si="281"/>
        <v>3158.8562351072278</v>
      </c>
      <c r="Q1096" s="53">
        <v>9673</v>
      </c>
      <c r="R1096" s="79" t="s">
        <v>97</v>
      </c>
    </row>
    <row r="1097" spans="1:21" s="15" customFormat="1" ht="25.15" customHeight="1" x14ac:dyDescent="0.25">
      <c r="A1097" s="117" t="s">
        <v>2098</v>
      </c>
      <c r="B1097" s="48" t="s">
        <v>1053</v>
      </c>
      <c r="C1097" s="82">
        <v>1964</v>
      </c>
      <c r="D1097" s="84" t="s">
        <v>240</v>
      </c>
      <c r="E1097" s="82" t="s">
        <v>20</v>
      </c>
      <c r="F1097" s="82">
        <v>2</v>
      </c>
      <c r="G1097" s="82">
        <v>2</v>
      </c>
      <c r="H1097" s="50">
        <v>468.88</v>
      </c>
      <c r="I1097" s="50">
        <v>49.39</v>
      </c>
      <c r="J1097" s="50">
        <v>419.49</v>
      </c>
      <c r="K1097" s="37">
        <f t="shared" si="280"/>
        <v>1506640</v>
      </c>
      <c r="L1097" s="47">
        <v>0</v>
      </c>
      <c r="M1097" s="47">
        <v>0</v>
      </c>
      <c r="N1097" s="47">
        <v>0</v>
      </c>
      <c r="O1097" s="50">
        <v>1506640</v>
      </c>
      <c r="P1097" s="47">
        <f t="shared" si="281"/>
        <v>3213.2741852926124</v>
      </c>
      <c r="Q1097" s="53">
        <v>9673</v>
      </c>
      <c r="R1097" s="79" t="s">
        <v>97</v>
      </c>
      <c r="S1097" s="62"/>
      <c r="T1097" s="16"/>
      <c r="U1097" s="16"/>
    </row>
    <row r="1098" spans="1:21" s="15" customFormat="1" ht="25.15" customHeight="1" x14ac:dyDescent="0.25">
      <c r="A1098" s="117" t="s">
        <v>2099</v>
      </c>
      <c r="B1098" s="48" t="s">
        <v>1054</v>
      </c>
      <c r="C1098" s="82">
        <v>1972</v>
      </c>
      <c r="D1098" s="84" t="s">
        <v>240</v>
      </c>
      <c r="E1098" s="82" t="s">
        <v>20</v>
      </c>
      <c r="F1098" s="82">
        <v>2</v>
      </c>
      <c r="G1098" s="82">
        <v>2</v>
      </c>
      <c r="H1098" s="50">
        <v>639.4</v>
      </c>
      <c r="I1098" s="50">
        <v>51.7</v>
      </c>
      <c r="J1098" s="50">
        <v>587.70000000000005</v>
      </c>
      <c r="K1098" s="37">
        <f t="shared" si="280"/>
        <v>2018200</v>
      </c>
      <c r="L1098" s="47">
        <v>0</v>
      </c>
      <c r="M1098" s="47">
        <v>0</v>
      </c>
      <c r="N1098" s="47">
        <v>0</v>
      </c>
      <c r="O1098" s="50">
        <v>2018200</v>
      </c>
      <c r="P1098" s="47">
        <f t="shared" si="281"/>
        <v>3156.3966218329683</v>
      </c>
      <c r="Q1098" s="53">
        <v>9673</v>
      </c>
      <c r="R1098" s="79" t="s">
        <v>97</v>
      </c>
      <c r="S1098" s="62"/>
      <c r="T1098" s="16"/>
      <c r="U1098" s="16"/>
    </row>
    <row r="1099" spans="1:21" s="15" customFormat="1" ht="25.15" customHeight="1" x14ac:dyDescent="0.25">
      <c r="A1099" s="117" t="s">
        <v>2100</v>
      </c>
      <c r="B1099" s="48" t="s">
        <v>1055</v>
      </c>
      <c r="C1099" s="82">
        <v>1975</v>
      </c>
      <c r="D1099" s="84" t="s">
        <v>240</v>
      </c>
      <c r="E1099" s="82" t="s">
        <v>20</v>
      </c>
      <c r="F1099" s="82">
        <v>2</v>
      </c>
      <c r="G1099" s="82">
        <v>2</v>
      </c>
      <c r="H1099" s="50">
        <v>1107.3499999999999</v>
      </c>
      <c r="I1099" s="50">
        <v>85.5</v>
      </c>
      <c r="J1099" s="50">
        <v>1021.85</v>
      </c>
      <c r="K1099" s="37">
        <f t="shared" si="280"/>
        <v>3422050</v>
      </c>
      <c r="L1099" s="47">
        <v>0</v>
      </c>
      <c r="M1099" s="47">
        <v>0</v>
      </c>
      <c r="N1099" s="47">
        <v>0</v>
      </c>
      <c r="O1099" s="50">
        <v>3422050</v>
      </c>
      <c r="P1099" s="47">
        <f t="shared" si="281"/>
        <v>3090.3056847428547</v>
      </c>
      <c r="Q1099" s="53">
        <v>9673</v>
      </c>
      <c r="R1099" s="79" t="s">
        <v>97</v>
      </c>
      <c r="S1099" s="62"/>
      <c r="T1099" s="16"/>
      <c r="U1099" s="16"/>
    </row>
    <row r="1100" spans="1:21" s="15" customFormat="1" ht="25.15" customHeight="1" x14ac:dyDescent="0.25">
      <c r="A1100" s="117" t="s">
        <v>2101</v>
      </c>
      <c r="B1100" s="48" t="s">
        <v>1056</v>
      </c>
      <c r="C1100" s="82">
        <v>1984</v>
      </c>
      <c r="D1100" s="84" t="s">
        <v>240</v>
      </c>
      <c r="E1100" s="82" t="s">
        <v>20</v>
      </c>
      <c r="F1100" s="82">
        <v>2</v>
      </c>
      <c r="G1100" s="82">
        <v>2</v>
      </c>
      <c r="H1100" s="50">
        <v>947.95</v>
      </c>
      <c r="I1100" s="50">
        <v>94.05</v>
      </c>
      <c r="J1100" s="50">
        <v>853.9</v>
      </c>
      <c r="K1100" s="37">
        <f t="shared" si="280"/>
        <v>2943850</v>
      </c>
      <c r="L1100" s="47">
        <v>0</v>
      </c>
      <c r="M1100" s="47">
        <v>0</v>
      </c>
      <c r="N1100" s="47">
        <v>0</v>
      </c>
      <c r="O1100" s="50">
        <v>2943850</v>
      </c>
      <c r="P1100" s="47">
        <f t="shared" si="281"/>
        <v>3105.4907959280549</v>
      </c>
      <c r="Q1100" s="53">
        <v>9673</v>
      </c>
      <c r="R1100" s="79" t="s">
        <v>97</v>
      </c>
      <c r="S1100" s="62"/>
      <c r="T1100" s="16"/>
      <c r="U1100" s="16"/>
    </row>
    <row r="1101" spans="1:21" s="15" customFormat="1" ht="25.15" customHeight="1" x14ac:dyDescent="0.25">
      <c r="A1101" s="117" t="s">
        <v>2102</v>
      </c>
      <c r="B1101" s="48" t="s">
        <v>1044</v>
      </c>
      <c r="C1101" s="82">
        <v>1967</v>
      </c>
      <c r="D1101" s="84" t="s">
        <v>240</v>
      </c>
      <c r="E1101" s="82" t="s">
        <v>20</v>
      </c>
      <c r="F1101" s="82">
        <v>2</v>
      </c>
      <c r="G1101" s="82">
        <v>2</v>
      </c>
      <c r="H1101" s="50">
        <v>935.2</v>
      </c>
      <c r="I1101" s="50">
        <v>434.3</v>
      </c>
      <c r="J1101" s="50">
        <v>500.9</v>
      </c>
      <c r="K1101" s="37">
        <f t="shared" si="280"/>
        <v>4389710</v>
      </c>
      <c r="L1101" s="47">
        <v>0</v>
      </c>
      <c r="M1101" s="47">
        <v>0</v>
      </c>
      <c r="N1101" s="47">
        <v>0</v>
      </c>
      <c r="O1101" s="50">
        <v>4389710</v>
      </c>
      <c r="P1101" s="47">
        <f t="shared" si="281"/>
        <v>4693.8729683490164</v>
      </c>
      <c r="Q1101" s="53">
        <v>9673</v>
      </c>
      <c r="R1101" s="79" t="s">
        <v>98</v>
      </c>
      <c r="S1101" s="62"/>
      <c r="T1101" s="16"/>
      <c r="U1101" s="16"/>
    </row>
    <row r="1102" spans="1:21" s="15" customFormat="1" ht="25.15" customHeight="1" x14ac:dyDescent="0.25">
      <c r="A1102" s="117" t="s">
        <v>2103</v>
      </c>
      <c r="B1102" s="48" t="s">
        <v>1045</v>
      </c>
      <c r="C1102" s="82">
        <v>1964</v>
      </c>
      <c r="D1102" s="84" t="s">
        <v>240</v>
      </c>
      <c r="E1102" s="82" t="s">
        <v>20</v>
      </c>
      <c r="F1102" s="82">
        <v>2</v>
      </c>
      <c r="G1102" s="82">
        <v>2</v>
      </c>
      <c r="H1102" s="50">
        <v>699.22</v>
      </c>
      <c r="I1102" s="50">
        <v>643.37</v>
      </c>
      <c r="J1102" s="50">
        <v>376.2</v>
      </c>
      <c r="K1102" s="37">
        <f t="shared" si="280"/>
        <v>6725621</v>
      </c>
      <c r="L1102" s="47">
        <v>0</v>
      </c>
      <c r="M1102" s="47">
        <v>0</v>
      </c>
      <c r="N1102" s="47">
        <v>0</v>
      </c>
      <c r="O1102" s="50">
        <v>6725621</v>
      </c>
      <c r="P1102" s="47">
        <f t="shared" si="281"/>
        <v>9618.7480335230684</v>
      </c>
      <c r="Q1102" s="53">
        <v>9673</v>
      </c>
      <c r="R1102" s="79" t="s">
        <v>98</v>
      </c>
      <c r="S1102" s="62"/>
      <c r="T1102" s="16"/>
      <c r="U1102" s="16"/>
    </row>
    <row r="1103" spans="1:21" s="15" customFormat="1" ht="25.15" customHeight="1" x14ac:dyDescent="0.25">
      <c r="A1103" s="117" t="s">
        <v>2104</v>
      </c>
      <c r="B1103" s="48" t="s">
        <v>1046</v>
      </c>
      <c r="C1103" s="82">
        <v>1967</v>
      </c>
      <c r="D1103" s="84" t="s">
        <v>240</v>
      </c>
      <c r="E1103" s="82" t="s">
        <v>20</v>
      </c>
      <c r="F1103" s="82">
        <v>2</v>
      </c>
      <c r="G1103" s="82">
        <v>2</v>
      </c>
      <c r="H1103" s="50">
        <v>933.6</v>
      </c>
      <c r="I1103" s="50">
        <v>417.7</v>
      </c>
      <c r="J1103" s="50">
        <v>515.9</v>
      </c>
      <c r="K1103" s="37">
        <f t="shared" si="280"/>
        <v>4233200</v>
      </c>
      <c r="L1103" s="47">
        <v>0</v>
      </c>
      <c r="M1103" s="47">
        <v>0</v>
      </c>
      <c r="N1103" s="47">
        <v>0</v>
      </c>
      <c r="O1103" s="50">
        <v>4233200</v>
      </c>
      <c r="P1103" s="47">
        <f t="shared" si="281"/>
        <v>4534.2759211653811</v>
      </c>
      <c r="Q1103" s="53">
        <v>9673</v>
      </c>
      <c r="R1103" s="79" t="s">
        <v>98</v>
      </c>
      <c r="S1103" s="62"/>
      <c r="T1103" s="16"/>
      <c r="U1103" s="16"/>
    </row>
    <row r="1104" spans="1:21" s="15" customFormat="1" ht="25.15" customHeight="1" x14ac:dyDescent="0.25">
      <c r="A1104" s="117" t="s">
        <v>2105</v>
      </c>
      <c r="B1104" s="48" t="s">
        <v>1047</v>
      </c>
      <c r="C1104" s="82">
        <v>1962</v>
      </c>
      <c r="D1104" s="84" t="s">
        <v>240</v>
      </c>
      <c r="E1104" s="82" t="s">
        <v>20</v>
      </c>
      <c r="F1104" s="82">
        <v>2</v>
      </c>
      <c r="G1104" s="82">
        <v>2</v>
      </c>
      <c r="H1104" s="50">
        <v>710</v>
      </c>
      <c r="I1104" s="50">
        <v>326.89999999999998</v>
      </c>
      <c r="J1104" s="50">
        <v>383.1</v>
      </c>
      <c r="K1104" s="37">
        <f t="shared" si="280"/>
        <v>6672250</v>
      </c>
      <c r="L1104" s="47">
        <v>0</v>
      </c>
      <c r="M1104" s="47">
        <v>0</v>
      </c>
      <c r="N1104" s="47">
        <v>0</v>
      </c>
      <c r="O1104" s="50">
        <v>6672250</v>
      </c>
      <c r="P1104" s="47">
        <f t="shared" si="281"/>
        <v>9397.5352112676064</v>
      </c>
      <c r="Q1104" s="53">
        <v>9673</v>
      </c>
      <c r="R1104" s="79" t="s">
        <v>98</v>
      </c>
      <c r="S1104" s="62"/>
      <c r="T1104" s="16"/>
      <c r="U1104" s="16"/>
    </row>
    <row r="1105" spans="1:21" s="15" customFormat="1" ht="25.15" customHeight="1" x14ac:dyDescent="0.25">
      <c r="A1105" s="117" t="s">
        <v>2106</v>
      </c>
      <c r="B1105" s="48" t="s">
        <v>1048</v>
      </c>
      <c r="C1105" s="82">
        <v>1963</v>
      </c>
      <c r="D1105" s="84" t="s">
        <v>240</v>
      </c>
      <c r="E1105" s="82" t="s">
        <v>20</v>
      </c>
      <c r="F1105" s="82">
        <v>2</v>
      </c>
      <c r="G1105" s="82">
        <v>2</v>
      </c>
      <c r="H1105" s="50">
        <v>699.45</v>
      </c>
      <c r="I1105" s="50">
        <v>320.35000000000002</v>
      </c>
      <c r="J1105" s="50">
        <v>379.1</v>
      </c>
      <c r="K1105" s="37">
        <f t="shared" si="280"/>
        <v>6848172.5</v>
      </c>
      <c r="L1105" s="47">
        <v>0</v>
      </c>
      <c r="M1105" s="47">
        <v>0</v>
      </c>
      <c r="N1105" s="47">
        <v>0</v>
      </c>
      <c r="O1105" s="50">
        <v>6848172.5</v>
      </c>
      <c r="P1105" s="47">
        <f t="shared" si="281"/>
        <v>9790.7963399814125</v>
      </c>
      <c r="Q1105" s="53">
        <v>9673</v>
      </c>
      <c r="R1105" s="79" t="s">
        <v>98</v>
      </c>
      <c r="S1105" s="73"/>
      <c r="T1105" s="16"/>
      <c r="U1105" s="16"/>
    </row>
    <row r="1106" spans="1:21" s="15" customFormat="1" ht="25.15" customHeight="1" x14ac:dyDescent="0.25">
      <c r="A1106" s="117" t="s">
        <v>2107</v>
      </c>
      <c r="B1106" s="48" t="s">
        <v>1049</v>
      </c>
      <c r="C1106" s="82">
        <v>1963</v>
      </c>
      <c r="D1106" s="84" t="s">
        <v>240</v>
      </c>
      <c r="E1106" s="82" t="s">
        <v>20</v>
      </c>
      <c r="F1106" s="82">
        <v>2</v>
      </c>
      <c r="G1106" s="82">
        <v>2</v>
      </c>
      <c r="H1106" s="50">
        <v>686.67</v>
      </c>
      <c r="I1106" s="50">
        <v>303.67</v>
      </c>
      <c r="J1106" s="50">
        <v>383</v>
      </c>
      <c r="K1106" s="37">
        <f t="shared" si="280"/>
        <v>6795843.5</v>
      </c>
      <c r="L1106" s="47">
        <v>0</v>
      </c>
      <c r="M1106" s="47">
        <v>0</v>
      </c>
      <c r="N1106" s="47">
        <v>0</v>
      </c>
      <c r="O1106" s="50">
        <v>6795843.5</v>
      </c>
      <c r="P1106" s="47">
        <f t="shared" si="281"/>
        <v>9896.8114232455191</v>
      </c>
      <c r="Q1106" s="53">
        <v>9673</v>
      </c>
      <c r="R1106" s="79" t="s">
        <v>98</v>
      </c>
      <c r="S1106" s="62"/>
      <c r="T1106" s="16"/>
      <c r="U1106" s="16"/>
    </row>
    <row r="1107" spans="1:21" s="15" customFormat="1" ht="34.9" customHeight="1" x14ac:dyDescent="0.25">
      <c r="A1107" s="142" t="s">
        <v>2287</v>
      </c>
      <c r="B1107" s="142"/>
      <c r="C1107" s="142"/>
      <c r="D1107" s="142"/>
      <c r="E1107" s="142"/>
      <c r="F1107" s="142"/>
      <c r="G1107" s="142"/>
      <c r="H1107" s="142"/>
      <c r="I1107" s="142"/>
      <c r="J1107" s="142"/>
      <c r="K1107" s="142"/>
      <c r="L1107" s="142"/>
      <c r="M1107" s="142"/>
      <c r="N1107" s="142"/>
      <c r="O1107" s="142"/>
      <c r="P1107" s="142"/>
      <c r="Q1107" s="142"/>
      <c r="R1107" s="142"/>
      <c r="S1107" s="62"/>
      <c r="T1107" s="16"/>
      <c r="U1107" s="16"/>
    </row>
    <row r="1108" spans="1:21" s="15" customFormat="1" ht="34.9" customHeight="1" x14ac:dyDescent="0.25">
      <c r="A1108" s="141" t="s">
        <v>827</v>
      </c>
      <c r="B1108" s="141"/>
      <c r="C1108" s="120" t="s">
        <v>21</v>
      </c>
      <c r="D1108" s="120" t="s">
        <v>21</v>
      </c>
      <c r="E1108" s="120" t="s">
        <v>21</v>
      </c>
      <c r="F1108" s="126" t="s">
        <v>21</v>
      </c>
      <c r="G1108" s="126" t="s">
        <v>21</v>
      </c>
      <c r="H1108" s="127">
        <f>SUM(H1109:H1112)</f>
        <v>1696.3000000000002</v>
      </c>
      <c r="I1108" s="127">
        <f t="shared" ref="I1108:O1108" si="282">SUM(I1109:I1112)</f>
        <v>0</v>
      </c>
      <c r="J1108" s="127">
        <f t="shared" si="282"/>
        <v>1493</v>
      </c>
      <c r="K1108" s="127">
        <f t="shared" si="282"/>
        <v>14101120</v>
      </c>
      <c r="L1108" s="127">
        <f t="shared" si="282"/>
        <v>0</v>
      </c>
      <c r="M1108" s="127">
        <f t="shared" si="282"/>
        <v>0</v>
      </c>
      <c r="N1108" s="127">
        <f t="shared" si="282"/>
        <v>0</v>
      </c>
      <c r="O1108" s="127">
        <f t="shared" si="282"/>
        <v>14101120</v>
      </c>
      <c r="P1108" s="127">
        <f>K1108/H1108</f>
        <v>8312.869185875139</v>
      </c>
      <c r="Q1108" s="128" t="s">
        <v>21</v>
      </c>
      <c r="R1108" s="129" t="s">
        <v>21</v>
      </c>
      <c r="S1108" s="62"/>
      <c r="T1108" s="16"/>
      <c r="U1108" s="16"/>
    </row>
    <row r="1109" spans="1:21" s="15" customFormat="1" ht="25.15" customHeight="1" x14ac:dyDescent="0.25">
      <c r="A1109" s="117" t="s">
        <v>2108</v>
      </c>
      <c r="B1109" s="48" t="s">
        <v>1057</v>
      </c>
      <c r="C1109" s="82">
        <v>1964</v>
      </c>
      <c r="D1109" s="84" t="s">
        <v>240</v>
      </c>
      <c r="E1109" s="82" t="s">
        <v>20</v>
      </c>
      <c r="F1109" s="82">
        <v>2</v>
      </c>
      <c r="G1109" s="82">
        <v>2</v>
      </c>
      <c r="H1109" s="50">
        <v>427</v>
      </c>
      <c r="I1109" s="50">
        <v>0</v>
      </c>
      <c r="J1109" s="50">
        <v>377</v>
      </c>
      <c r="K1109" s="37">
        <f t="shared" ref="K1109:K1112" si="283">SUM(L1109:O1109)</f>
        <v>3525280</v>
      </c>
      <c r="L1109" s="47">
        <v>0</v>
      </c>
      <c r="M1109" s="47">
        <v>0</v>
      </c>
      <c r="N1109" s="47">
        <v>0</v>
      </c>
      <c r="O1109" s="50">
        <v>3525280</v>
      </c>
      <c r="P1109" s="47">
        <f t="shared" ref="P1109:P1112" si="284">K1109/H1109</f>
        <v>8255.9250585480095</v>
      </c>
      <c r="Q1109" s="53">
        <v>9673</v>
      </c>
      <c r="R1109" s="79" t="s">
        <v>96</v>
      </c>
      <c r="S1109" s="62"/>
      <c r="T1109" s="16"/>
      <c r="U1109" s="16"/>
    </row>
    <row r="1110" spans="1:21" ht="25.15" customHeight="1" x14ac:dyDescent="0.25">
      <c r="A1110" s="117" t="s">
        <v>2109</v>
      </c>
      <c r="B1110" s="48" t="s">
        <v>1058</v>
      </c>
      <c r="C1110" s="82">
        <v>1965</v>
      </c>
      <c r="D1110" s="84" t="s">
        <v>240</v>
      </c>
      <c r="E1110" s="82" t="s">
        <v>20</v>
      </c>
      <c r="F1110" s="82">
        <v>2</v>
      </c>
      <c r="G1110" s="82">
        <v>2</v>
      </c>
      <c r="H1110" s="50">
        <v>422.1</v>
      </c>
      <c r="I1110" s="50">
        <v>0</v>
      </c>
      <c r="J1110" s="50">
        <v>364</v>
      </c>
      <c r="K1110" s="37">
        <f t="shared" si="283"/>
        <v>3525280</v>
      </c>
      <c r="L1110" s="47">
        <v>0</v>
      </c>
      <c r="M1110" s="47">
        <v>0</v>
      </c>
      <c r="N1110" s="47">
        <v>0</v>
      </c>
      <c r="O1110" s="50">
        <v>3525280</v>
      </c>
      <c r="P1110" s="47">
        <f t="shared" si="284"/>
        <v>8351.7649846008044</v>
      </c>
      <c r="Q1110" s="53">
        <v>9673</v>
      </c>
      <c r="R1110" s="79" t="s">
        <v>96</v>
      </c>
    </row>
    <row r="1111" spans="1:21" ht="25.15" customHeight="1" x14ac:dyDescent="0.25">
      <c r="A1111" s="117" t="s">
        <v>2110</v>
      </c>
      <c r="B1111" s="48" t="s">
        <v>1059</v>
      </c>
      <c r="C1111" s="82">
        <v>1965</v>
      </c>
      <c r="D1111" s="84" t="s">
        <v>240</v>
      </c>
      <c r="E1111" s="82" t="s">
        <v>20</v>
      </c>
      <c r="F1111" s="82">
        <v>2</v>
      </c>
      <c r="G1111" s="82">
        <v>2</v>
      </c>
      <c r="H1111" s="50">
        <v>422.3</v>
      </c>
      <c r="I1111" s="50">
        <v>0</v>
      </c>
      <c r="J1111" s="50">
        <v>375</v>
      </c>
      <c r="K1111" s="37">
        <f t="shared" si="283"/>
        <v>3525280</v>
      </c>
      <c r="L1111" s="47">
        <v>0</v>
      </c>
      <c r="M1111" s="47">
        <v>0</v>
      </c>
      <c r="N1111" s="47">
        <v>0</v>
      </c>
      <c r="O1111" s="50">
        <v>3525280</v>
      </c>
      <c r="P1111" s="47">
        <f t="shared" si="284"/>
        <v>8347.8096140184698</v>
      </c>
      <c r="Q1111" s="53">
        <v>9673</v>
      </c>
      <c r="R1111" s="79" t="s">
        <v>96</v>
      </c>
    </row>
    <row r="1112" spans="1:21" ht="25.15" customHeight="1" x14ac:dyDescent="0.25">
      <c r="A1112" s="117" t="s">
        <v>2111</v>
      </c>
      <c r="B1112" s="48" t="s">
        <v>1060</v>
      </c>
      <c r="C1112" s="82">
        <v>1964</v>
      </c>
      <c r="D1112" s="84" t="s">
        <v>240</v>
      </c>
      <c r="E1112" s="82" t="s">
        <v>20</v>
      </c>
      <c r="F1112" s="82">
        <v>2</v>
      </c>
      <c r="G1112" s="82">
        <v>2</v>
      </c>
      <c r="H1112" s="50">
        <v>424.9</v>
      </c>
      <c r="I1112" s="50">
        <v>0</v>
      </c>
      <c r="J1112" s="50">
        <v>377</v>
      </c>
      <c r="K1112" s="37">
        <f t="shared" si="283"/>
        <v>3525280</v>
      </c>
      <c r="L1112" s="47">
        <v>0</v>
      </c>
      <c r="M1112" s="47">
        <v>0</v>
      </c>
      <c r="N1112" s="47">
        <v>0</v>
      </c>
      <c r="O1112" s="50">
        <v>3525280</v>
      </c>
      <c r="P1112" s="47">
        <f t="shared" si="284"/>
        <v>8296.7286420334203</v>
      </c>
      <c r="Q1112" s="53">
        <v>9673</v>
      </c>
      <c r="R1112" s="79" t="s">
        <v>96</v>
      </c>
    </row>
    <row r="1113" spans="1:21" ht="34.9" customHeight="1" x14ac:dyDescent="0.25">
      <c r="A1113" s="142" t="s">
        <v>2288</v>
      </c>
      <c r="B1113" s="142"/>
      <c r="C1113" s="142"/>
      <c r="D1113" s="142"/>
      <c r="E1113" s="142"/>
      <c r="F1113" s="142"/>
      <c r="G1113" s="142"/>
      <c r="H1113" s="142"/>
      <c r="I1113" s="142"/>
      <c r="J1113" s="142"/>
      <c r="K1113" s="142"/>
      <c r="L1113" s="142"/>
      <c r="M1113" s="142"/>
      <c r="N1113" s="142"/>
      <c r="O1113" s="142"/>
      <c r="P1113" s="142"/>
      <c r="Q1113" s="142"/>
      <c r="R1113" s="142"/>
    </row>
    <row r="1114" spans="1:21" ht="34.9" customHeight="1" x14ac:dyDescent="0.25">
      <c r="A1114" s="141" t="s">
        <v>59</v>
      </c>
      <c r="B1114" s="141"/>
      <c r="C1114" s="120" t="s">
        <v>21</v>
      </c>
      <c r="D1114" s="120" t="s">
        <v>21</v>
      </c>
      <c r="E1114" s="120" t="s">
        <v>21</v>
      </c>
      <c r="F1114" s="126" t="s">
        <v>21</v>
      </c>
      <c r="G1114" s="126" t="s">
        <v>21</v>
      </c>
      <c r="H1114" s="127">
        <f>SUM(H1115:H1141)</f>
        <v>11266.92</v>
      </c>
      <c r="I1114" s="127">
        <f t="shared" ref="I1114:O1114" si="285">SUM(I1115:I1141)</f>
        <v>92.7</v>
      </c>
      <c r="J1114" s="127">
        <f t="shared" si="285"/>
        <v>9734.36</v>
      </c>
      <c r="K1114" s="127">
        <f t="shared" si="285"/>
        <v>111478697.5</v>
      </c>
      <c r="L1114" s="127">
        <f t="shared" si="285"/>
        <v>0</v>
      </c>
      <c r="M1114" s="127">
        <f t="shared" si="285"/>
        <v>0</v>
      </c>
      <c r="N1114" s="127">
        <f t="shared" si="285"/>
        <v>0</v>
      </c>
      <c r="O1114" s="127">
        <f t="shared" si="285"/>
        <v>111478697.5</v>
      </c>
      <c r="P1114" s="34">
        <f t="shared" ref="P1114" si="286">K1114/H1114</f>
        <v>9894.336473499412</v>
      </c>
      <c r="Q1114" s="128" t="s">
        <v>21</v>
      </c>
      <c r="R1114" s="129" t="s">
        <v>21</v>
      </c>
    </row>
    <row r="1115" spans="1:21" s="15" customFormat="1" ht="25.15" customHeight="1" x14ac:dyDescent="0.25">
      <c r="A1115" s="117" t="s">
        <v>2112</v>
      </c>
      <c r="B1115" s="139" t="s">
        <v>1064</v>
      </c>
      <c r="C1115" s="84">
        <v>1961</v>
      </c>
      <c r="D1115" s="84" t="s">
        <v>240</v>
      </c>
      <c r="E1115" s="84" t="s">
        <v>20</v>
      </c>
      <c r="F1115" s="72">
        <v>2</v>
      </c>
      <c r="G1115" s="72">
        <v>1</v>
      </c>
      <c r="H1115" s="87">
        <v>302.70999999999998</v>
      </c>
      <c r="I1115" s="50">
        <v>0</v>
      </c>
      <c r="J1115" s="47">
        <v>299.70999999999998</v>
      </c>
      <c r="K1115" s="37">
        <f t="shared" ref="K1115:K1141" si="287">SUM(L1115:O1115)</f>
        <v>3428455</v>
      </c>
      <c r="L1115" s="47">
        <v>0</v>
      </c>
      <c r="M1115" s="47">
        <v>0</v>
      </c>
      <c r="N1115" s="47">
        <v>0</v>
      </c>
      <c r="O1115" s="50">
        <v>3428455</v>
      </c>
      <c r="P1115" s="47">
        <f t="shared" ref="P1115:P1141" si="288">K1115/H1115</f>
        <v>11325.872947705726</v>
      </c>
      <c r="Q1115" s="53">
        <v>9673</v>
      </c>
      <c r="R1115" s="79" t="s">
        <v>96</v>
      </c>
      <c r="S1115" s="97"/>
      <c r="T1115" s="19"/>
    </row>
    <row r="1116" spans="1:21" s="15" customFormat="1" ht="25.15" customHeight="1" x14ac:dyDescent="0.25">
      <c r="A1116" s="117" t="s">
        <v>2113</v>
      </c>
      <c r="B1116" s="139" t="s">
        <v>1065</v>
      </c>
      <c r="C1116" s="84">
        <v>1959</v>
      </c>
      <c r="D1116" s="84" t="s">
        <v>240</v>
      </c>
      <c r="E1116" s="84" t="s">
        <v>20</v>
      </c>
      <c r="F1116" s="72">
        <v>2</v>
      </c>
      <c r="G1116" s="72">
        <v>1</v>
      </c>
      <c r="H1116" s="87">
        <v>291.8</v>
      </c>
      <c r="I1116" s="50">
        <v>0</v>
      </c>
      <c r="J1116" s="47">
        <v>269.8</v>
      </c>
      <c r="K1116" s="37">
        <f t="shared" si="287"/>
        <v>304260</v>
      </c>
      <c r="L1116" s="47">
        <v>0</v>
      </c>
      <c r="M1116" s="47">
        <v>0</v>
      </c>
      <c r="N1116" s="47">
        <v>0</v>
      </c>
      <c r="O1116" s="50">
        <v>304260</v>
      </c>
      <c r="P1116" s="47">
        <f t="shared" si="288"/>
        <v>1042.7004797806717</v>
      </c>
      <c r="Q1116" s="53">
        <v>9673</v>
      </c>
      <c r="R1116" s="79" t="s">
        <v>96</v>
      </c>
      <c r="S1116" s="97"/>
      <c r="T1116" s="19"/>
    </row>
    <row r="1117" spans="1:21" s="15" customFormat="1" ht="25.15" customHeight="1" x14ac:dyDescent="0.25">
      <c r="A1117" s="117" t="s">
        <v>2114</v>
      </c>
      <c r="B1117" s="139" t="s">
        <v>1066</v>
      </c>
      <c r="C1117" s="84">
        <v>1962</v>
      </c>
      <c r="D1117" s="84" t="s">
        <v>240</v>
      </c>
      <c r="E1117" s="84" t="s">
        <v>20</v>
      </c>
      <c r="F1117" s="72">
        <v>2</v>
      </c>
      <c r="G1117" s="72">
        <v>1</v>
      </c>
      <c r="H1117" s="87">
        <v>292.10000000000002</v>
      </c>
      <c r="I1117" s="47">
        <v>38.5</v>
      </c>
      <c r="J1117" s="47">
        <v>233.4</v>
      </c>
      <c r="K1117" s="37">
        <f t="shared" si="287"/>
        <v>3327830</v>
      </c>
      <c r="L1117" s="47">
        <v>0</v>
      </c>
      <c r="M1117" s="47">
        <v>0</v>
      </c>
      <c r="N1117" s="47">
        <v>0</v>
      </c>
      <c r="O1117" s="50">
        <v>3327830</v>
      </c>
      <c r="P1117" s="47">
        <f t="shared" si="288"/>
        <v>11392.776446422457</v>
      </c>
      <c r="Q1117" s="53">
        <v>9673</v>
      </c>
      <c r="R1117" s="79" t="s">
        <v>96</v>
      </c>
      <c r="S1117" s="97"/>
      <c r="T1117" s="19"/>
    </row>
    <row r="1118" spans="1:21" s="15" customFormat="1" ht="25.15" customHeight="1" x14ac:dyDescent="0.25">
      <c r="A1118" s="117" t="s">
        <v>2115</v>
      </c>
      <c r="B1118" s="139" t="s">
        <v>1067</v>
      </c>
      <c r="C1118" s="84">
        <v>1963</v>
      </c>
      <c r="D1118" s="84" t="s">
        <v>240</v>
      </c>
      <c r="E1118" s="84" t="s">
        <v>20</v>
      </c>
      <c r="F1118" s="72">
        <v>2</v>
      </c>
      <c r="G1118" s="72">
        <v>2</v>
      </c>
      <c r="H1118" s="87">
        <v>430.9</v>
      </c>
      <c r="I1118" s="50">
        <v>0</v>
      </c>
      <c r="J1118" s="47">
        <v>385.3</v>
      </c>
      <c r="K1118" s="37">
        <f t="shared" si="287"/>
        <v>4774450</v>
      </c>
      <c r="L1118" s="47">
        <v>0</v>
      </c>
      <c r="M1118" s="47">
        <v>0</v>
      </c>
      <c r="N1118" s="47">
        <v>0</v>
      </c>
      <c r="O1118" s="50">
        <v>4774450</v>
      </c>
      <c r="P1118" s="47">
        <f t="shared" si="288"/>
        <v>11080.181016477141</v>
      </c>
      <c r="Q1118" s="53">
        <v>9673</v>
      </c>
      <c r="R1118" s="79" t="s">
        <v>97</v>
      </c>
      <c r="S1118" s="97"/>
      <c r="T1118" s="19"/>
    </row>
    <row r="1119" spans="1:21" s="15" customFormat="1" ht="25.15" customHeight="1" x14ac:dyDescent="0.25">
      <c r="A1119" s="117" t="s">
        <v>2116</v>
      </c>
      <c r="B1119" s="139" t="s">
        <v>1068</v>
      </c>
      <c r="C1119" s="84">
        <v>1963</v>
      </c>
      <c r="D1119" s="84" t="s">
        <v>240</v>
      </c>
      <c r="E1119" s="84" t="s">
        <v>20</v>
      </c>
      <c r="F1119" s="72">
        <v>2</v>
      </c>
      <c r="G1119" s="72">
        <v>1</v>
      </c>
      <c r="H1119" s="87">
        <v>228.4</v>
      </c>
      <c r="I1119" s="50">
        <v>0</v>
      </c>
      <c r="J1119" s="47">
        <v>200.6</v>
      </c>
      <c r="K1119" s="37">
        <f t="shared" si="287"/>
        <v>2648200</v>
      </c>
      <c r="L1119" s="47">
        <v>0</v>
      </c>
      <c r="M1119" s="47">
        <v>0</v>
      </c>
      <c r="N1119" s="47">
        <v>0</v>
      </c>
      <c r="O1119" s="50">
        <v>2648200</v>
      </c>
      <c r="P1119" s="47">
        <f t="shared" si="288"/>
        <v>11594.570928196146</v>
      </c>
      <c r="Q1119" s="53">
        <v>9673</v>
      </c>
      <c r="R1119" s="79" t="s">
        <v>97</v>
      </c>
      <c r="S1119" s="97"/>
      <c r="T1119" s="19"/>
    </row>
    <row r="1120" spans="1:21" s="15" customFormat="1" ht="25.15" customHeight="1" x14ac:dyDescent="0.25">
      <c r="A1120" s="117" t="s">
        <v>2117</v>
      </c>
      <c r="B1120" s="139" t="s">
        <v>1069</v>
      </c>
      <c r="C1120" s="84">
        <v>1962</v>
      </c>
      <c r="D1120" s="84" t="s">
        <v>240</v>
      </c>
      <c r="E1120" s="84" t="s">
        <v>20</v>
      </c>
      <c r="F1120" s="72">
        <v>2</v>
      </c>
      <c r="G1120" s="72">
        <v>1</v>
      </c>
      <c r="H1120" s="87">
        <v>308.10000000000002</v>
      </c>
      <c r="I1120" s="50">
        <v>0</v>
      </c>
      <c r="J1120" s="47">
        <v>281.7</v>
      </c>
      <c r="K1120" s="37">
        <f t="shared" si="287"/>
        <v>3486030</v>
      </c>
      <c r="L1120" s="47">
        <v>0</v>
      </c>
      <c r="M1120" s="47">
        <v>0</v>
      </c>
      <c r="N1120" s="47">
        <v>0</v>
      </c>
      <c r="O1120" s="47">
        <v>3486030</v>
      </c>
      <c r="P1120" s="47">
        <f t="shared" si="288"/>
        <v>11314.605647517039</v>
      </c>
      <c r="Q1120" s="53">
        <v>9673</v>
      </c>
      <c r="R1120" s="79" t="s">
        <v>96</v>
      </c>
      <c r="S1120" s="97"/>
      <c r="T1120" s="19"/>
    </row>
    <row r="1121" spans="1:20" s="15" customFormat="1" ht="25.15" customHeight="1" x14ac:dyDescent="0.25">
      <c r="A1121" s="117" t="s">
        <v>2118</v>
      </c>
      <c r="B1121" s="139" t="s">
        <v>1070</v>
      </c>
      <c r="C1121" s="84">
        <v>1964</v>
      </c>
      <c r="D1121" s="84" t="s">
        <v>240</v>
      </c>
      <c r="E1121" s="84" t="s">
        <v>20</v>
      </c>
      <c r="F1121" s="72">
        <v>2</v>
      </c>
      <c r="G1121" s="72">
        <v>2</v>
      </c>
      <c r="H1121" s="87">
        <v>426.7</v>
      </c>
      <c r="I1121" s="50">
        <v>0</v>
      </c>
      <c r="J1121" s="47">
        <v>380.4</v>
      </c>
      <c r="K1121" s="37">
        <f t="shared" si="287"/>
        <v>3812945</v>
      </c>
      <c r="L1121" s="47">
        <v>0</v>
      </c>
      <c r="M1121" s="47">
        <v>0</v>
      </c>
      <c r="N1121" s="47">
        <v>0</v>
      </c>
      <c r="O1121" s="47">
        <v>3812945</v>
      </c>
      <c r="P1121" s="47">
        <f t="shared" si="288"/>
        <v>8935.8917272088129</v>
      </c>
      <c r="Q1121" s="53">
        <v>9673</v>
      </c>
      <c r="R1121" s="79" t="s">
        <v>98</v>
      </c>
      <c r="S1121" s="97"/>
      <c r="T1121" s="19"/>
    </row>
    <row r="1122" spans="1:20" s="15" customFormat="1" ht="25.15" customHeight="1" x14ac:dyDescent="0.25">
      <c r="A1122" s="117" t="s">
        <v>2119</v>
      </c>
      <c r="B1122" s="139" t="s">
        <v>1071</v>
      </c>
      <c r="C1122" s="84">
        <v>1965</v>
      </c>
      <c r="D1122" s="84" t="s">
        <v>240</v>
      </c>
      <c r="E1122" s="84" t="s">
        <v>20</v>
      </c>
      <c r="F1122" s="72">
        <v>2</v>
      </c>
      <c r="G1122" s="72">
        <v>2</v>
      </c>
      <c r="H1122" s="87">
        <v>423.7</v>
      </c>
      <c r="I1122" s="50">
        <v>0</v>
      </c>
      <c r="J1122" s="47">
        <v>380.3</v>
      </c>
      <c r="K1122" s="37">
        <f t="shared" si="287"/>
        <v>3787895</v>
      </c>
      <c r="L1122" s="47">
        <v>0</v>
      </c>
      <c r="M1122" s="47">
        <v>0</v>
      </c>
      <c r="N1122" s="47">
        <v>0</v>
      </c>
      <c r="O1122" s="47">
        <v>3787895</v>
      </c>
      <c r="P1122" s="47">
        <f t="shared" si="288"/>
        <v>8940.0401227283455</v>
      </c>
      <c r="Q1122" s="53">
        <v>9673</v>
      </c>
      <c r="R1122" s="79" t="s">
        <v>98</v>
      </c>
      <c r="S1122" s="97"/>
      <c r="T1122" s="19"/>
    </row>
    <row r="1123" spans="1:20" s="15" customFormat="1" ht="25.15" customHeight="1" x14ac:dyDescent="0.25">
      <c r="A1123" s="117" t="s">
        <v>2120</v>
      </c>
      <c r="B1123" s="139" t="s">
        <v>1072</v>
      </c>
      <c r="C1123" s="84">
        <v>1966</v>
      </c>
      <c r="D1123" s="84" t="s">
        <v>240</v>
      </c>
      <c r="E1123" s="84" t="s">
        <v>20</v>
      </c>
      <c r="F1123" s="72">
        <v>2</v>
      </c>
      <c r="G1123" s="72">
        <v>2</v>
      </c>
      <c r="H1123" s="87">
        <v>426.8</v>
      </c>
      <c r="I1123" s="50">
        <v>0</v>
      </c>
      <c r="J1123" s="47">
        <v>383.3</v>
      </c>
      <c r="K1123" s="37">
        <f t="shared" si="287"/>
        <v>3813780</v>
      </c>
      <c r="L1123" s="47">
        <v>0</v>
      </c>
      <c r="M1123" s="47">
        <v>0</v>
      </c>
      <c r="N1123" s="47">
        <v>0</v>
      </c>
      <c r="O1123" s="47">
        <v>3813780</v>
      </c>
      <c r="P1123" s="47">
        <f t="shared" si="288"/>
        <v>8935.7544517338338</v>
      </c>
      <c r="Q1123" s="53">
        <v>9673</v>
      </c>
      <c r="R1123" s="79" t="s">
        <v>98</v>
      </c>
      <c r="S1123" s="97"/>
      <c r="T1123" s="19"/>
    </row>
    <row r="1124" spans="1:20" s="15" customFormat="1" ht="25.15" customHeight="1" x14ac:dyDescent="0.25">
      <c r="A1124" s="117" t="s">
        <v>2121</v>
      </c>
      <c r="B1124" s="139" t="s">
        <v>1073</v>
      </c>
      <c r="C1124" s="84">
        <v>1965</v>
      </c>
      <c r="D1124" s="84" t="s">
        <v>240</v>
      </c>
      <c r="E1124" s="84" t="s">
        <v>20</v>
      </c>
      <c r="F1124" s="72">
        <v>2</v>
      </c>
      <c r="G1124" s="72">
        <v>2</v>
      </c>
      <c r="H1124" s="87">
        <v>434.3</v>
      </c>
      <c r="I1124" s="50">
        <v>0</v>
      </c>
      <c r="J1124" s="47">
        <v>387.3</v>
      </c>
      <c r="K1124" s="37">
        <f t="shared" si="287"/>
        <v>3876405</v>
      </c>
      <c r="L1124" s="47">
        <v>0</v>
      </c>
      <c r="M1124" s="47">
        <v>0</v>
      </c>
      <c r="N1124" s="47">
        <v>0</v>
      </c>
      <c r="O1124" s="47">
        <v>3876405</v>
      </c>
      <c r="P1124" s="47">
        <f t="shared" si="288"/>
        <v>8925.6389592447613</v>
      </c>
      <c r="Q1124" s="53">
        <v>9673</v>
      </c>
      <c r="R1124" s="79" t="s">
        <v>98</v>
      </c>
      <c r="S1124" s="97"/>
      <c r="T1124" s="19"/>
    </row>
    <row r="1125" spans="1:20" s="15" customFormat="1" ht="25.15" customHeight="1" x14ac:dyDescent="0.25">
      <c r="A1125" s="117" t="s">
        <v>2122</v>
      </c>
      <c r="B1125" s="139" t="s">
        <v>1074</v>
      </c>
      <c r="C1125" s="84">
        <v>1966</v>
      </c>
      <c r="D1125" s="84" t="s">
        <v>240</v>
      </c>
      <c r="E1125" s="84" t="s">
        <v>20</v>
      </c>
      <c r="F1125" s="72">
        <v>2</v>
      </c>
      <c r="G1125" s="72">
        <v>3</v>
      </c>
      <c r="H1125" s="87">
        <v>587</v>
      </c>
      <c r="I1125" s="50">
        <v>0</v>
      </c>
      <c r="J1125" s="47">
        <v>516.5</v>
      </c>
      <c r="K1125" s="37">
        <f t="shared" si="287"/>
        <v>5151450</v>
      </c>
      <c r="L1125" s="47">
        <v>0</v>
      </c>
      <c r="M1125" s="47">
        <v>0</v>
      </c>
      <c r="N1125" s="47">
        <v>0</v>
      </c>
      <c r="O1125" s="47">
        <v>5151450</v>
      </c>
      <c r="P1125" s="47">
        <f t="shared" si="288"/>
        <v>8775.8943781942071</v>
      </c>
      <c r="Q1125" s="53">
        <v>9673</v>
      </c>
      <c r="R1125" s="79" t="s">
        <v>98</v>
      </c>
      <c r="S1125" s="97"/>
      <c r="T1125" s="19"/>
    </row>
    <row r="1126" spans="1:20" s="15" customFormat="1" ht="25.15" customHeight="1" x14ac:dyDescent="0.25">
      <c r="A1126" s="117" t="s">
        <v>2123</v>
      </c>
      <c r="B1126" s="139" t="s">
        <v>1075</v>
      </c>
      <c r="C1126" s="84">
        <v>1964</v>
      </c>
      <c r="D1126" s="84" t="s">
        <v>240</v>
      </c>
      <c r="E1126" s="84" t="s">
        <v>20</v>
      </c>
      <c r="F1126" s="72">
        <v>2</v>
      </c>
      <c r="G1126" s="72">
        <v>3</v>
      </c>
      <c r="H1126" s="87">
        <v>596.9</v>
      </c>
      <c r="I1126" s="50">
        <v>0</v>
      </c>
      <c r="J1126" s="47">
        <v>527.1</v>
      </c>
      <c r="K1126" s="37">
        <f t="shared" si="287"/>
        <v>5234880</v>
      </c>
      <c r="L1126" s="47">
        <v>0</v>
      </c>
      <c r="M1126" s="47">
        <v>0</v>
      </c>
      <c r="N1126" s="47">
        <v>0</v>
      </c>
      <c r="O1126" s="47">
        <v>5234880</v>
      </c>
      <c r="P1126" s="47">
        <f t="shared" si="288"/>
        <v>8770.1122466074721</v>
      </c>
      <c r="Q1126" s="53">
        <v>9673</v>
      </c>
      <c r="R1126" s="79" t="s">
        <v>98</v>
      </c>
      <c r="S1126" s="97"/>
      <c r="T1126" s="19"/>
    </row>
    <row r="1127" spans="1:20" s="15" customFormat="1" ht="25.15" customHeight="1" x14ac:dyDescent="0.25">
      <c r="A1127" s="117" t="s">
        <v>2124</v>
      </c>
      <c r="B1127" s="139" t="s">
        <v>1076</v>
      </c>
      <c r="C1127" s="84">
        <v>1961</v>
      </c>
      <c r="D1127" s="84" t="s">
        <v>240</v>
      </c>
      <c r="E1127" s="84" t="s">
        <v>20</v>
      </c>
      <c r="F1127" s="72">
        <v>2</v>
      </c>
      <c r="G1127" s="72">
        <v>1</v>
      </c>
      <c r="H1127" s="87">
        <v>277.12</v>
      </c>
      <c r="I1127" s="50">
        <v>0</v>
      </c>
      <c r="J1127" s="47">
        <v>257.49</v>
      </c>
      <c r="K1127" s="37">
        <f t="shared" si="287"/>
        <v>3159760</v>
      </c>
      <c r="L1127" s="47">
        <v>0</v>
      </c>
      <c r="M1127" s="47">
        <v>0</v>
      </c>
      <c r="N1127" s="47">
        <v>0</v>
      </c>
      <c r="O1127" s="47">
        <v>3159760</v>
      </c>
      <c r="P1127" s="47">
        <f t="shared" si="288"/>
        <v>11402.136258660508</v>
      </c>
      <c r="Q1127" s="53">
        <v>9673</v>
      </c>
      <c r="R1127" s="79" t="s">
        <v>96</v>
      </c>
      <c r="S1127" s="97"/>
      <c r="T1127" s="19"/>
    </row>
    <row r="1128" spans="1:20" s="15" customFormat="1" ht="25.15" customHeight="1" x14ac:dyDescent="0.25">
      <c r="A1128" s="117" t="s">
        <v>2125</v>
      </c>
      <c r="B1128" s="139" t="s">
        <v>1077</v>
      </c>
      <c r="C1128" s="84">
        <v>1964</v>
      </c>
      <c r="D1128" s="84" t="s">
        <v>240</v>
      </c>
      <c r="E1128" s="84" t="s">
        <v>20</v>
      </c>
      <c r="F1128" s="72">
        <v>2</v>
      </c>
      <c r="G1128" s="72">
        <v>1</v>
      </c>
      <c r="H1128" s="87">
        <v>193.5</v>
      </c>
      <c r="I1128" s="50">
        <v>0</v>
      </c>
      <c r="J1128" s="47">
        <v>158.30000000000001</v>
      </c>
      <c r="K1128" s="37">
        <f t="shared" si="287"/>
        <v>1865725</v>
      </c>
      <c r="L1128" s="47">
        <v>0</v>
      </c>
      <c r="M1128" s="47">
        <v>0</v>
      </c>
      <c r="N1128" s="47">
        <v>0</v>
      </c>
      <c r="O1128" s="47">
        <v>1865725</v>
      </c>
      <c r="P1128" s="47">
        <f t="shared" si="288"/>
        <v>9641.9896640826864</v>
      </c>
      <c r="Q1128" s="53">
        <v>9673</v>
      </c>
      <c r="R1128" s="79" t="s">
        <v>98</v>
      </c>
      <c r="S1128" s="97"/>
      <c r="T1128" s="19"/>
    </row>
    <row r="1129" spans="1:20" s="15" customFormat="1" ht="25.15" customHeight="1" x14ac:dyDescent="0.25">
      <c r="A1129" s="117" t="s">
        <v>2126</v>
      </c>
      <c r="B1129" s="139" t="s">
        <v>1078</v>
      </c>
      <c r="C1129" s="84">
        <v>1963</v>
      </c>
      <c r="D1129" s="84" t="s">
        <v>240</v>
      </c>
      <c r="E1129" s="84" t="s">
        <v>20</v>
      </c>
      <c r="F1129" s="72">
        <v>2</v>
      </c>
      <c r="G1129" s="72">
        <v>2</v>
      </c>
      <c r="H1129" s="87">
        <v>427.54</v>
      </c>
      <c r="I1129" s="50">
        <v>0</v>
      </c>
      <c r="J1129" s="47">
        <v>389.58</v>
      </c>
      <c r="K1129" s="37">
        <f t="shared" si="287"/>
        <v>4739170</v>
      </c>
      <c r="L1129" s="47">
        <v>0</v>
      </c>
      <c r="M1129" s="47">
        <v>0</v>
      </c>
      <c r="N1129" s="47">
        <v>0</v>
      </c>
      <c r="O1129" s="47">
        <v>4739170</v>
      </c>
      <c r="P1129" s="47">
        <f t="shared" si="288"/>
        <v>11084.740609065819</v>
      </c>
      <c r="Q1129" s="53">
        <v>9673</v>
      </c>
      <c r="R1129" s="79" t="s">
        <v>97</v>
      </c>
      <c r="S1129" s="97"/>
      <c r="T1129" s="19"/>
    </row>
    <row r="1130" spans="1:20" s="15" customFormat="1" ht="25.15" customHeight="1" x14ac:dyDescent="0.25">
      <c r="A1130" s="117" t="s">
        <v>2127</v>
      </c>
      <c r="B1130" s="139" t="s">
        <v>1079</v>
      </c>
      <c r="C1130" s="84">
        <v>1961</v>
      </c>
      <c r="D1130" s="84" t="s">
        <v>240</v>
      </c>
      <c r="E1130" s="84" t="s">
        <v>1086</v>
      </c>
      <c r="F1130" s="72">
        <v>2</v>
      </c>
      <c r="G1130" s="72">
        <v>1</v>
      </c>
      <c r="H1130" s="87">
        <v>221.62</v>
      </c>
      <c r="I1130" s="50">
        <v>0</v>
      </c>
      <c r="J1130" s="47">
        <v>193.18</v>
      </c>
      <c r="K1130" s="37">
        <f t="shared" si="287"/>
        <v>2577010</v>
      </c>
      <c r="L1130" s="47">
        <v>0</v>
      </c>
      <c r="M1130" s="47">
        <v>0</v>
      </c>
      <c r="N1130" s="47">
        <v>0</v>
      </c>
      <c r="O1130" s="47">
        <v>2577010</v>
      </c>
      <c r="P1130" s="47">
        <f t="shared" si="288"/>
        <v>11628.057034563668</v>
      </c>
      <c r="Q1130" s="53">
        <v>9673</v>
      </c>
      <c r="R1130" s="79" t="s">
        <v>96</v>
      </c>
      <c r="S1130" s="97"/>
      <c r="T1130" s="19"/>
    </row>
    <row r="1131" spans="1:20" s="15" customFormat="1" ht="25.15" customHeight="1" x14ac:dyDescent="0.25">
      <c r="A1131" s="117" t="s">
        <v>2128</v>
      </c>
      <c r="B1131" s="139" t="s">
        <v>1080</v>
      </c>
      <c r="C1131" s="84">
        <v>1963</v>
      </c>
      <c r="D1131" s="84" t="s">
        <v>240</v>
      </c>
      <c r="E1131" s="84" t="s">
        <v>20</v>
      </c>
      <c r="F1131" s="72">
        <v>2</v>
      </c>
      <c r="G1131" s="72">
        <v>1</v>
      </c>
      <c r="H1131" s="87">
        <v>492.4</v>
      </c>
      <c r="I1131" s="50">
        <v>0</v>
      </c>
      <c r="J1131" s="47">
        <v>370.6</v>
      </c>
      <c r="K1131" s="37">
        <f t="shared" si="287"/>
        <v>4823380</v>
      </c>
      <c r="L1131" s="47">
        <v>0</v>
      </c>
      <c r="M1131" s="47">
        <v>0</v>
      </c>
      <c r="N1131" s="47">
        <v>0</v>
      </c>
      <c r="O1131" s="47">
        <v>4823380</v>
      </c>
      <c r="P1131" s="47">
        <f t="shared" si="288"/>
        <v>9795.6539398862715</v>
      </c>
      <c r="Q1131" s="53">
        <v>9673</v>
      </c>
      <c r="R1131" s="79" t="s">
        <v>97</v>
      </c>
      <c r="S1131" s="97"/>
      <c r="T1131" s="19"/>
    </row>
    <row r="1132" spans="1:20" s="15" customFormat="1" ht="25.15" customHeight="1" x14ac:dyDescent="0.25">
      <c r="A1132" s="117" t="s">
        <v>2129</v>
      </c>
      <c r="B1132" s="139" t="s">
        <v>1081</v>
      </c>
      <c r="C1132" s="84">
        <v>1963</v>
      </c>
      <c r="D1132" s="84" t="s">
        <v>240</v>
      </c>
      <c r="E1132" s="84" t="s">
        <v>20</v>
      </c>
      <c r="F1132" s="72">
        <v>2</v>
      </c>
      <c r="G1132" s="72">
        <v>2</v>
      </c>
      <c r="H1132" s="87">
        <v>431.5</v>
      </c>
      <c r="I1132" s="50">
        <v>0</v>
      </c>
      <c r="J1132" s="47">
        <v>385.4</v>
      </c>
      <c r="K1132" s="37">
        <f t="shared" si="287"/>
        <v>4780750</v>
      </c>
      <c r="L1132" s="47">
        <v>0</v>
      </c>
      <c r="M1132" s="47">
        <v>0</v>
      </c>
      <c r="N1132" s="47">
        <v>0</v>
      </c>
      <c r="O1132" s="47">
        <v>4780750</v>
      </c>
      <c r="P1132" s="47">
        <f t="shared" si="288"/>
        <v>11079.374275782155</v>
      </c>
      <c r="Q1132" s="53">
        <v>9673</v>
      </c>
      <c r="R1132" s="79" t="s">
        <v>97</v>
      </c>
      <c r="S1132" s="97"/>
      <c r="T1132" s="19"/>
    </row>
    <row r="1133" spans="1:20" s="15" customFormat="1" ht="25.15" customHeight="1" x14ac:dyDescent="0.25">
      <c r="A1133" s="117" t="s">
        <v>2130</v>
      </c>
      <c r="B1133" s="139" t="s">
        <v>1082</v>
      </c>
      <c r="C1133" s="84">
        <v>1963</v>
      </c>
      <c r="D1133" s="84" t="s">
        <v>240</v>
      </c>
      <c r="E1133" s="84" t="s">
        <v>20</v>
      </c>
      <c r="F1133" s="72">
        <v>2</v>
      </c>
      <c r="G1133" s="72">
        <v>2</v>
      </c>
      <c r="H1133" s="51">
        <v>581.70000000000005</v>
      </c>
      <c r="I1133" s="50">
        <v>0</v>
      </c>
      <c r="J1133" s="47">
        <v>360.66</v>
      </c>
      <c r="K1133" s="37">
        <f t="shared" si="287"/>
        <v>7113766</v>
      </c>
      <c r="L1133" s="47">
        <v>0</v>
      </c>
      <c r="M1133" s="47">
        <v>0</v>
      </c>
      <c r="N1133" s="47">
        <v>0</v>
      </c>
      <c r="O1133" s="47">
        <v>7113766</v>
      </c>
      <c r="P1133" s="47">
        <f t="shared" si="288"/>
        <v>12229.269382843389</v>
      </c>
      <c r="Q1133" s="53">
        <v>9673</v>
      </c>
      <c r="R1133" s="79" t="s">
        <v>97</v>
      </c>
      <c r="S1133" s="97"/>
      <c r="T1133" s="19"/>
    </row>
    <row r="1134" spans="1:20" s="15" customFormat="1" ht="25.15" customHeight="1" x14ac:dyDescent="0.25">
      <c r="A1134" s="117" t="s">
        <v>2131</v>
      </c>
      <c r="B1134" s="139" t="s">
        <v>1083</v>
      </c>
      <c r="C1134" s="84">
        <v>1962</v>
      </c>
      <c r="D1134" s="84" t="s">
        <v>240</v>
      </c>
      <c r="E1134" s="84" t="s">
        <v>20</v>
      </c>
      <c r="F1134" s="72">
        <v>2</v>
      </c>
      <c r="G1134" s="72">
        <v>2</v>
      </c>
      <c r="H1134" s="87">
        <v>572.29999999999995</v>
      </c>
      <c r="I1134" s="50">
        <v>0</v>
      </c>
      <c r="J1134" s="47">
        <v>530.9</v>
      </c>
      <c r="K1134" s="37">
        <f t="shared" si="287"/>
        <v>6259150</v>
      </c>
      <c r="L1134" s="47">
        <v>0</v>
      </c>
      <c r="M1134" s="47">
        <v>0</v>
      </c>
      <c r="N1134" s="47">
        <v>0</v>
      </c>
      <c r="O1134" s="47">
        <v>6259150</v>
      </c>
      <c r="P1134" s="47">
        <f t="shared" si="288"/>
        <v>10936.833828411673</v>
      </c>
      <c r="Q1134" s="53">
        <v>9673</v>
      </c>
      <c r="R1134" s="79" t="s">
        <v>96</v>
      </c>
      <c r="S1134" s="97"/>
      <c r="T1134" s="19"/>
    </row>
    <row r="1135" spans="1:20" s="15" customFormat="1" ht="25.15" customHeight="1" x14ac:dyDescent="0.25">
      <c r="A1135" s="117" t="s">
        <v>2132</v>
      </c>
      <c r="B1135" s="139" t="s">
        <v>1084</v>
      </c>
      <c r="C1135" s="84">
        <v>1955</v>
      </c>
      <c r="D1135" s="84" t="s">
        <v>240</v>
      </c>
      <c r="E1135" s="84" t="s">
        <v>20</v>
      </c>
      <c r="F1135" s="72">
        <v>2</v>
      </c>
      <c r="G1135" s="72">
        <v>2</v>
      </c>
      <c r="H1135" s="87">
        <v>398.5</v>
      </c>
      <c r="I1135" s="50">
        <v>0</v>
      </c>
      <c r="J1135" s="47">
        <v>314.2</v>
      </c>
      <c r="K1135" s="37">
        <f t="shared" si="287"/>
        <v>1047000</v>
      </c>
      <c r="L1135" s="47">
        <v>0</v>
      </c>
      <c r="M1135" s="47">
        <v>0</v>
      </c>
      <c r="N1135" s="47">
        <v>0</v>
      </c>
      <c r="O1135" s="47">
        <v>1047000</v>
      </c>
      <c r="P1135" s="47">
        <f t="shared" si="288"/>
        <v>2627.3525721455458</v>
      </c>
      <c r="Q1135" s="53">
        <v>9673</v>
      </c>
      <c r="R1135" s="79" t="s">
        <v>96</v>
      </c>
      <c r="S1135" s="97"/>
      <c r="T1135" s="19"/>
    </row>
    <row r="1136" spans="1:20" s="15" customFormat="1" ht="25.15" customHeight="1" x14ac:dyDescent="0.25">
      <c r="A1136" s="117" t="s">
        <v>2133</v>
      </c>
      <c r="B1136" s="139" t="s">
        <v>1085</v>
      </c>
      <c r="C1136" s="84">
        <v>1963</v>
      </c>
      <c r="D1136" s="84" t="s">
        <v>240</v>
      </c>
      <c r="E1136" s="84" t="s">
        <v>20</v>
      </c>
      <c r="F1136" s="72">
        <v>2</v>
      </c>
      <c r="G1136" s="72">
        <v>2</v>
      </c>
      <c r="H1136" s="87">
        <v>840.53</v>
      </c>
      <c r="I1136" s="50">
        <v>0</v>
      </c>
      <c r="J1136" s="47">
        <v>616.83000000000004</v>
      </c>
      <c r="K1136" s="37">
        <f t="shared" si="287"/>
        <v>10168254</v>
      </c>
      <c r="L1136" s="47">
        <v>0</v>
      </c>
      <c r="M1136" s="47">
        <v>0</v>
      </c>
      <c r="N1136" s="47">
        <v>0</v>
      </c>
      <c r="O1136" s="47">
        <v>10168254</v>
      </c>
      <c r="P1136" s="47">
        <f t="shared" si="288"/>
        <v>12097.43138258004</v>
      </c>
      <c r="Q1136" s="53">
        <v>9673</v>
      </c>
      <c r="R1136" s="79" t="s">
        <v>97</v>
      </c>
      <c r="S1136" s="97"/>
      <c r="T1136" s="19"/>
    </row>
    <row r="1137" spans="1:21" s="15" customFormat="1" ht="25.15" customHeight="1" x14ac:dyDescent="0.25">
      <c r="A1137" s="117" t="s">
        <v>2134</v>
      </c>
      <c r="B1137" s="139" t="s">
        <v>1087</v>
      </c>
      <c r="C1137" s="84">
        <v>1962</v>
      </c>
      <c r="D1137" s="84" t="s">
        <v>240</v>
      </c>
      <c r="E1137" s="84" t="s">
        <v>20</v>
      </c>
      <c r="F1137" s="72">
        <v>2</v>
      </c>
      <c r="G1137" s="72">
        <v>1</v>
      </c>
      <c r="H1137" s="87">
        <v>294.89999999999998</v>
      </c>
      <c r="I1137" s="50">
        <v>0</v>
      </c>
      <c r="J1137" s="47">
        <v>274.3</v>
      </c>
      <c r="K1137" s="37">
        <f t="shared" si="287"/>
        <v>3729820</v>
      </c>
      <c r="L1137" s="47">
        <v>0</v>
      </c>
      <c r="M1137" s="47">
        <v>0</v>
      </c>
      <c r="N1137" s="47">
        <v>0</v>
      </c>
      <c r="O1137" s="47">
        <v>3729820</v>
      </c>
      <c r="P1137" s="47">
        <f t="shared" si="288"/>
        <v>12647.744998304512</v>
      </c>
      <c r="Q1137" s="53">
        <v>9673</v>
      </c>
      <c r="R1137" s="79" t="s">
        <v>96</v>
      </c>
      <c r="S1137" s="97"/>
      <c r="T1137" s="19"/>
    </row>
    <row r="1138" spans="1:21" s="15" customFormat="1" ht="25.15" customHeight="1" x14ac:dyDescent="0.25">
      <c r="A1138" s="117" t="s">
        <v>2135</v>
      </c>
      <c r="B1138" s="139" t="s">
        <v>1088</v>
      </c>
      <c r="C1138" s="84">
        <v>1962</v>
      </c>
      <c r="D1138" s="84" t="s">
        <v>240</v>
      </c>
      <c r="E1138" s="84" t="s">
        <v>20</v>
      </c>
      <c r="F1138" s="72">
        <v>2</v>
      </c>
      <c r="G1138" s="72">
        <v>2</v>
      </c>
      <c r="H1138" s="87">
        <v>371.4</v>
      </c>
      <c r="I1138" s="50">
        <v>0</v>
      </c>
      <c r="J1138" s="47">
        <v>369</v>
      </c>
      <c r="K1138" s="37">
        <f t="shared" si="287"/>
        <v>4149700</v>
      </c>
      <c r="L1138" s="47">
        <v>0</v>
      </c>
      <c r="M1138" s="47">
        <v>0</v>
      </c>
      <c r="N1138" s="47">
        <v>0</v>
      </c>
      <c r="O1138" s="47">
        <v>4149700</v>
      </c>
      <c r="P1138" s="47">
        <f t="shared" si="288"/>
        <v>11173.128702207863</v>
      </c>
      <c r="Q1138" s="53">
        <v>9673</v>
      </c>
      <c r="R1138" s="79" t="s">
        <v>97</v>
      </c>
      <c r="S1138" s="97"/>
      <c r="T1138" s="19"/>
    </row>
    <row r="1139" spans="1:21" s="15" customFormat="1" ht="25.15" customHeight="1" x14ac:dyDescent="0.25">
      <c r="A1139" s="117" t="s">
        <v>2136</v>
      </c>
      <c r="B1139" s="139" t="s">
        <v>1089</v>
      </c>
      <c r="C1139" s="84">
        <v>1963</v>
      </c>
      <c r="D1139" s="84" t="s">
        <v>240</v>
      </c>
      <c r="E1139" s="84" t="s">
        <v>20</v>
      </c>
      <c r="F1139" s="72">
        <v>2</v>
      </c>
      <c r="G1139" s="72">
        <v>2</v>
      </c>
      <c r="H1139" s="87">
        <v>401.7</v>
      </c>
      <c r="I1139" s="50">
        <v>0</v>
      </c>
      <c r="J1139" s="47">
        <v>356.21</v>
      </c>
      <c r="K1139" s="37">
        <f t="shared" si="287"/>
        <v>4461676</v>
      </c>
      <c r="L1139" s="47">
        <v>0</v>
      </c>
      <c r="M1139" s="47">
        <v>0</v>
      </c>
      <c r="N1139" s="47">
        <v>0</v>
      </c>
      <c r="O1139" s="47">
        <v>4461676</v>
      </c>
      <c r="P1139" s="47">
        <f t="shared" si="288"/>
        <v>11106.985312422206</v>
      </c>
      <c r="Q1139" s="53">
        <v>9673</v>
      </c>
      <c r="R1139" s="79" t="s">
        <v>97</v>
      </c>
      <c r="S1139" s="97"/>
      <c r="T1139" s="19"/>
    </row>
    <row r="1140" spans="1:21" s="15" customFormat="1" ht="25.15" customHeight="1" x14ac:dyDescent="0.25">
      <c r="A1140" s="117" t="s">
        <v>2137</v>
      </c>
      <c r="B1140" s="139" t="s">
        <v>1090</v>
      </c>
      <c r="C1140" s="84">
        <v>1964</v>
      </c>
      <c r="D1140" s="84" t="s">
        <v>240</v>
      </c>
      <c r="E1140" s="84" t="s">
        <v>20</v>
      </c>
      <c r="F1140" s="72">
        <v>2</v>
      </c>
      <c r="G1140" s="72">
        <v>2</v>
      </c>
      <c r="H1140" s="108">
        <v>433.4</v>
      </c>
      <c r="I1140" s="47">
        <v>54.2</v>
      </c>
      <c r="J1140" s="47">
        <v>391.6</v>
      </c>
      <c r="K1140" s="37">
        <f t="shared" si="287"/>
        <v>3868890</v>
      </c>
      <c r="L1140" s="47">
        <v>0</v>
      </c>
      <c r="M1140" s="47">
        <v>0</v>
      </c>
      <c r="N1140" s="47">
        <v>0</v>
      </c>
      <c r="O1140" s="47">
        <v>3868890</v>
      </c>
      <c r="P1140" s="47">
        <f t="shared" si="288"/>
        <v>8926.8343331795113</v>
      </c>
      <c r="Q1140" s="53">
        <v>9673</v>
      </c>
      <c r="R1140" s="79" t="s">
        <v>98</v>
      </c>
      <c r="S1140" s="97"/>
      <c r="T1140" s="19"/>
    </row>
    <row r="1141" spans="1:21" s="15" customFormat="1" ht="25.15" customHeight="1" x14ac:dyDescent="0.25">
      <c r="A1141" s="117" t="s">
        <v>2138</v>
      </c>
      <c r="B1141" s="139" t="s">
        <v>1091</v>
      </c>
      <c r="C1141" s="84">
        <v>1964</v>
      </c>
      <c r="D1141" s="84" t="s">
        <v>240</v>
      </c>
      <c r="E1141" s="84" t="s">
        <v>20</v>
      </c>
      <c r="F1141" s="72">
        <v>2</v>
      </c>
      <c r="G1141" s="72">
        <v>3</v>
      </c>
      <c r="H1141" s="108">
        <v>579.4</v>
      </c>
      <c r="I1141" s="50">
        <v>0</v>
      </c>
      <c r="J1141" s="47">
        <v>520.70000000000005</v>
      </c>
      <c r="K1141" s="37">
        <f t="shared" si="287"/>
        <v>5088066.5</v>
      </c>
      <c r="L1141" s="47">
        <v>0</v>
      </c>
      <c r="M1141" s="47">
        <v>0</v>
      </c>
      <c r="N1141" s="47">
        <v>0</v>
      </c>
      <c r="O1141" s="47">
        <v>5088066.5</v>
      </c>
      <c r="P1141" s="47">
        <f t="shared" si="288"/>
        <v>8781.6128753883331</v>
      </c>
      <c r="Q1141" s="53">
        <v>9673</v>
      </c>
      <c r="R1141" s="79" t="s">
        <v>98</v>
      </c>
      <c r="S1141" s="97"/>
      <c r="T1141" s="19"/>
    </row>
    <row r="1142" spans="1:21" ht="34.9" customHeight="1" x14ac:dyDescent="0.25">
      <c r="A1142" s="142" t="s">
        <v>2289</v>
      </c>
      <c r="B1142" s="142"/>
      <c r="C1142" s="142"/>
      <c r="D1142" s="142"/>
      <c r="E1142" s="142"/>
      <c r="F1142" s="142"/>
      <c r="G1142" s="142"/>
      <c r="H1142" s="142"/>
      <c r="I1142" s="142"/>
      <c r="J1142" s="142"/>
      <c r="K1142" s="142"/>
      <c r="L1142" s="142"/>
      <c r="M1142" s="142"/>
      <c r="N1142" s="142"/>
      <c r="O1142" s="142"/>
      <c r="P1142" s="142"/>
      <c r="Q1142" s="142"/>
      <c r="R1142" s="142"/>
    </row>
    <row r="1143" spans="1:21" s="15" customFormat="1" ht="34.9" customHeight="1" x14ac:dyDescent="0.25">
      <c r="A1143" s="141" t="s">
        <v>1095</v>
      </c>
      <c r="B1143" s="141"/>
      <c r="C1143" s="123" t="s">
        <v>21</v>
      </c>
      <c r="D1143" s="123" t="s">
        <v>21</v>
      </c>
      <c r="E1143" s="123" t="s">
        <v>21</v>
      </c>
      <c r="F1143" s="126" t="s">
        <v>21</v>
      </c>
      <c r="G1143" s="126" t="s">
        <v>21</v>
      </c>
      <c r="H1143" s="127">
        <f>SUM(H1144)</f>
        <v>421.2</v>
      </c>
      <c r="I1143" s="127">
        <f t="shared" ref="I1143:O1143" si="289">SUM(I1144)</f>
        <v>0</v>
      </c>
      <c r="J1143" s="127">
        <f t="shared" si="289"/>
        <v>421.2</v>
      </c>
      <c r="K1143" s="127">
        <f t="shared" si="289"/>
        <v>4672600</v>
      </c>
      <c r="L1143" s="127">
        <f t="shared" si="289"/>
        <v>0</v>
      </c>
      <c r="M1143" s="127">
        <f t="shared" si="289"/>
        <v>0</v>
      </c>
      <c r="N1143" s="127">
        <f t="shared" si="289"/>
        <v>0</v>
      </c>
      <c r="O1143" s="127">
        <f t="shared" si="289"/>
        <v>4672600</v>
      </c>
      <c r="P1143" s="34">
        <f>K1143/H1143</f>
        <v>11093.542260208927</v>
      </c>
      <c r="Q1143" s="128" t="s">
        <v>21</v>
      </c>
      <c r="R1143" s="129" t="s">
        <v>21</v>
      </c>
      <c r="S1143" s="73"/>
      <c r="T1143" s="17"/>
      <c r="U1143" s="16"/>
    </row>
    <row r="1144" spans="1:21" s="15" customFormat="1" ht="27" customHeight="1" x14ac:dyDescent="0.25">
      <c r="A1144" s="117" t="s">
        <v>2139</v>
      </c>
      <c r="B1144" s="48" t="s">
        <v>1096</v>
      </c>
      <c r="C1144" s="84">
        <v>1964</v>
      </c>
      <c r="D1144" s="84" t="s">
        <v>240</v>
      </c>
      <c r="E1144" s="84" t="s">
        <v>20</v>
      </c>
      <c r="F1144" s="81">
        <v>2</v>
      </c>
      <c r="G1144" s="81">
        <v>2</v>
      </c>
      <c r="H1144" s="47">
        <v>421.2</v>
      </c>
      <c r="I1144" s="47">
        <v>0</v>
      </c>
      <c r="J1144" s="47">
        <v>421.2</v>
      </c>
      <c r="K1144" s="37">
        <f t="shared" ref="K1144" si="290">SUM(L1144:O1144)</f>
        <v>4672600</v>
      </c>
      <c r="L1144" s="47">
        <v>0</v>
      </c>
      <c r="M1144" s="47">
        <v>0</v>
      </c>
      <c r="N1144" s="47">
        <v>0</v>
      </c>
      <c r="O1144" s="47">
        <v>4672600</v>
      </c>
      <c r="P1144" s="47">
        <f t="shared" ref="P1144" si="291">K1144/H1144</f>
        <v>11093.542260208927</v>
      </c>
      <c r="Q1144" s="53">
        <v>9673</v>
      </c>
      <c r="R1144" s="79" t="s">
        <v>96</v>
      </c>
      <c r="S1144" s="73"/>
      <c r="T1144" s="17"/>
      <c r="U1144" s="16"/>
    </row>
    <row r="1145" spans="1:21" ht="34.9" customHeight="1" x14ac:dyDescent="0.25">
      <c r="A1145" s="142" t="s">
        <v>2290</v>
      </c>
      <c r="B1145" s="142"/>
      <c r="C1145" s="142"/>
      <c r="D1145" s="142"/>
      <c r="E1145" s="142"/>
      <c r="F1145" s="142"/>
      <c r="G1145" s="142"/>
      <c r="H1145" s="142"/>
      <c r="I1145" s="142"/>
      <c r="J1145" s="142"/>
      <c r="K1145" s="142"/>
      <c r="L1145" s="142"/>
      <c r="M1145" s="142"/>
      <c r="N1145" s="142"/>
      <c r="O1145" s="142"/>
      <c r="P1145" s="142"/>
      <c r="Q1145" s="142"/>
      <c r="R1145" s="142"/>
    </row>
    <row r="1146" spans="1:21" s="15" customFormat="1" ht="34.9" customHeight="1" x14ac:dyDescent="0.25">
      <c r="A1146" s="141" t="s">
        <v>1097</v>
      </c>
      <c r="B1146" s="141"/>
      <c r="C1146" s="123" t="s">
        <v>21</v>
      </c>
      <c r="D1146" s="123" t="s">
        <v>21</v>
      </c>
      <c r="E1146" s="123" t="s">
        <v>21</v>
      </c>
      <c r="F1146" s="126" t="s">
        <v>21</v>
      </c>
      <c r="G1146" s="126" t="s">
        <v>21</v>
      </c>
      <c r="H1146" s="127">
        <f>SUM(H1147)</f>
        <v>616.79999999999995</v>
      </c>
      <c r="I1146" s="127">
        <f t="shared" ref="I1146:O1146" si="292">SUM(I1147)</f>
        <v>0</v>
      </c>
      <c r="J1146" s="127">
        <f t="shared" si="292"/>
        <v>616.79999999999995</v>
      </c>
      <c r="K1146" s="127">
        <f t="shared" si="292"/>
        <v>3795600</v>
      </c>
      <c r="L1146" s="127">
        <f t="shared" si="292"/>
        <v>0</v>
      </c>
      <c r="M1146" s="127">
        <f t="shared" si="292"/>
        <v>0</v>
      </c>
      <c r="N1146" s="127">
        <f t="shared" si="292"/>
        <v>0</v>
      </c>
      <c r="O1146" s="127">
        <f t="shared" si="292"/>
        <v>3795600</v>
      </c>
      <c r="P1146" s="34">
        <f>K1146/H1146</f>
        <v>6153.6964980544753</v>
      </c>
      <c r="Q1146" s="128" t="s">
        <v>21</v>
      </c>
      <c r="R1146" s="129" t="s">
        <v>21</v>
      </c>
      <c r="S1146" s="73"/>
      <c r="T1146" s="17"/>
      <c r="U1146" s="16"/>
    </row>
    <row r="1147" spans="1:21" s="15" customFormat="1" ht="27" customHeight="1" x14ac:dyDescent="0.25">
      <c r="A1147" s="117" t="s">
        <v>2140</v>
      </c>
      <c r="B1147" s="140" t="s">
        <v>1098</v>
      </c>
      <c r="C1147" s="84">
        <v>1966</v>
      </c>
      <c r="D1147" s="84" t="s">
        <v>240</v>
      </c>
      <c r="E1147" s="84" t="s">
        <v>20</v>
      </c>
      <c r="F1147" s="81">
        <v>2</v>
      </c>
      <c r="G1147" s="81">
        <v>2</v>
      </c>
      <c r="H1147" s="47">
        <v>616.79999999999995</v>
      </c>
      <c r="I1147" s="47">
        <v>0</v>
      </c>
      <c r="J1147" s="47">
        <v>616.79999999999995</v>
      </c>
      <c r="K1147" s="37">
        <f t="shared" ref="K1147" si="293">SUM(L1147:O1147)</f>
        <v>3795600</v>
      </c>
      <c r="L1147" s="47">
        <v>0</v>
      </c>
      <c r="M1147" s="47">
        <v>0</v>
      </c>
      <c r="N1147" s="47">
        <v>0</v>
      </c>
      <c r="O1147" s="47">
        <v>3795600</v>
      </c>
      <c r="P1147" s="47">
        <f t="shared" ref="P1147" si="294">K1147/H1147</f>
        <v>6153.6964980544753</v>
      </c>
      <c r="Q1147" s="53">
        <v>9673</v>
      </c>
      <c r="R1147" s="79" t="s">
        <v>97</v>
      </c>
      <c r="S1147" s="73"/>
      <c r="T1147" s="17"/>
      <c r="U1147" s="16"/>
    </row>
    <row r="1148" spans="1:21" ht="34.9" customHeight="1" x14ac:dyDescent="0.25">
      <c r="A1148" s="142" t="s">
        <v>2291</v>
      </c>
      <c r="B1148" s="142"/>
      <c r="C1148" s="142"/>
      <c r="D1148" s="142"/>
      <c r="E1148" s="142"/>
      <c r="F1148" s="142"/>
      <c r="G1148" s="142"/>
      <c r="H1148" s="142"/>
      <c r="I1148" s="142"/>
      <c r="J1148" s="142"/>
      <c r="K1148" s="142"/>
      <c r="L1148" s="142"/>
      <c r="M1148" s="142"/>
      <c r="N1148" s="142"/>
      <c r="O1148" s="142"/>
      <c r="P1148" s="142"/>
      <c r="Q1148" s="142"/>
      <c r="R1148" s="142"/>
    </row>
    <row r="1149" spans="1:21" s="15" customFormat="1" ht="34.9" customHeight="1" x14ac:dyDescent="0.25">
      <c r="A1149" s="141" t="s">
        <v>60</v>
      </c>
      <c r="B1149" s="141"/>
      <c r="C1149" s="120" t="s">
        <v>21</v>
      </c>
      <c r="D1149" s="120" t="s">
        <v>21</v>
      </c>
      <c r="E1149" s="120" t="s">
        <v>21</v>
      </c>
      <c r="F1149" s="126" t="s">
        <v>21</v>
      </c>
      <c r="G1149" s="126" t="s">
        <v>21</v>
      </c>
      <c r="H1149" s="127">
        <f>SUM(H1150:H1152)</f>
        <v>1138.2</v>
      </c>
      <c r="I1149" s="127">
        <f t="shared" ref="I1149:O1149" si="295">SUM(I1150:I1152)</f>
        <v>0</v>
      </c>
      <c r="J1149" s="127">
        <f t="shared" si="295"/>
        <v>960.5</v>
      </c>
      <c r="K1149" s="127">
        <f t="shared" si="295"/>
        <v>11055515</v>
      </c>
      <c r="L1149" s="127">
        <f t="shared" si="295"/>
        <v>0</v>
      </c>
      <c r="M1149" s="127">
        <f t="shared" si="295"/>
        <v>0</v>
      </c>
      <c r="N1149" s="127">
        <f t="shared" si="295"/>
        <v>0</v>
      </c>
      <c r="O1149" s="127">
        <f t="shared" si="295"/>
        <v>11055515</v>
      </c>
      <c r="P1149" s="34">
        <f>K1149/H1149</f>
        <v>9713.1567387102441</v>
      </c>
      <c r="Q1149" s="128" t="s">
        <v>21</v>
      </c>
      <c r="R1149" s="129" t="s">
        <v>21</v>
      </c>
      <c r="S1149" s="73"/>
      <c r="T1149" s="17"/>
      <c r="U1149" s="16"/>
    </row>
    <row r="1150" spans="1:21" s="15" customFormat="1" ht="27" customHeight="1" x14ac:dyDescent="0.25">
      <c r="A1150" s="117" t="s">
        <v>2141</v>
      </c>
      <c r="B1150" s="139" t="s">
        <v>1092</v>
      </c>
      <c r="C1150" s="84">
        <v>1963</v>
      </c>
      <c r="D1150" s="84">
        <v>1978</v>
      </c>
      <c r="E1150" s="84" t="s">
        <v>20</v>
      </c>
      <c r="F1150" s="81">
        <v>2</v>
      </c>
      <c r="G1150" s="81">
        <v>2</v>
      </c>
      <c r="H1150" s="47">
        <v>416.7</v>
      </c>
      <c r="I1150" s="47">
        <v>0</v>
      </c>
      <c r="J1150" s="47">
        <v>378.9</v>
      </c>
      <c r="K1150" s="37">
        <f t="shared" ref="K1150:K1152" si="296">SUM(L1150:O1150)</f>
        <v>4074090</v>
      </c>
      <c r="L1150" s="47">
        <v>0</v>
      </c>
      <c r="M1150" s="47">
        <v>0</v>
      </c>
      <c r="N1150" s="47">
        <v>0</v>
      </c>
      <c r="O1150" s="47">
        <v>4074090</v>
      </c>
      <c r="P1150" s="47">
        <f t="shared" ref="P1150:P1152" si="297">K1150/H1150</f>
        <v>9777.0338372930164</v>
      </c>
      <c r="Q1150" s="53">
        <v>9673</v>
      </c>
      <c r="R1150" s="79" t="s">
        <v>96</v>
      </c>
      <c r="S1150" s="73"/>
      <c r="T1150" s="17"/>
      <c r="U1150" s="16"/>
    </row>
    <row r="1151" spans="1:21" s="15" customFormat="1" ht="27" customHeight="1" x14ac:dyDescent="0.25">
      <c r="A1151" s="117" t="s">
        <v>2142</v>
      </c>
      <c r="B1151" s="139" t="s">
        <v>1093</v>
      </c>
      <c r="C1151" s="84">
        <v>1966</v>
      </c>
      <c r="D1151" s="84">
        <v>2008</v>
      </c>
      <c r="E1151" s="84" t="s">
        <v>20</v>
      </c>
      <c r="F1151" s="81">
        <v>2</v>
      </c>
      <c r="G1151" s="81">
        <v>2</v>
      </c>
      <c r="H1151" s="47">
        <v>402</v>
      </c>
      <c r="I1151" s="47">
        <v>0</v>
      </c>
      <c r="J1151" s="47">
        <v>352.5</v>
      </c>
      <c r="K1151" s="37">
        <f t="shared" si="296"/>
        <v>4063600</v>
      </c>
      <c r="L1151" s="47">
        <v>0</v>
      </c>
      <c r="M1151" s="47">
        <v>0</v>
      </c>
      <c r="N1151" s="47">
        <v>0</v>
      </c>
      <c r="O1151" s="47">
        <v>4063600</v>
      </c>
      <c r="P1151" s="47">
        <f t="shared" si="297"/>
        <v>10108.457711442787</v>
      </c>
      <c r="Q1151" s="53">
        <v>9673</v>
      </c>
      <c r="R1151" s="79" t="s">
        <v>97</v>
      </c>
      <c r="S1151" s="73"/>
      <c r="T1151" s="17"/>
      <c r="U1151" s="16"/>
    </row>
    <row r="1152" spans="1:21" s="15" customFormat="1" ht="27" customHeight="1" x14ac:dyDescent="0.25">
      <c r="A1152" s="117" t="s">
        <v>2143</v>
      </c>
      <c r="B1152" s="139" t="s">
        <v>1094</v>
      </c>
      <c r="C1152" s="82">
        <v>1857</v>
      </c>
      <c r="D1152" s="84" t="s">
        <v>240</v>
      </c>
      <c r="E1152" s="84" t="s">
        <v>20</v>
      </c>
      <c r="F1152" s="82">
        <v>2</v>
      </c>
      <c r="G1152" s="82">
        <v>2</v>
      </c>
      <c r="H1152" s="50">
        <v>319.5</v>
      </c>
      <c r="I1152" s="50">
        <v>0</v>
      </c>
      <c r="J1152" s="50">
        <v>229.1</v>
      </c>
      <c r="K1152" s="37">
        <f t="shared" si="296"/>
        <v>2917825</v>
      </c>
      <c r="L1152" s="47">
        <v>0</v>
      </c>
      <c r="M1152" s="47">
        <v>0</v>
      </c>
      <c r="N1152" s="47">
        <v>0</v>
      </c>
      <c r="O1152" s="47">
        <v>2917825</v>
      </c>
      <c r="P1152" s="47">
        <f t="shared" si="297"/>
        <v>9132.4726134585289</v>
      </c>
      <c r="Q1152" s="53">
        <v>9673</v>
      </c>
      <c r="R1152" s="79" t="s">
        <v>98</v>
      </c>
      <c r="S1152" s="73"/>
      <c r="T1152" s="17"/>
      <c r="U1152" s="16"/>
    </row>
    <row r="1153" spans="1:21" s="15" customFormat="1" ht="40.15" customHeight="1" x14ac:dyDescent="0.25">
      <c r="A1153" s="142" t="s">
        <v>2292</v>
      </c>
      <c r="B1153" s="142"/>
      <c r="C1153" s="142"/>
      <c r="D1153" s="142"/>
      <c r="E1153" s="142"/>
      <c r="F1153" s="142"/>
      <c r="G1153" s="142"/>
      <c r="H1153" s="142"/>
      <c r="I1153" s="142"/>
      <c r="J1153" s="142"/>
      <c r="K1153" s="142"/>
      <c r="L1153" s="142"/>
      <c r="M1153" s="142"/>
      <c r="N1153" s="142"/>
      <c r="O1153" s="142"/>
      <c r="P1153" s="142"/>
      <c r="Q1153" s="142"/>
      <c r="R1153" s="142"/>
      <c r="S1153" s="62"/>
      <c r="T1153" s="16"/>
      <c r="U1153" s="16"/>
    </row>
    <row r="1154" spans="1:21" ht="40.15" customHeight="1" x14ac:dyDescent="0.25">
      <c r="A1154" s="141" t="s">
        <v>61</v>
      </c>
      <c r="B1154" s="141"/>
      <c r="C1154" s="120" t="s">
        <v>21</v>
      </c>
      <c r="D1154" s="120" t="s">
        <v>21</v>
      </c>
      <c r="E1154" s="120" t="s">
        <v>21</v>
      </c>
      <c r="F1154" s="126" t="s">
        <v>21</v>
      </c>
      <c r="G1154" s="126" t="s">
        <v>21</v>
      </c>
      <c r="H1154" s="127">
        <f>SUM(H1155:H1156)</f>
        <v>604.4</v>
      </c>
      <c r="I1154" s="127">
        <f t="shared" ref="I1154:O1154" si="298">SUM(I1155:I1156)</f>
        <v>0</v>
      </c>
      <c r="J1154" s="127">
        <f t="shared" si="298"/>
        <v>543.29999999999995</v>
      </c>
      <c r="K1154" s="127">
        <f t="shared" si="298"/>
        <v>4720650</v>
      </c>
      <c r="L1154" s="127">
        <f t="shared" si="298"/>
        <v>0</v>
      </c>
      <c r="M1154" s="127">
        <f t="shared" si="298"/>
        <v>0</v>
      </c>
      <c r="N1154" s="127">
        <f t="shared" si="298"/>
        <v>0</v>
      </c>
      <c r="O1154" s="127">
        <f t="shared" si="298"/>
        <v>4720650</v>
      </c>
      <c r="P1154" s="34">
        <f>K1154/H1154</f>
        <v>7810.4731965585706</v>
      </c>
      <c r="Q1154" s="128" t="s">
        <v>21</v>
      </c>
      <c r="R1154" s="129" t="s">
        <v>21</v>
      </c>
    </row>
    <row r="1155" spans="1:21" ht="27" customHeight="1" x14ac:dyDescent="0.25">
      <c r="A1155" s="118" t="s">
        <v>2144</v>
      </c>
      <c r="B1155" s="48" t="s">
        <v>1099</v>
      </c>
      <c r="C1155" s="84">
        <v>1966</v>
      </c>
      <c r="D1155" s="84">
        <v>2010</v>
      </c>
      <c r="E1155" s="84" t="s">
        <v>20</v>
      </c>
      <c r="F1155" s="84">
        <v>2</v>
      </c>
      <c r="G1155" s="84">
        <v>1</v>
      </c>
      <c r="H1155" s="51">
        <v>312.39999999999998</v>
      </c>
      <c r="I1155" s="51">
        <v>0</v>
      </c>
      <c r="J1155" s="51">
        <v>271.5</v>
      </c>
      <c r="K1155" s="37">
        <f t="shared" ref="K1155:K1156" si="299">SUM(L1155:O1155)</f>
        <v>2277900</v>
      </c>
      <c r="L1155" s="47">
        <v>0</v>
      </c>
      <c r="M1155" s="47">
        <v>0</v>
      </c>
      <c r="N1155" s="47">
        <v>0</v>
      </c>
      <c r="O1155" s="47">
        <v>2277900</v>
      </c>
      <c r="P1155" s="47">
        <f t="shared" ref="P1155:P1156" si="300">K1155/H1155</f>
        <v>7291.6133162612041</v>
      </c>
      <c r="Q1155" s="53">
        <v>9673</v>
      </c>
      <c r="R1155" s="79" t="s">
        <v>98</v>
      </c>
    </row>
    <row r="1156" spans="1:21" ht="27" customHeight="1" x14ac:dyDescent="0.25">
      <c r="A1156" s="118" t="s">
        <v>2145</v>
      </c>
      <c r="B1156" s="48" t="s">
        <v>1100</v>
      </c>
      <c r="C1156" s="84">
        <v>1964</v>
      </c>
      <c r="D1156" s="84">
        <v>2009</v>
      </c>
      <c r="E1156" s="84" t="s">
        <v>20</v>
      </c>
      <c r="F1156" s="84">
        <v>2</v>
      </c>
      <c r="G1156" s="84">
        <v>1</v>
      </c>
      <c r="H1156" s="51">
        <v>292</v>
      </c>
      <c r="I1156" s="51">
        <v>0</v>
      </c>
      <c r="J1156" s="51">
        <v>271.8</v>
      </c>
      <c r="K1156" s="37">
        <f t="shared" si="299"/>
        <v>2442750</v>
      </c>
      <c r="L1156" s="47">
        <v>0</v>
      </c>
      <c r="M1156" s="47">
        <v>0</v>
      </c>
      <c r="N1156" s="47">
        <v>0</v>
      </c>
      <c r="O1156" s="47">
        <v>2442750</v>
      </c>
      <c r="P1156" s="47">
        <f t="shared" si="300"/>
        <v>8365.5821917808225</v>
      </c>
      <c r="Q1156" s="53">
        <v>9673</v>
      </c>
      <c r="R1156" s="79" t="s">
        <v>98</v>
      </c>
    </row>
    <row r="1157" spans="1:21" s="15" customFormat="1" ht="34.9" customHeight="1" x14ac:dyDescent="0.25">
      <c r="A1157" s="142" t="s">
        <v>2293</v>
      </c>
      <c r="B1157" s="142"/>
      <c r="C1157" s="142"/>
      <c r="D1157" s="142"/>
      <c r="E1157" s="142"/>
      <c r="F1157" s="142"/>
      <c r="G1157" s="142"/>
      <c r="H1157" s="142"/>
      <c r="I1157" s="142"/>
      <c r="J1157" s="142"/>
      <c r="K1157" s="142"/>
      <c r="L1157" s="142"/>
      <c r="M1157" s="142"/>
      <c r="N1157" s="142"/>
      <c r="O1157" s="142"/>
      <c r="P1157" s="142"/>
      <c r="Q1157" s="142"/>
      <c r="R1157" s="142"/>
      <c r="S1157" s="62"/>
      <c r="T1157" s="16"/>
      <c r="U1157" s="16"/>
    </row>
    <row r="1158" spans="1:21" ht="34.9" customHeight="1" x14ac:dyDescent="0.25">
      <c r="A1158" s="141" t="s">
        <v>820</v>
      </c>
      <c r="B1158" s="141"/>
      <c r="C1158" s="120" t="s">
        <v>21</v>
      </c>
      <c r="D1158" s="120" t="s">
        <v>21</v>
      </c>
      <c r="E1158" s="120" t="s">
        <v>21</v>
      </c>
      <c r="F1158" s="126" t="s">
        <v>21</v>
      </c>
      <c r="G1158" s="126" t="s">
        <v>21</v>
      </c>
      <c r="H1158" s="127">
        <f>SUM(H1159:H1160)</f>
        <v>883.8</v>
      </c>
      <c r="I1158" s="127">
        <f t="shared" ref="I1158:O1158" si="301">SUM(I1159:I1160)</f>
        <v>0</v>
      </c>
      <c r="J1158" s="127">
        <f t="shared" si="301"/>
        <v>779.8</v>
      </c>
      <c r="K1158" s="127">
        <f t="shared" si="301"/>
        <v>7876568</v>
      </c>
      <c r="L1158" s="127">
        <f t="shared" si="301"/>
        <v>0</v>
      </c>
      <c r="M1158" s="127">
        <f t="shared" si="301"/>
        <v>0</v>
      </c>
      <c r="N1158" s="127">
        <f t="shared" si="301"/>
        <v>0</v>
      </c>
      <c r="O1158" s="127">
        <f t="shared" si="301"/>
        <v>7876568</v>
      </c>
      <c r="P1158" s="34">
        <f>K1158/H1158</f>
        <v>8912.1611224258886</v>
      </c>
      <c r="Q1158" s="128" t="s">
        <v>21</v>
      </c>
      <c r="R1158" s="129" t="s">
        <v>21</v>
      </c>
    </row>
    <row r="1159" spans="1:21" ht="27" customHeight="1" x14ac:dyDescent="0.25">
      <c r="A1159" s="118" t="s">
        <v>2146</v>
      </c>
      <c r="B1159" s="48" t="s">
        <v>1101</v>
      </c>
      <c r="C1159" s="84">
        <v>1964</v>
      </c>
      <c r="D1159" s="84">
        <v>2011</v>
      </c>
      <c r="E1159" s="84" t="s">
        <v>20</v>
      </c>
      <c r="F1159" s="84">
        <v>2</v>
      </c>
      <c r="G1159" s="84">
        <v>2</v>
      </c>
      <c r="H1159" s="51">
        <v>453.2</v>
      </c>
      <c r="I1159" s="51">
        <v>0</v>
      </c>
      <c r="J1159" s="51">
        <v>400.7</v>
      </c>
      <c r="K1159" s="37">
        <f t="shared" ref="K1159:K1160" si="302">SUM(L1159:O1159)</f>
        <v>4009892</v>
      </c>
      <c r="L1159" s="47">
        <v>0</v>
      </c>
      <c r="M1159" s="47">
        <v>0</v>
      </c>
      <c r="N1159" s="47">
        <v>0</v>
      </c>
      <c r="O1159" s="47">
        <v>4009892</v>
      </c>
      <c r="P1159" s="47">
        <f t="shared" ref="P1159:P1160" si="303">K1159/H1159</f>
        <v>8847.9523389232127</v>
      </c>
      <c r="Q1159" s="53">
        <v>9673</v>
      </c>
      <c r="R1159" s="79" t="s">
        <v>97</v>
      </c>
    </row>
    <row r="1160" spans="1:21" ht="27" customHeight="1" x14ac:dyDescent="0.25">
      <c r="A1160" s="118" t="s">
        <v>2147</v>
      </c>
      <c r="B1160" s="48" t="s">
        <v>1102</v>
      </c>
      <c r="C1160" s="84">
        <v>1964</v>
      </c>
      <c r="D1160" s="84">
        <v>2011</v>
      </c>
      <c r="E1160" s="84" t="s">
        <v>20</v>
      </c>
      <c r="F1160" s="84">
        <v>2</v>
      </c>
      <c r="G1160" s="84">
        <v>2</v>
      </c>
      <c r="H1160" s="51">
        <v>430.6</v>
      </c>
      <c r="I1160" s="51">
        <v>0</v>
      </c>
      <c r="J1160" s="51">
        <v>379.1</v>
      </c>
      <c r="K1160" s="37">
        <f t="shared" si="302"/>
        <v>3866676</v>
      </c>
      <c r="L1160" s="47">
        <v>0</v>
      </c>
      <c r="M1160" s="47">
        <v>0</v>
      </c>
      <c r="N1160" s="47">
        <v>0</v>
      </c>
      <c r="O1160" s="47">
        <v>3866676</v>
      </c>
      <c r="P1160" s="47">
        <f t="shared" si="303"/>
        <v>8979.7398978169986</v>
      </c>
      <c r="Q1160" s="53">
        <v>9673</v>
      </c>
      <c r="R1160" s="79" t="s">
        <v>97</v>
      </c>
    </row>
    <row r="1161" spans="1:21" ht="34.9" customHeight="1" x14ac:dyDescent="0.25">
      <c r="A1161" s="142" t="s">
        <v>2294</v>
      </c>
      <c r="B1161" s="142"/>
      <c r="C1161" s="142"/>
      <c r="D1161" s="142"/>
      <c r="E1161" s="142"/>
      <c r="F1161" s="142"/>
      <c r="G1161" s="142"/>
      <c r="H1161" s="142"/>
      <c r="I1161" s="142"/>
      <c r="J1161" s="142"/>
      <c r="K1161" s="142"/>
      <c r="L1161" s="142"/>
      <c r="M1161" s="142"/>
      <c r="N1161" s="142"/>
      <c r="O1161" s="142"/>
      <c r="P1161" s="142"/>
      <c r="Q1161" s="142"/>
      <c r="R1161" s="142"/>
    </row>
    <row r="1162" spans="1:21" ht="34.9" customHeight="1" x14ac:dyDescent="0.25">
      <c r="A1162" s="141" t="s">
        <v>77</v>
      </c>
      <c r="B1162" s="141"/>
      <c r="C1162" s="120" t="s">
        <v>21</v>
      </c>
      <c r="D1162" s="120" t="s">
        <v>21</v>
      </c>
      <c r="E1162" s="120" t="s">
        <v>21</v>
      </c>
      <c r="F1162" s="126" t="s">
        <v>21</v>
      </c>
      <c r="G1162" s="126" t="s">
        <v>21</v>
      </c>
      <c r="H1162" s="127">
        <f>SUM(H1163:H1169)</f>
        <v>4080.2799999999997</v>
      </c>
      <c r="I1162" s="127">
        <f t="shared" ref="I1162:O1162" si="304">SUM(I1163:I1169)</f>
        <v>367.17</v>
      </c>
      <c r="J1162" s="127">
        <f t="shared" si="304"/>
        <v>3713.11</v>
      </c>
      <c r="K1162" s="127">
        <f t="shared" si="304"/>
        <v>35250003</v>
      </c>
      <c r="L1162" s="127">
        <f t="shared" si="304"/>
        <v>0</v>
      </c>
      <c r="M1162" s="127">
        <f t="shared" si="304"/>
        <v>0</v>
      </c>
      <c r="N1162" s="127">
        <f t="shared" si="304"/>
        <v>0</v>
      </c>
      <c r="O1162" s="127">
        <f t="shared" si="304"/>
        <v>35250003</v>
      </c>
      <c r="P1162" s="34">
        <f>K1162/H1162</f>
        <v>8639.1137372925386</v>
      </c>
      <c r="Q1162" s="128" t="s">
        <v>21</v>
      </c>
      <c r="R1162" s="129" t="s">
        <v>21</v>
      </c>
    </row>
    <row r="1163" spans="1:21" ht="27" customHeight="1" x14ac:dyDescent="0.25">
      <c r="A1163" s="118" t="s">
        <v>2148</v>
      </c>
      <c r="B1163" s="48" t="s">
        <v>1103</v>
      </c>
      <c r="C1163" s="84">
        <v>1963</v>
      </c>
      <c r="D1163" s="84" t="s">
        <v>240</v>
      </c>
      <c r="E1163" s="82" t="s">
        <v>20</v>
      </c>
      <c r="F1163" s="81">
        <v>2</v>
      </c>
      <c r="G1163" s="81">
        <v>2</v>
      </c>
      <c r="H1163" s="47">
        <v>402.45</v>
      </c>
      <c r="I1163" s="47">
        <v>50.2</v>
      </c>
      <c r="J1163" s="63">
        <v>352.25</v>
      </c>
      <c r="K1163" s="37">
        <f t="shared" ref="K1163:K1169" si="305">SUM(L1163:O1163)</f>
        <v>4179874</v>
      </c>
      <c r="L1163" s="47">
        <v>0</v>
      </c>
      <c r="M1163" s="47">
        <v>0</v>
      </c>
      <c r="N1163" s="47">
        <v>0</v>
      </c>
      <c r="O1163" s="47">
        <v>4179874</v>
      </c>
      <c r="P1163" s="47">
        <f t="shared" ref="P1163:P1169" si="306">K1163/H1163</f>
        <v>10386.070319294322</v>
      </c>
      <c r="Q1163" s="53">
        <v>9673</v>
      </c>
      <c r="R1163" s="79" t="s">
        <v>97</v>
      </c>
    </row>
    <row r="1164" spans="1:21" ht="27" customHeight="1" x14ac:dyDescent="0.25">
      <c r="A1164" s="118" t="s">
        <v>2149</v>
      </c>
      <c r="B1164" s="48" t="s">
        <v>1104</v>
      </c>
      <c r="C1164" s="84">
        <v>1969</v>
      </c>
      <c r="D1164" s="84" t="s">
        <v>240</v>
      </c>
      <c r="E1164" s="82" t="s">
        <v>20</v>
      </c>
      <c r="F1164" s="81">
        <v>2</v>
      </c>
      <c r="G1164" s="81">
        <v>2</v>
      </c>
      <c r="H1164" s="47">
        <v>555.87</v>
      </c>
      <c r="I1164" s="47">
        <v>48.59</v>
      </c>
      <c r="J1164" s="47">
        <v>507.28</v>
      </c>
      <c r="K1164" s="37">
        <f t="shared" si="305"/>
        <v>5481879.2999999998</v>
      </c>
      <c r="L1164" s="47">
        <v>0</v>
      </c>
      <c r="M1164" s="47">
        <v>0</v>
      </c>
      <c r="N1164" s="47">
        <v>0</v>
      </c>
      <c r="O1164" s="47">
        <v>5481879.2999999998</v>
      </c>
      <c r="P1164" s="47">
        <f t="shared" si="306"/>
        <v>9861.8009606562682</v>
      </c>
      <c r="Q1164" s="53">
        <v>9673</v>
      </c>
      <c r="R1164" s="79" t="s">
        <v>98</v>
      </c>
    </row>
    <row r="1165" spans="1:21" ht="27" customHeight="1" x14ac:dyDescent="0.25">
      <c r="A1165" s="118" t="s">
        <v>2150</v>
      </c>
      <c r="B1165" s="48" t="s">
        <v>1105</v>
      </c>
      <c r="C1165" s="84">
        <v>1966</v>
      </c>
      <c r="D1165" s="84" t="s">
        <v>240</v>
      </c>
      <c r="E1165" s="82" t="s">
        <v>20</v>
      </c>
      <c r="F1165" s="81">
        <v>2</v>
      </c>
      <c r="G1165" s="81">
        <v>2</v>
      </c>
      <c r="H1165" s="47">
        <v>555.87</v>
      </c>
      <c r="I1165" s="47">
        <v>48.59</v>
      </c>
      <c r="J1165" s="47">
        <v>507.28</v>
      </c>
      <c r="K1165" s="37">
        <f t="shared" si="305"/>
        <v>5481879.2999999998</v>
      </c>
      <c r="L1165" s="47">
        <v>0</v>
      </c>
      <c r="M1165" s="47">
        <v>0</v>
      </c>
      <c r="N1165" s="47">
        <v>0</v>
      </c>
      <c r="O1165" s="47">
        <v>5481879.2999999998</v>
      </c>
      <c r="P1165" s="47">
        <f t="shared" si="306"/>
        <v>9861.8009606562682</v>
      </c>
      <c r="Q1165" s="53">
        <v>9673</v>
      </c>
      <c r="R1165" s="79" t="s">
        <v>98</v>
      </c>
    </row>
    <row r="1166" spans="1:21" ht="27" customHeight="1" x14ac:dyDescent="0.25">
      <c r="A1166" s="118" t="s">
        <v>2151</v>
      </c>
      <c r="B1166" s="48" t="s">
        <v>1106</v>
      </c>
      <c r="C1166" s="84">
        <v>1961</v>
      </c>
      <c r="D1166" s="84" t="s">
        <v>240</v>
      </c>
      <c r="E1166" s="82" t="s">
        <v>20</v>
      </c>
      <c r="F1166" s="81">
        <v>2</v>
      </c>
      <c r="G1166" s="81">
        <v>2</v>
      </c>
      <c r="H1166" s="47">
        <v>562.1</v>
      </c>
      <c r="I1166" s="47">
        <v>46.2</v>
      </c>
      <c r="J1166" s="47">
        <v>515.9</v>
      </c>
      <c r="K1166" s="37">
        <f t="shared" si="305"/>
        <v>3181460</v>
      </c>
      <c r="L1166" s="47">
        <v>0</v>
      </c>
      <c r="M1166" s="47">
        <v>0</v>
      </c>
      <c r="N1166" s="47">
        <v>0</v>
      </c>
      <c r="O1166" s="47">
        <v>3181460</v>
      </c>
      <c r="P1166" s="47">
        <f t="shared" si="306"/>
        <v>5659.9537448852516</v>
      </c>
      <c r="Q1166" s="53">
        <v>9673</v>
      </c>
      <c r="R1166" s="79" t="s">
        <v>97</v>
      </c>
    </row>
    <row r="1167" spans="1:21" ht="27" customHeight="1" x14ac:dyDescent="0.25">
      <c r="A1167" s="118" t="s">
        <v>2152</v>
      </c>
      <c r="B1167" s="48" t="s">
        <v>1107</v>
      </c>
      <c r="C1167" s="84">
        <v>1967</v>
      </c>
      <c r="D1167" s="84" t="s">
        <v>240</v>
      </c>
      <c r="E1167" s="82" t="s">
        <v>20</v>
      </c>
      <c r="F1167" s="81">
        <v>2</v>
      </c>
      <c r="G1167" s="81">
        <v>2</v>
      </c>
      <c r="H1167" s="47">
        <v>799.61</v>
      </c>
      <c r="I1167" s="47">
        <v>62.4</v>
      </c>
      <c r="J1167" s="47">
        <v>737.21</v>
      </c>
      <c r="K1167" s="37">
        <f t="shared" si="305"/>
        <v>7131709.4000000004</v>
      </c>
      <c r="L1167" s="47">
        <v>0</v>
      </c>
      <c r="M1167" s="47">
        <v>0</v>
      </c>
      <c r="N1167" s="47">
        <v>0</v>
      </c>
      <c r="O1167" s="47">
        <v>7131709.4000000004</v>
      </c>
      <c r="P1167" s="47">
        <f t="shared" si="306"/>
        <v>8918.9847550680952</v>
      </c>
      <c r="Q1167" s="53">
        <v>9673</v>
      </c>
      <c r="R1167" s="79" t="s">
        <v>97</v>
      </c>
    </row>
    <row r="1168" spans="1:21" ht="27" customHeight="1" x14ac:dyDescent="0.25">
      <c r="A1168" s="118" t="s">
        <v>2153</v>
      </c>
      <c r="B1168" s="48" t="s">
        <v>1108</v>
      </c>
      <c r="C1168" s="84">
        <v>1965</v>
      </c>
      <c r="D1168" s="84" t="s">
        <v>240</v>
      </c>
      <c r="E1168" s="82" t="s">
        <v>20</v>
      </c>
      <c r="F1168" s="81">
        <v>2</v>
      </c>
      <c r="G1168" s="81">
        <v>2</v>
      </c>
      <c r="H1168" s="47">
        <v>425.68</v>
      </c>
      <c r="I1168" s="47">
        <v>38.89</v>
      </c>
      <c r="J1168" s="47">
        <v>386.79</v>
      </c>
      <c r="K1168" s="37">
        <f t="shared" si="305"/>
        <v>3829013</v>
      </c>
      <c r="L1168" s="47">
        <v>0</v>
      </c>
      <c r="M1168" s="47">
        <v>0</v>
      </c>
      <c r="N1168" s="47">
        <v>0</v>
      </c>
      <c r="O1168" s="47">
        <v>3829013</v>
      </c>
      <c r="P1168" s="47">
        <f t="shared" si="306"/>
        <v>8995.0502725051683</v>
      </c>
      <c r="Q1168" s="53">
        <v>9673</v>
      </c>
      <c r="R1168" s="79" t="s">
        <v>96</v>
      </c>
    </row>
    <row r="1169" spans="1:21" ht="27" customHeight="1" x14ac:dyDescent="0.25">
      <c r="A1169" s="118" t="s">
        <v>2154</v>
      </c>
      <c r="B1169" s="48" t="s">
        <v>1109</v>
      </c>
      <c r="C1169" s="84">
        <v>1970</v>
      </c>
      <c r="D1169" s="84" t="s">
        <v>240</v>
      </c>
      <c r="E1169" s="82" t="s">
        <v>22</v>
      </c>
      <c r="F1169" s="81">
        <v>2</v>
      </c>
      <c r="G1169" s="81">
        <v>2</v>
      </c>
      <c r="H1169" s="47">
        <v>778.7</v>
      </c>
      <c r="I1169" s="47">
        <v>72.3</v>
      </c>
      <c r="J1169" s="47">
        <v>706.4</v>
      </c>
      <c r="K1169" s="37">
        <f t="shared" si="305"/>
        <v>5964188</v>
      </c>
      <c r="L1169" s="47">
        <v>0</v>
      </c>
      <c r="M1169" s="47">
        <v>0</v>
      </c>
      <c r="N1169" s="47">
        <v>0</v>
      </c>
      <c r="O1169" s="47">
        <v>5964188</v>
      </c>
      <c r="P1169" s="47">
        <f t="shared" si="306"/>
        <v>7659.1601386926923</v>
      </c>
      <c r="Q1169" s="53">
        <v>9673</v>
      </c>
      <c r="R1169" s="79" t="s">
        <v>96</v>
      </c>
    </row>
    <row r="1170" spans="1:21" ht="34.9" customHeight="1" x14ac:dyDescent="0.25">
      <c r="A1170" s="142" t="s">
        <v>2295</v>
      </c>
      <c r="B1170" s="142"/>
      <c r="C1170" s="142"/>
      <c r="D1170" s="142"/>
      <c r="E1170" s="142"/>
      <c r="F1170" s="142"/>
      <c r="G1170" s="142"/>
      <c r="H1170" s="142"/>
      <c r="I1170" s="142"/>
      <c r="J1170" s="142"/>
      <c r="K1170" s="142"/>
      <c r="L1170" s="142"/>
      <c r="M1170" s="142"/>
      <c r="N1170" s="142"/>
      <c r="O1170" s="142"/>
      <c r="P1170" s="142"/>
      <c r="Q1170" s="142"/>
      <c r="R1170" s="142"/>
    </row>
    <row r="1171" spans="1:21" ht="34.9" customHeight="1" x14ac:dyDescent="0.25">
      <c r="A1171" s="141" t="s">
        <v>821</v>
      </c>
      <c r="B1171" s="141"/>
      <c r="C1171" s="120" t="s">
        <v>21</v>
      </c>
      <c r="D1171" s="120" t="s">
        <v>21</v>
      </c>
      <c r="E1171" s="120" t="s">
        <v>21</v>
      </c>
      <c r="F1171" s="126" t="s">
        <v>21</v>
      </c>
      <c r="G1171" s="126" t="s">
        <v>21</v>
      </c>
      <c r="H1171" s="127">
        <f>SUM(H1172:H1174)</f>
        <v>1100</v>
      </c>
      <c r="I1171" s="127">
        <f t="shared" ref="I1171:O1171" si="307">SUM(I1172:I1174)</f>
        <v>555</v>
      </c>
      <c r="J1171" s="127">
        <f t="shared" si="307"/>
        <v>545</v>
      </c>
      <c r="K1171" s="127">
        <f t="shared" si="307"/>
        <v>11096000</v>
      </c>
      <c r="L1171" s="127">
        <f t="shared" si="307"/>
        <v>0</v>
      </c>
      <c r="M1171" s="127">
        <f t="shared" si="307"/>
        <v>0</v>
      </c>
      <c r="N1171" s="127">
        <f t="shared" si="307"/>
        <v>0</v>
      </c>
      <c r="O1171" s="127">
        <f t="shared" si="307"/>
        <v>11096000</v>
      </c>
      <c r="P1171" s="34">
        <f>K1171/H1171</f>
        <v>10087.272727272728</v>
      </c>
      <c r="Q1171" s="128" t="s">
        <v>21</v>
      </c>
      <c r="R1171" s="129" t="s">
        <v>21</v>
      </c>
    </row>
    <row r="1172" spans="1:21" ht="25.9" customHeight="1" x14ac:dyDescent="0.25">
      <c r="A1172" s="118" t="s">
        <v>2155</v>
      </c>
      <c r="B1172" s="136" t="s">
        <v>1110</v>
      </c>
      <c r="C1172" s="84">
        <v>1963</v>
      </c>
      <c r="D1172" s="84" t="s">
        <v>240</v>
      </c>
      <c r="E1172" s="82" t="s">
        <v>20</v>
      </c>
      <c r="F1172" s="81">
        <v>2</v>
      </c>
      <c r="G1172" s="81">
        <v>2</v>
      </c>
      <c r="H1172" s="47">
        <v>380</v>
      </c>
      <c r="I1172" s="47">
        <v>380</v>
      </c>
      <c r="J1172" s="47">
        <v>0</v>
      </c>
      <c r="K1172" s="37">
        <f t="shared" ref="K1172:K1174" si="308">SUM(L1172:O1172)</f>
        <v>4040000</v>
      </c>
      <c r="L1172" s="47">
        <v>0</v>
      </c>
      <c r="M1172" s="47">
        <v>0</v>
      </c>
      <c r="N1172" s="47">
        <v>0</v>
      </c>
      <c r="O1172" s="47">
        <v>4040000</v>
      </c>
      <c r="P1172" s="47">
        <f t="shared" ref="P1172:P1174" si="309">K1172/H1172</f>
        <v>10631.578947368422</v>
      </c>
      <c r="Q1172" s="53">
        <v>9673</v>
      </c>
      <c r="R1172" s="79" t="s">
        <v>97</v>
      </c>
    </row>
    <row r="1173" spans="1:21" s="15" customFormat="1" ht="25.9" customHeight="1" x14ac:dyDescent="0.25">
      <c r="A1173" s="117" t="s">
        <v>2156</v>
      </c>
      <c r="B1173" s="136" t="s">
        <v>1111</v>
      </c>
      <c r="C1173" s="82">
        <v>1961</v>
      </c>
      <c r="D1173" s="84" t="s">
        <v>240</v>
      </c>
      <c r="E1173" s="82" t="s">
        <v>20</v>
      </c>
      <c r="F1173" s="81">
        <v>2</v>
      </c>
      <c r="G1173" s="81">
        <v>2</v>
      </c>
      <c r="H1173" s="37">
        <v>375</v>
      </c>
      <c r="I1173" s="37">
        <v>175</v>
      </c>
      <c r="J1173" s="37">
        <v>200</v>
      </c>
      <c r="K1173" s="37">
        <f t="shared" si="308"/>
        <v>3675000</v>
      </c>
      <c r="L1173" s="47">
        <v>0</v>
      </c>
      <c r="M1173" s="47">
        <v>0</v>
      </c>
      <c r="N1173" s="47">
        <v>0</v>
      </c>
      <c r="O1173" s="47">
        <v>3675000</v>
      </c>
      <c r="P1173" s="47">
        <f t="shared" si="309"/>
        <v>9800</v>
      </c>
      <c r="Q1173" s="53">
        <v>9673</v>
      </c>
      <c r="R1173" s="79" t="s">
        <v>97</v>
      </c>
      <c r="S1173" s="73"/>
      <c r="T1173" s="16"/>
      <c r="U1173" s="16"/>
    </row>
    <row r="1174" spans="1:21" ht="25.9" customHeight="1" x14ac:dyDescent="0.25">
      <c r="A1174" s="118" t="s">
        <v>2157</v>
      </c>
      <c r="B1174" s="136" t="s">
        <v>1112</v>
      </c>
      <c r="C1174" s="84">
        <v>1964</v>
      </c>
      <c r="D1174" s="84" t="s">
        <v>240</v>
      </c>
      <c r="E1174" s="82" t="s">
        <v>20</v>
      </c>
      <c r="F1174" s="81">
        <v>2</v>
      </c>
      <c r="G1174" s="81">
        <v>2</v>
      </c>
      <c r="H1174" s="47">
        <v>345</v>
      </c>
      <c r="I1174" s="47">
        <v>0</v>
      </c>
      <c r="J1174" s="47">
        <v>345</v>
      </c>
      <c r="K1174" s="37">
        <f t="shared" si="308"/>
        <v>3381000</v>
      </c>
      <c r="L1174" s="47">
        <v>0</v>
      </c>
      <c r="M1174" s="47">
        <v>0</v>
      </c>
      <c r="N1174" s="47">
        <v>0</v>
      </c>
      <c r="O1174" s="47">
        <v>3381000</v>
      </c>
      <c r="P1174" s="47">
        <f t="shared" si="309"/>
        <v>9800</v>
      </c>
      <c r="Q1174" s="53">
        <v>9673</v>
      </c>
      <c r="R1174" s="79" t="s">
        <v>97</v>
      </c>
    </row>
    <row r="1175" spans="1:21" s="15" customFormat="1" ht="34.9" customHeight="1" x14ac:dyDescent="0.25">
      <c r="A1175" s="142" t="s">
        <v>2296</v>
      </c>
      <c r="B1175" s="142"/>
      <c r="C1175" s="142"/>
      <c r="D1175" s="142"/>
      <c r="E1175" s="142"/>
      <c r="F1175" s="142"/>
      <c r="G1175" s="142"/>
      <c r="H1175" s="142"/>
      <c r="I1175" s="142"/>
      <c r="J1175" s="142"/>
      <c r="K1175" s="142"/>
      <c r="L1175" s="142"/>
      <c r="M1175" s="142"/>
      <c r="N1175" s="142"/>
      <c r="O1175" s="142"/>
      <c r="P1175" s="142"/>
      <c r="Q1175" s="142"/>
      <c r="R1175" s="142"/>
      <c r="S1175" s="62"/>
      <c r="T1175" s="16"/>
      <c r="U1175" s="16"/>
    </row>
    <row r="1176" spans="1:21" s="15" customFormat="1" ht="34.9" customHeight="1" x14ac:dyDescent="0.25">
      <c r="A1176" s="141" t="s">
        <v>822</v>
      </c>
      <c r="B1176" s="141"/>
      <c r="C1176" s="123" t="s">
        <v>21</v>
      </c>
      <c r="D1176" s="123" t="s">
        <v>21</v>
      </c>
      <c r="E1176" s="123" t="s">
        <v>21</v>
      </c>
      <c r="F1176" s="126" t="s">
        <v>21</v>
      </c>
      <c r="G1176" s="126" t="s">
        <v>21</v>
      </c>
      <c r="H1176" s="127">
        <f>SUM(H1177:H1178)</f>
        <v>722.3</v>
      </c>
      <c r="I1176" s="127">
        <f t="shared" ref="I1176:O1176" si="310">SUM(I1177:I1178)</f>
        <v>0</v>
      </c>
      <c r="J1176" s="127">
        <f t="shared" si="310"/>
        <v>722.3</v>
      </c>
      <c r="K1176" s="127">
        <f t="shared" si="310"/>
        <v>7684150</v>
      </c>
      <c r="L1176" s="127">
        <f t="shared" si="310"/>
        <v>0</v>
      </c>
      <c r="M1176" s="127">
        <f t="shared" si="310"/>
        <v>0</v>
      </c>
      <c r="N1176" s="127">
        <f t="shared" si="310"/>
        <v>0</v>
      </c>
      <c r="O1176" s="127">
        <f t="shared" si="310"/>
        <v>7684150</v>
      </c>
      <c r="P1176" s="34">
        <f>K1176/H1176</f>
        <v>10638.446628824589</v>
      </c>
      <c r="Q1176" s="128" t="s">
        <v>21</v>
      </c>
      <c r="R1176" s="129" t="s">
        <v>21</v>
      </c>
      <c r="S1176" s="62"/>
      <c r="T1176" s="16"/>
      <c r="U1176" s="16"/>
    </row>
    <row r="1177" spans="1:21" ht="25.15" customHeight="1" x14ac:dyDescent="0.25">
      <c r="A1177" s="117" t="s">
        <v>2158</v>
      </c>
      <c r="B1177" s="48" t="s">
        <v>1113</v>
      </c>
      <c r="C1177" s="82">
        <v>1962</v>
      </c>
      <c r="D1177" s="84" t="s">
        <v>240</v>
      </c>
      <c r="E1177" s="82" t="s">
        <v>20</v>
      </c>
      <c r="F1177" s="81">
        <v>2</v>
      </c>
      <c r="G1177" s="81">
        <v>2</v>
      </c>
      <c r="H1177" s="37">
        <v>377.3</v>
      </c>
      <c r="I1177" s="37">
        <v>0</v>
      </c>
      <c r="J1177" s="37">
        <v>377.3</v>
      </c>
      <c r="K1177" s="37">
        <f t="shared" ref="K1177:K1178" si="311">SUM(L1177:O1177)</f>
        <v>4011650</v>
      </c>
      <c r="L1177" s="47">
        <v>0</v>
      </c>
      <c r="M1177" s="47">
        <v>0</v>
      </c>
      <c r="N1177" s="47">
        <v>0</v>
      </c>
      <c r="O1177" s="47">
        <v>4011650</v>
      </c>
      <c r="P1177" s="47">
        <f t="shared" ref="P1177:P1178" si="312">K1177/H1177</f>
        <v>10632.520540683805</v>
      </c>
      <c r="Q1177" s="53">
        <v>9673</v>
      </c>
      <c r="R1177" s="79" t="s">
        <v>96</v>
      </c>
      <c r="S1177" s="18"/>
    </row>
    <row r="1178" spans="1:21" ht="25.15" customHeight="1" x14ac:dyDescent="0.25">
      <c r="A1178" s="117" t="s">
        <v>2159</v>
      </c>
      <c r="B1178" s="48" t="s">
        <v>1114</v>
      </c>
      <c r="C1178" s="82">
        <v>1963</v>
      </c>
      <c r="D1178" s="84" t="s">
        <v>240</v>
      </c>
      <c r="E1178" s="82" t="s">
        <v>20</v>
      </c>
      <c r="F1178" s="81">
        <v>2</v>
      </c>
      <c r="G1178" s="81">
        <v>2</v>
      </c>
      <c r="H1178" s="37">
        <v>345</v>
      </c>
      <c r="I1178" s="37">
        <v>0</v>
      </c>
      <c r="J1178" s="37">
        <v>345</v>
      </c>
      <c r="K1178" s="37">
        <f t="shared" si="311"/>
        <v>3672500</v>
      </c>
      <c r="L1178" s="47">
        <v>0</v>
      </c>
      <c r="M1178" s="47">
        <v>0</v>
      </c>
      <c r="N1178" s="47">
        <v>0</v>
      </c>
      <c r="O1178" s="47">
        <v>3672500</v>
      </c>
      <c r="P1178" s="47">
        <f t="shared" si="312"/>
        <v>10644.927536231884</v>
      </c>
      <c r="Q1178" s="53">
        <v>9673</v>
      </c>
      <c r="R1178" s="79" t="s">
        <v>96</v>
      </c>
      <c r="S1178" s="18"/>
    </row>
    <row r="1179" spans="1:21" ht="34.9" customHeight="1" x14ac:dyDescent="0.25">
      <c r="A1179" s="142" t="s">
        <v>2297</v>
      </c>
      <c r="B1179" s="142"/>
      <c r="C1179" s="142"/>
      <c r="D1179" s="142"/>
      <c r="E1179" s="142"/>
      <c r="F1179" s="142"/>
      <c r="G1179" s="142"/>
      <c r="H1179" s="142"/>
      <c r="I1179" s="142"/>
      <c r="J1179" s="142"/>
      <c r="K1179" s="142"/>
      <c r="L1179" s="142"/>
      <c r="M1179" s="142"/>
      <c r="N1179" s="142"/>
      <c r="O1179" s="142"/>
      <c r="P1179" s="142"/>
      <c r="Q1179" s="142"/>
      <c r="R1179" s="142"/>
      <c r="S1179" s="2"/>
      <c r="T1179" s="2"/>
      <c r="U1179" s="2"/>
    </row>
    <row r="1180" spans="1:21" ht="34.9" customHeight="1" x14ac:dyDescent="0.25">
      <c r="A1180" s="141" t="s">
        <v>62</v>
      </c>
      <c r="B1180" s="141"/>
      <c r="C1180" s="120" t="s">
        <v>21</v>
      </c>
      <c r="D1180" s="120" t="s">
        <v>21</v>
      </c>
      <c r="E1180" s="120" t="s">
        <v>21</v>
      </c>
      <c r="F1180" s="126" t="s">
        <v>21</v>
      </c>
      <c r="G1180" s="126" t="s">
        <v>21</v>
      </c>
      <c r="H1180" s="127">
        <f>SUM(H1181:H1182)</f>
        <v>2381.6999999999998</v>
      </c>
      <c r="I1180" s="127">
        <f t="shared" ref="I1180:O1180" si="313">SUM(I1181:I1182)</f>
        <v>0</v>
      </c>
      <c r="J1180" s="127">
        <f t="shared" si="313"/>
        <v>1048.9000000000001</v>
      </c>
      <c r="K1180" s="127">
        <f t="shared" si="313"/>
        <v>8184000</v>
      </c>
      <c r="L1180" s="127">
        <f t="shared" si="313"/>
        <v>0</v>
      </c>
      <c r="M1180" s="127">
        <f t="shared" si="313"/>
        <v>0</v>
      </c>
      <c r="N1180" s="127">
        <f t="shared" si="313"/>
        <v>0</v>
      </c>
      <c r="O1180" s="127">
        <f t="shared" si="313"/>
        <v>8184000</v>
      </c>
      <c r="P1180" s="34">
        <f>K1180/H1180</f>
        <v>3436.2010328756774</v>
      </c>
      <c r="Q1180" s="128" t="s">
        <v>21</v>
      </c>
      <c r="R1180" s="129" t="s">
        <v>21</v>
      </c>
      <c r="S1180" s="2"/>
      <c r="T1180" s="2"/>
      <c r="U1180" s="2"/>
    </row>
    <row r="1181" spans="1:21" ht="25.15" customHeight="1" x14ac:dyDescent="0.25">
      <c r="A1181" s="118" t="s">
        <v>2160</v>
      </c>
      <c r="B1181" s="48" t="s">
        <v>1115</v>
      </c>
      <c r="C1181" s="84">
        <v>1962</v>
      </c>
      <c r="D1181" s="84" t="s">
        <v>240</v>
      </c>
      <c r="E1181" s="84" t="s">
        <v>20</v>
      </c>
      <c r="F1181" s="84">
        <v>2</v>
      </c>
      <c r="G1181" s="84">
        <v>2</v>
      </c>
      <c r="H1181" s="38">
        <v>1189.9000000000001</v>
      </c>
      <c r="I1181" s="38">
        <v>0</v>
      </c>
      <c r="J1181" s="38">
        <v>523.5</v>
      </c>
      <c r="K1181" s="37">
        <f t="shared" ref="K1181:K1182" si="314">SUM(L1181:O1181)</f>
        <v>4092000</v>
      </c>
      <c r="L1181" s="47">
        <v>0</v>
      </c>
      <c r="M1181" s="47">
        <v>0</v>
      </c>
      <c r="N1181" s="47">
        <v>0</v>
      </c>
      <c r="O1181" s="47">
        <v>4092000</v>
      </c>
      <c r="P1181" s="47">
        <f t="shared" ref="P1181:P1182" si="315">K1181/H1181</f>
        <v>3438.9444491133704</v>
      </c>
      <c r="Q1181" s="53">
        <v>9673</v>
      </c>
      <c r="R1181" s="79" t="s">
        <v>98</v>
      </c>
    </row>
    <row r="1182" spans="1:21" ht="25.15" customHeight="1" x14ac:dyDescent="0.25">
      <c r="A1182" s="118" t="s">
        <v>2161</v>
      </c>
      <c r="B1182" s="48" t="s">
        <v>1116</v>
      </c>
      <c r="C1182" s="84">
        <v>1968</v>
      </c>
      <c r="D1182" s="84" t="s">
        <v>240</v>
      </c>
      <c r="E1182" s="84" t="s">
        <v>20</v>
      </c>
      <c r="F1182" s="84">
        <v>2</v>
      </c>
      <c r="G1182" s="84">
        <v>2</v>
      </c>
      <c r="H1182" s="38">
        <v>1191.8</v>
      </c>
      <c r="I1182" s="38">
        <v>0</v>
      </c>
      <c r="J1182" s="38">
        <v>525.4</v>
      </c>
      <c r="K1182" s="37">
        <f t="shared" si="314"/>
        <v>4092000</v>
      </c>
      <c r="L1182" s="47">
        <v>0</v>
      </c>
      <c r="M1182" s="47">
        <v>0</v>
      </c>
      <c r="N1182" s="47">
        <v>0</v>
      </c>
      <c r="O1182" s="47">
        <v>4092000</v>
      </c>
      <c r="P1182" s="47">
        <f t="shared" si="315"/>
        <v>3433.4619902668232</v>
      </c>
      <c r="Q1182" s="53">
        <v>9673</v>
      </c>
      <c r="R1182" s="79" t="s">
        <v>98</v>
      </c>
    </row>
    <row r="1183" spans="1:21" ht="34.9" customHeight="1" x14ac:dyDescent="0.25">
      <c r="A1183" s="142" t="s">
        <v>2298</v>
      </c>
      <c r="B1183" s="142"/>
      <c r="C1183" s="142"/>
      <c r="D1183" s="142"/>
      <c r="E1183" s="142"/>
      <c r="F1183" s="142"/>
      <c r="G1183" s="142"/>
      <c r="H1183" s="142"/>
      <c r="I1183" s="142"/>
      <c r="J1183" s="142"/>
      <c r="K1183" s="142"/>
      <c r="L1183" s="142"/>
      <c r="M1183" s="142"/>
      <c r="N1183" s="142"/>
      <c r="O1183" s="142"/>
      <c r="P1183" s="142"/>
      <c r="Q1183" s="142"/>
      <c r="R1183" s="142"/>
    </row>
    <row r="1184" spans="1:21" s="15" customFormat="1" ht="34.9" customHeight="1" x14ac:dyDescent="0.25">
      <c r="A1184" s="141" t="s">
        <v>63</v>
      </c>
      <c r="B1184" s="141"/>
      <c r="C1184" s="120" t="s">
        <v>21</v>
      </c>
      <c r="D1184" s="120" t="s">
        <v>21</v>
      </c>
      <c r="E1184" s="120" t="s">
        <v>21</v>
      </c>
      <c r="F1184" s="126" t="s">
        <v>21</v>
      </c>
      <c r="G1184" s="126" t="s">
        <v>21</v>
      </c>
      <c r="H1184" s="127">
        <f>SUM(H1185:H1187)</f>
        <v>2019.5</v>
      </c>
      <c r="I1184" s="127">
        <f t="shared" ref="I1184:O1184" si="316">SUM(I1185:I1187)</f>
        <v>0</v>
      </c>
      <c r="J1184" s="127">
        <f t="shared" si="316"/>
        <v>1834.3999999999999</v>
      </c>
      <c r="K1184" s="127">
        <f t="shared" si="316"/>
        <v>6470050</v>
      </c>
      <c r="L1184" s="127">
        <f t="shared" si="316"/>
        <v>0</v>
      </c>
      <c r="M1184" s="127">
        <f t="shared" si="316"/>
        <v>0</v>
      </c>
      <c r="N1184" s="127">
        <f t="shared" si="316"/>
        <v>0</v>
      </c>
      <c r="O1184" s="127">
        <f t="shared" si="316"/>
        <v>6470050</v>
      </c>
      <c r="P1184" s="34">
        <f>K1184/H1184</f>
        <v>3203.7880663530577</v>
      </c>
      <c r="Q1184" s="128" t="s">
        <v>21</v>
      </c>
      <c r="R1184" s="129" t="s">
        <v>21</v>
      </c>
      <c r="S1184" s="73"/>
      <c r="T1184" s="16"/>
      <c r="U1184" s="16"/>
    </row>
    <row r="1185" spans="1:21" s="15" customFormat="1" ht="25.15" customHeight="1" x14ac:dyDescent="0.25">
      <c r="A1185" s="118" t="s">
        <v>2162</v>
      </c>
      <c r="B1185" s="139" t="s">
        <v>1117</v>
      </c>
      <c r="C1185" s="84">
        <v>1967</v>
      </c>
      <c r="D1185" s="84" t="s">
        <v>240</v>
      </c>
      <c r="E1185" s="82" t="s">
        <v>20</v>
      </c>
      <c r="F1185" s="81">
        <v>2</v>
      </c>
      <c r="G1185" s="81">
        <v>2</v>
      </c>
      <c r="H1185" s="39">
        <v>425.8</v>
      </c>
      <c r="I1185" s="70">
        <v>0</v>
      </c>
      <c r="J1185" s="70">
        <v>380.4</v>
      </c>
      <c r="K1185" s="37">
        <f t="shared" ref="K1185:K1187" si="317">SUM(L1185:O1185)</f>
        <v>951600</v>
      </c>
      <c r="L1185" s="47">
        <v>0</v>
      </c>
      <c r="M1185" s="47">
        <v>0</v>
      </c>
      <c r="N1185" s="47">
        <v>0</v>
      </c>
      <c r="O1185" s="47">
        <v>951600</v>
      </c>
      <c r="P1185" s="47">
        <f t="shared" ref="P1185:P1187" si="318">K1185/H1185</f>
        <v>2234.8520432127757</v>
      </c>
      <c r="Q1185" s="53">
        <v>9673</v>
      </c>
      <c r="R1185" s="79" t="s">
        <v>96</v>
      </c>
      <c r="S1185" s="62"/>
      <c r="T1185" s="16"/>
      <c r="U1185" s="16"/>
    </row>
    <row r="1186" spans="1:21" s="15" customFormat="1" ht="25.15" customHeight="1" x14ac:dyDescent="0.25">
      <c r="A1186" s="118" t="s">
        <v>2163</v>
      </c>
      <c r="B1186" s="139" t="s">
        <v>1118</v>
      </c>
      <c r="C1186" s="84">
        <v>1968</v>
      </c>
      <c r="D1186" s="84" t="s">
        <v>240</v>
      </c>
      <c r="E1186" s="82" t="s">
        <v>20</v>
      </c>
      <c r="F1186" s="81">
        <v>2</v>
      </c>
      <c r="G1186" s="81">
        <v>2</v>
      </c>
      <c r="H1186" s="39">
        <v>422.4</v>
      </c>
      <c r="I1186" s="70">
        <v>0</v>
      </c>
      <c r="J1186" s="70">
        <v>375.2</v>
      </c>
      <c r="K1186" s="37">
        <f t="shared" si="317"/>
        <v>3182200</v>
      </c>
      <c r="L1186" s="47">
        <v>0</v>
      </c>
      <c r="M1186" s="47">
        <v>0</v>
      </c>
      <c r="N1186" s="47">
        <v>0</v>
      </c>
      <c r="O1186" s="47">
        <v>3182200</v>
      </c>
      <c r="P1186" s="47">
        <f t="shared" si="318"/>
        <v>7533.6174242424249</v>
      </c>
      <c r="Q1186" s="53">
        <v>9673</v>
      </c>
      <c r="R1186" s="79" t="s">
        <v>97</v>
      </c>
      <c r="S1186" s="62"/>
      <c r="T1186" s="16"/>
      <c r="U1186" s="17"/>
    </row>
    <row r="1187" spans="1:21" s="15" customFormat="1" ht="25.15" customHeight="1" x14ac:dyDescent="0.25">
      <c r="A1187" s="118" t="s">
        <v>2164</v>
      </c>
      <c r="B1187" s="139" t="s">
        <v>1119</v>
      </c>
      <c r="C1187" s="84">
        <v>1995</v>
      </c>
      <c r="D1187" s="84" t="s">
        <v>240</v>
      </c>
      <c r="E1187" s="82" t="s">
        <v>20</v>
      </c>
      <c r="F1187" s="81">
        <v>3</v>
      </c>
      <c r="G1187" s="81">
        <v>2</v>
      </c>
      <c r="H1187" s="70">
        <v>1171.3</v>
      </c>
      <c r="I1187" s="70">
        <v>0</v>
      </c>
      <c r="J1187" s="70">
        <v>1078.8</v>
      </c>
      <c r="K1187" s="37">
        <f t="shared" si="317"/>
        <v>2336250</v>
      </c>
      <c r="L1187" s="47">
        <v>0</v>
      </c>
      <c r="M1187" s="47">
        <v>0</v>
      </c>
      <c r="N1187" s="47">
        <v>0</v>
      </c>
      <c r="O1187" s="47">
        <v>2336250</v>
      </c>
      <c r="P1187" s="47">
        <f t="shared" si="318"/>
        <v>1994.5786732690174</v>
      </c>
      <c r="Q1187" s="53">
        <v>9673</v>
      </c>
      <c r="R1187" s="79" t="s">
        <v>98</v>
      </c>
      <c r="S1187" s="62"/>
      <c r="T1187" s="16"/>
      <c r="U1187" s="16"/>
    </row>
    <row r="1188" spans="1:21" s="15" customFormat="1" ht="34.9" customHeight="1" x14ac:dyDescent="0.25">
      <c r="A1188" s="142" t="s">
        <v>2299</v>
      </c>
      <c r="B1188" s="142"/>
      <c r="C1188" s="142"/>
      <c r="D1188" s="142"/>
      <c r="E1188" s="142"/>
      <c r="F1188" s="142"/>
      <c r="G1188" s="142"/>
      <c r="H1188" s="142"/>
      <c r="I1188" s="142"/>
      <c r="J1188" s="142"/>
      <c r="K1188" s="142"/>
      <c r="L1188" s="142"/>
      <c r="M1188" s="142"/>
      <c r="N1188" s="142"/>
      <c r="O1188" s="142"/>
      <c r="P1188" s="142"/>
      <c r="Q1188" s="142"/>
      <c r="R1188" s="142"/>
      <c r="S1188" s="62"/>
      <c r="T1188" s="16"/>
      <c r="U1188" s="16"/>
    </row>
    <row r="1189" spans="1:21" s="15" customFormat="1" ht="34.9" customHeight="1" x14ac:dyDescent="0.25">
      <c r="A1189" s="141" t="s">
        <v>64</v>
      </c>
      <c r="B1189" s="141"/>
      <c r="C1189" s="120" t="s">
        <v>21</v>
      </c>
      <c r="D1189" s="120" t="s">
        <v>21</v>
      </c>
      <c r="E1189" s="120" t="s">
        <v>21</v>
      </c>
      <c r="F1189" s="126" t="s">
        <v>21</v>
      </c>
      <c r="G1189" s="126" t="s">
        <v>21</v>
      </c>
      <c r="H1189" s="127">
        <f>SUM(H1190)</f>
        <v>423.62</v>
      </c>
      <c r="I1189" s="127">
        <f t="shared" ref="I1189:O1189" si="319">SUM(I1190)</f>
        <v>0</v>
      </c>
      <c r="J1189" s="127">
        <f t="shared" si="319"/>
        <v>372.9</v>
      </c>
      <c r="K1189" s="127">
        <f t="shared" si="319"/>
        <v>947240</v>
      </c>
      <c r="L1189" s="127">
        <f t="shared" si="319"/>
        <v>0</v>
      </c>
      <c r="M1189" s="127">
        <f t="shared" si="319"/>
        <v>0</v>
      </c>
      <c r="N1189" s="127">
        <f t="shared" si="319"/>
        <v>0</v>
      </c>
      <c r="O1189" s="127">
        <f t="shared" si="319"/>
        <v>947240</v>
      </c>
      <c r="P1189" s="34">
        <f>K1189/H1189</f>
        <v>2236.0606203673101</v>
      </c>
      <c r="Q1189" s="128" t="s">
        <v>21</v>
      </c>
      <c r="R1189" s="129" t="s">
        <v>21</v>
      </c>
      <c r="S1189" s="62"/>
      <c r="T1189" s="16"/>
      <c r="U1189" s="16"/>
    </row>
    <row r="1190" spans="1:21" s="15" customFormat="1" ht="25.15" customHeight="1" x14ac:dyDescent="0.25">
      <c r="A1190" s="118" t="s">
        <v>2165</v>
      </c>
      <c r="B1190" s="48" t="s">
        <v>1120</v>
      </c>
      <c r="C1190" s="84">
        <v>1964</v>
      </c>
      <c r="D1190" s="84" t="s">
        <v>240</v>
      </c>
      <c r="E1190" s="84" t="s">
        <v>20</v>
      </c>
      <c r="F1190" s="84">
        <v>2</v>
      </c>
      <c r="G1190" s="84">
        <v>2</v>
      </c>
      <c r="H1190" s="51">
        <v>423.62</v>
      </c>
      <c r="I1190" s="51">
        <v>0</v>
      </c>
      <c r="J1190" s="51">
        <v>372.9</v>
      </c>
      <c r="K1190" s="37">
        <f t="shared" ref="K1190" si="320">SUM(L1190:O1190)</f>
        <v>947240</v>
      </c>
      <c r="L1190" s="47">
        <v>0</v>
      </c>
      <c r="M1190" s="47">
        <v>0</v>
      </c>
      <c r="N1190" s="47">
        <v>0</v>
      </c>
      <c r="O1190" s="47">
        <v>947240</v>
      </c>
      <c r="P1190" s="47">
        <f t="shared" ref="P1190" si="321">K1190/H1190</f>
        <v>2236.0606203673101</v>
      </c>
      <c r="Q1190" s="53">
        <v>9673</v>
      </c>
      <c r="R1190" s="79" t="s">
        <v>96</v>
      </c>
      <c r="S1190" s="62"/>
      <c r="T1190" s="16"/>
      <c r="U1190" s="16"/>
    </row>
    <row r="1191" spans="1:21" s="15" customFormat="1" ht="34.9" customHeight="1" x14ac:dyDescent="0.25">
      <c r="A1191" s="142" t="s">
        <v>2300</v>
      </c>
      <c r="B1191" s="142"/>
      <c r="C1191" s="142"/>
      <c r="D1191" s="142"/>
      <c r="E1191" s="142"/>
      <c r="F1191" s="142"/>
      <c r="G1191" s="142"/>
      <c r="H1191" s="142"/>
      <c r="I1191" s="142"/>
      <c r="J1191" s="142"/>
      <c r="K1191" s="142"/>
      <c r="L1191" s="142"/>
      <c r="M1191" s="142"/>
      <c r="N1191" s="142"/>
      <c r="O1191" s="142"/>
      <c r="P1191" s="142"/>
      <c r="Q1191" s="142"/>
      <c r="R1191" s="142"/>
      <c r="S1191" s="73"/>
      <c r="T1191" s="17"/>
      <c r="U1191" s="16"/>
    </row>
    <row r="1192" spans="1:21" s="15" customFormat="1" ht="34.9" customHeight="1" x14ac:dyDescent="0.25">
      <c r="A1192" s="141" t="s">
        <v>90</v>
      </c>
      <c r="B1192" s="141"/>
      <c r="C1192" s="120" t="s">
        <v>21</v>
      </c>
      <c r="D1192" s="120" t="s">
        <v>21</v>
      </c>
      <c r="E1192" s="120" t="s">
        <v>21</v>
      </c>
      <c r="F1192" s="126" t="s">
        <v>21</v>
      </c>
      <c r="G1192" s="126" t="s">
        <v>21</v>
      </c>
      <c r="H1192" s="127">
        <f t="shared" ref="H1192:J1192" si="322">SUM(H1193:H1225)</f>
        <v>60216.700000000004</v>
      </c>
      <c r="I1192" s="127">
        <f t="shared" si="322"/>
        <v>15313.1</v>
      </c>
      <c r="J1192" s="127">
        <f t="shared" si="322"/>
        <v>51941.399999999994</v>
      </c>
      <c r="K1192" s="127">
        <f>SUM(K1193:K1225)</f>
        <v>278287470</v>
      </c>
      <c r="L1192" s="127">
        <f t="shared" ref="L1192:P1192" si="323">SUM(L1193:L1225)</f>
        <v>0</v>
      </c>
      <c r="M1192" s="127">
        <f t="shared" si="323"/>
        <v>0</v>
      </c>
      <c r="N1192" s="127">
        <f t="shared" si="323"/>
        <v>0</v>
      </c>
      <c r="O1192" s="127">
        <f t="shared" si="323"/>
        <v>278287470</v>
      </c>
      <c r="P1192" s="127">
        <f t="shared" si="323"/>
        <v>201147.29922298033</v>
      </c>
      <c r="Q1192" s="128" t="s">
        <v>21</v>
      </c>
      <c r="R1192" s="129" t="s">
        <v>21</v>
      </c>
      <c r="S1192" s="62"/>
      <c r="T1192" s="16"/>
      <c r="U1192" s="16"/>
    </row>
    <row r="1193" spans="1:21" s="15" customFormat="1" ht="25.15" customHeight="1" x14ac:dyDescent="0.25">
      <c r="A1193" s="117" t="s">
        <v>2166</v>
      </c>
      <c r="B1193" s="139" t="s">
        <v>1129</v>
      </c>
      <c r="C1193" s="82">
        <v>1960</v>
      </c>
      <c r="D1193" s="82" t="s">
        <v>240</v>
      </c>
      <c r="E1193" s="82" t="s">
        <v>20</v>
      </c>
      <c r="F1193" s="81">
        <v>2</v>
      </c>
      <c r="G1193" s="81">
        <v>2</v>
      </c>
      <c r="H1193" s="37">
        <v>574.6</v>
      </c>
      <c r="I1193" s="47">
        <f>M1193</f>
        <v>0</v>
      </c>
      <c r="J1193" s="37">
        <v>574.6</v>
      </c>
      <c r="K1193" s="37">
        <f t="shared" ref="K1193:K1225" si="324">SUM(L1193:O1193)</f>
        <v>2290940</v>
      </c>
      <c r="L1193" s="47">
        <v>0</v>
      </c>
      <c r="M1193" s="47">
        <v>0</v>
      </c>
      <c r="N1193" s="47">
        <v>0</v>
      </c>
      <c r="O1193" s="47">
        <v>2290940</v>
      </c>
      <c r="P1193" s="47">
        <f t="shared" ref="P1193:P1225" si="325">K1193/H1193</f>
        <v>3987.017055342847</v>
      </c>
      <c r="Q1193" s="53">
        <v>9673</v>
      </c>
      <c r="R1193" s="79" t="s">
        <v>96</v>
      </c>
      <c r="S1193" s="62"/>
      <c r="T1193" s="16"/>
      <c r="U1193" s="16"/>
    </row>
    <row r="1194" spans="1:21" ht="25.15" customHeight="1" x14ac:dyDescent="0.25">
      <c r="A1194" s="117" t="s">
        <v>2167</v>
      </c>
      <c r="B1194" s="139" t="s">
        <v>1127</v>
      </c>
      <c r="C1194" s="82">
        <v>1954</v>
      </c>
      <c r="D1194" s="82" t="s">
        <v>240</v>
      </c>
      <c r="E1194" s="82" t="s">
        <v>20</v>
      </c>
      <c r="F1194" s="81">
        <v>2</v>
      </c>
      <c r="G1194" s="81">
        <v>1</v>
      </c>
      <c r="H1194" s="37">
        <v>361.9</v>
      </c>
      <c r="I1194" s="47">
        <f>M1194</f>
        <v>0</v>
      </c>
      <c r="J1194" s="37">
        <v>361.9</v>
      </c>
      <c r="K1194" s="37">
        <f t="shared" si="324"/>
        <v>1158080</v>
      </c>
      <c r="L1194" s="47">
        <v>0</v>
      </c>
      <c r="M1194" s="47">
        <v>0</v>
      </c>
      <c r="N1194" s="47">
        <v>0</v>
      </c>
      <c r="O1194" s="47">
        <v>1158080</v>
      </c>
      <c r="P1194" s="47">
        <f t="shared" si="325"/>
        <v>3200</v>
      </c>
      <c r="Q1194" s="53">
        <v>9673</v>
      </c>
      <c r="R1194" s="79" t="s">
        <v>96</v>
      </c>
      <c r="S1194" s="18"/>
      <c r="T1194" s="18"/>
    </row>
    <row r="1195" spans="1:21" ht="25.15" customHeight="1" x14ac:dyDescent="0.25">
      <c r="A1195" s="117" t="s">
        <v>2168</v>
      </c>
      <c r="B1195" s="139" t="s">
        <v>1128</v>
      </c>
      <c r="C1195" s="82">
        <v>1953</v>
      </c>
      <c r="D1195" s="82" t="s">
        <v>240</v>
      </c>
      <c r="E1195" s="82" t="s">
        <v>20</v>
      </c>
      <c r="F1195" s="81">
        <v>2</v>
      </c>
      <c r="G1195" s="81">
        <v>2</v>
      </c>
      <c r="H1195" s="37">
        <v>832</v>
      </c>
      <c r="I1195" s="47">
        <f>M1195</f>
        <v>0</v>
      </c>
      <c r="J1195" s="37">
        <v>832</v>
      </c>
      <c r="K1195" s="37">
        <f t="shared" si="324"/>
        <v>1181600</v>
      </c>
      <c r="L1195" s="47">
        <v>0</v>
      </c>
      <c r="M1195" s="47">
        <v>0</v>
      </c>
      <c r="N1195" s="47">
        <v>0</v>
      </c>
      <c r="O1195" s="47">
        <v>1181600</v>
      </c>
      <c r="P1195" s="47">
        <f t="shared" si="325"/>
        <v>1420.1923076923076</v>
      </c>
      <c r="Q1195" s="53">
        <v>9673</v>
      </c>
      <c r="R1195" s="79" t="s">
        <v>96</v>
      </c>
    </row>
    <row r="1196" spans="1:21" s="15" customFormat="1" ht="25.15" customHeight="1" x14ac:dyDescent="0.25">
      <c r="A1196" s="117" t="s">
        <v>2169</v>
      </c>
      <c r="B1196" s="139" t="s">
        <v>1135</v>
      </c>
      <c r="C1196" s="84">
        <v>1890</v>
      </c>
      <c r="D1196" s="82" t="s">
        <v>240</v>
      </c>
      <c r="E1196" s="82" t="s">
        <v>20</v>
      </c>
      <c r="F1196" s="72">
        <v>3</v>
      </c>
      <c r="G1196" s="72">
        <v>4</v>
      </c>
      <c r="H1196" s="51">
        <v>2909.9</v>
      </c>
      <c r="I1196" s="51">
        <v>430.5</v>
      </c>
      <c r="J1196" s="51">
        <v>2479.4</v>
      </c>
      <c r="K1196" s="37">
        <f t="shared" si="324"/>
        <v>23151560</v>
      </c>
      <c r="L1196" s="47">
        <v>0</v>
      </c>
      <c r="M1196" s="47">
        <v>0</v>
      </c>
      <c r="N1196" s="47">
        <v>0</v>
      </c>
      <c r="O1196" s="47">
        <v>23151560</v>
      </c>
      <c r="P1196" s="47">
        <f t="shared" si="325"/>
        <v>7956.1359496889927</v>
      </c>
      <c r="Q1196" s="53">
        <v>9673</v>
      </c>
      <c r="R1196" s="79" t="s">
        <v>96</v>
      </c>
      <c r="S1196" s="62"/>
      <c r="T1196" s="16"/>
      <c r="U1196" s="16"/>
    </row>
    <row r="1197" spans="1:21" s="15" customFormat="1" ht="25.15" customHeight="1" x14ac:dyDescent="0.25">
      <c r="A1197" s="117" t="s">
        <v>2170</v>
      </c>
      <c r="B1197" s="139" t="s">
        <v>1137</v>
      </c>
      <c r="C1197" s="84">
        <v>1959</v>
      </c>
      <c r="D1197" s="82" t="s">
        <v>240</v>
      </c>
      <c r="E1197" s="82" t="s">
        <v>20</v>
      </c>
      <c r="F1197" s="72">
        <v>2</v>
      </c>
      <c r="G1197" s="72">
        <v>2</v>
      </c>
      <c r="H1197" s="47">
        <v>1032.4000000000001</v>
      </c>
      <c r="I1197" s="47">
        <v>237.8</v>
      </c>
      <c r="J1197" s="47">
        <v>794.6</v>
      </c>
      <c r="K1197" s="37">
        <f t="shared" si="324"/>
        <v>2784240</v>
      </c>
      <c r="L1197" s="47">
        <v>0</v>
      </c>
      <c r="M1197" s="47">
        <v>0</v>
      </c>
      <c r="N1197" s="47">
        <v>0</v>
      </c>
      <c r="O1197" s="47">
        <v>2784240</v>
      </c>
      <c r="P1197" s="47">
        <f t="shared" si="325"/>
        <v>2696.8616815187911</v>
      </c>
      <c r="Q1197" s="53">
        <v>9673</v>
      </c>
      <c r="R1197" s="79" t="s">
        <v>96</v>
      </c>
      <c r="S1197" s="62"/>
      <c r="T1197" s="16"/>
      <c r="U1197" s="16"/>
    </row>
    <row r="1198" spans="1:21" s="15" customFormat="1" ht="25.15" customHeight="1" x14ac:dyDescent="0.25">
      <c r="A1198" s="117" t="s">
        <v>2171</v>
      </c>
      <c r="B1198" s="139" t="s">
        <v>1139</v>
      </c>
      <c r="C1198" s="82">
        <v>1954</v>
      </c>
      <c r="D1198" s="82" t="s">
        <v>240</v>
      </c>
      <c r="E1198" s="82" t="s">
        <v>20</v>
      </c>
      <c r="F1198" s="81">
        <v>2</v>
      </c>
      <c r="G1198" s="81">
        <v>2</v>
      </c>
      <c r="H1198" s="37">
        <v>884.1</v>
      </c>
      <c r="I1198" s="47">
        <f>M1198</f>
        <v>0</v>
      </c>
      <c r="J1198" s="37">
        <v>884.1</v>
      </c>
      <c r="K1198" s="37">
        <f t="shared" si="324"/>
        <v>5227780</v>
      </c>
      <c r="L1198" s="47">
        <v>0</v>
      </c>
      <c r="M1198" s="47">
        <v>0</v>
      </c>
      <c r="N1198" s="47">
        <v>0</v>
      </c>
      <c r="O1198" s="47">
        <v>5227780</v>
      </c>
      <c r="P1198" s="47">
        <f t="shared" si="325"/>
        <v>5913.1093767673337</v>
      </c>
      <c r="Q1198" s="53">
        <v>9673</v>
      </c>
      <c r="R1198" s="79" t="s">
        <v>96</v>
      </c>
      <c r="S1198" s="62"/>
      <c r="T1198" s="16"/>
      <c r="U1198" s="16"/>
    </row>
    <row r="1199" spans="1:21" s="15" customFormat="1" ht="25.15" customHeight="1" x14ac:dyDescent="0.25">
      <c r="A1199" s="117" t="s">
        <v>2172</v>
      </c>
      <c r="B1199" s="139" t="s">
        <v>1140</v>
      </c>
      <c r="C1199" s="82">
        <v>1953</v>
      </c>
      <c r="D1199" s="82" t="s">
        <v>240</v>
      </c>
      <c r="E1199" s="82" t="s">
        <v>20</v>
      </c>
      <c r="F1199" s="81">
        <v>2</v>
      </c>
      <c r="G1199" s="81">
        <v>2</v>
      </c>
      <c r="H1199" s="37">
        <v>929.7</v>
      </c>
      <c r="I1199" s="47">
        <f>M1199</f>
        <v>0</v>
      </c>
      <c r="J1199" s="37">
        <v>929.7</v>
      </c>
      <c r="K1199" s="37">
        <f t="shared" si="324"/>
        <v>11628280</v>
      </c>
      <c r="L1199" s="47">
        <v>0</v>
      </c>
      <c r="M1199" s="47">
        <v>0</v>
      </c>
      <c r="N1199" s="47">
        <v>0</v>
      </c>
      <c r="O1199" s="47">
        <v>11628280</v>
      </c>
      <c r="P1199" s="47">
        <f t="shared" si="325"/>
        <v>12507.561579003979</v>
      </c>
      <c r="Q1199" s="53">
        <v>9673</v>
      </c>
      <c r="R1199" s="79" t="s">
        <v>96</v>
      </c>
      <c r="S1199" s="62"/>
      <c r="T1199" s="16"/>
      <c r="U1199" s="16"/>
    </row>
    <row r="1200" spans="1:21" s="15" customFormat="1" ht="25.15" customHeight="1" x14ac:dyDescent="0.25">
      <c r="A1200" s="117" t="s">
        <v>2173</v>
      </c>
      <c r="B1200" s="139" t="s">
        <v>1143</v>
      </c>
      <c r="C1200" s="84">
        <v>1958</v>
      </c>
      <c r="D1200" s="82" t="s">
        <v>240</v>
      </c>
      <c r="E1200" s="82" t="s">
        <v>20</v>
      </c>
      <c r="F1200" s="81">
        <v>2</v>
      </c>
      <c r="G1200" s="81">
        <v>2</v>
      </c>
      <c r="H1200" s="47">
        <v>929.3</v>
      </c>
      <c r="I1200" s="47">
        <v>93.9</v>
      </c>
      <c r="J1200" s="47">
        <v>835.4</v>
      </c>
      <c r="K1200" s="37">
        <f t="shared" si="324"/>
        <v>2516180</v>
      </c>
      <c r="L1200" s="47">
        <v>0</v>
      </c>
      <c r="M1200" s="47">
        <v>0</v>
      </c>
      <c r="N1200" s="47">
        <v>0</v>
      </c>
      <c r="O1200" s="47">
        <v>2516180</v>
      </c>
      <c r="P1200" s="47">
        <f t="shared" si="325"/>
        <v>2707.607876896589</v>
      </c>
      <c r="Q1200" s="53">
        <v>9673</v>
      </c>
      <c r="R1200" s="79" t="s">
        <v>96</v>
      </c>
      <c r="S1200" s="62"/>
      <c r="T1200" s="16"/>
      <c r="U1200" s="16"/>
    </row>
    <row r="1201" spans="1:21" s="15" customFormat="1" ht="25.15" customHeight="1" x14ac:dyDescent="0.25">
      <c r="A1201" s="117" t="s">
        <v>2174</v>
      </c>
      <c r="B1201" s="139" t="s">
        <v>1146</v>
      </c>
      <c r="C1201" s="82">
        <v>1962</v>
      </c>
      <c r="D1201" s="82" t="s">
        <v>240</v>
      </c>
      <c r="E1201" s="82" t="s">
        <v>20</v>
      </c>
      <c r="F1201" s="81">
        <v>4</v>
      </c>
      <c r="G1201" s="81">
        <v>4</v>
      </c>
      <c r="H1201" s="37">
        <v>2770.7</v>
      </c>
      <c r="I1201" s="37">
        <v>212.2</v>
      </c>
      <c r="J1201" s="37">
        <v>2558.5</v>
      </c>
      <c r="K1201" s="37">
        <f t="shared" si="324"/>
        <v>23430060</v>
      </c>
      <c r="L1201" s="47">
        <v>0</v>
      </c>
      <c r="M1201" s="47">
        <v>0</v>
      </c>
      <c r="N1201" s="47">
        <v>0</v>
      </c>
      <c r="O1201" s="47">
        <v>23430060</v>
      </c>
      <c r="P1201" s="47">
        <f t="shared" si="325"/>
        <v>8456.3684267513636</v>
      </c>
      <c r="Q1201" s="53">
        <v>9673</v>
      </c>
      <c r="R1201" s="79" t="s">
        <v>96</v>
      </c>
      <c r="S1201" s="62"/>
      <c r="T1201" s="16"/>
      <c r="U1201" s="16"/>
    </row>
    <row r="1202" spans="1:21" s="15" customFormat="1" ht="25.15" customHeight="1" x14ac:dyDescent="0.25">
      <c r="A1202" s="117" t="s">
        <v>2175</v>
      </c>
      <c r="B1202" s="139" t="s">
        <v>1149</v>
      </c>
      <c r="C1202" s="84">
        <v>1978</v>
      </c>
      <c r="D1202" s="82" t="s">
        <v>240</v>
      </c>
      <c r="E1202" s="82" t="s">
        <v>22</v>
      </c>
      <c r="F1202" s="81">
        <v>5</v>
      </c>
      <c r="G1202" s="81">
        <v>8</v>
      </c>
      <c r="H1202" s="47">
        <v>4358.2</v>
      </c>
      <c r="I1202" s="47">
        <v>4247.8</v>
      </c>
      <c r="J1202" s="47">
        <v>3896.4</v>
      </c>
      <c r="K1202" s="37">
        <f t="shared" si="324"/>
        <v>13174600</v>
      </c>
      <c r="L1202" s="47">
        <v>0</v>
      </c>
      <c r="M1202" s="47">
        <v>0</v>
      </c>
      <c r="N1202" s="47">
        <v>0</v>
      </c>
      <c r="O1202" s="47">
        <v>13174600</v>
      </c>
      <c r="P1202" s="47">
        <f t="shared" si="325"/>
        <v>3022.9452526272316</v>
      </c>
      <c r="Q1202" s="53">
        <v>9673</v>
      </c>
      <c r="R1202" s="79" t="s">
        <v>96</v>
      </c>
      <c r="S1202" s="62"/>
      <c r="T1202" s="16"/>
      <c r="U1202" s="16"/>
    </row>
    <row r="1203" spans="1:21" s="15" customFormat="1" ht="25.15" customHeight="1" x14ac:dyDescent="0.25">
      <c r="A1203" s="117" t="s">
        <v>2176</v>
      </c>
      <c r="B1203" s="139" t="s">
        <v>1122</v>
      </c>
      <c r="C1203" s="84">
        <v>1949</v>
      </c>
      <c r="D1203" s="82" t="s">
        <v>240</v>
      </c>
      <c r="E1203" s="82" t="s">
        <v>20</v>
      </c>
      <c r="F1203" s="81">
        <v>3</v>
      </c>
      <c r="G1203" s="81">
        <v>3</v>
      </c>
      <c r="H1203" s="47">
        <v>1507.9</v>
      </c>
      <c r="I1203" s="47">
        <v>1366.4</v>
      </c>
      <c r="J1203" s="47">
        <v>1054.2</v>
      </c>
      <c r="K1203" s="37">
        <f t="shared" si="324"/>
        <v>4773700</v>
      </c>
      <c r="L1203" s="47">
        <v>0</v>
      </c>
      <c r="M1203" s="47">
        <v>0</v>
      </c>
      <c r="N1203" s="47">
        <v>0</v>
      </c>
      <c r="O1203" s="47">
        <v>4773700</v>
      </c>
      <c r="P1203" s="47">
        <f t="shared" si="325"/>
        <v>3165.7934876318054</v>
      </c>
      <c r="Q1203" s="53">
        <v>9673</v>
      </c>
      <c r="R1203" s="79" t="s">
        <v>96</v>
      </c>
      <c r="S1203" s="62"/>
      <c r="T1203" s="16"/>
      <c r="U1203" s="16"/>
    </row>
    <row r="1204" spans="1:21" s="15" customFormat="1" ht="25.15" customHeight="1" x14ac:dyDescent="0.25">
      <c r="A1204" s="117" t="s">
        <v>2177</v>
      </c>
      <c r="B1204" s="139" t="s">
        <v>1131</v>
      </c>
      <c r="C1204" s="82">
        <v>1963</v>
      </c>
      <c r="D1204" s="82" t="s">
        <v>240</v>
      </c>
      <c r="E1204" s="82" t="s">
        <v>20</v>
      </c>
      <c r="F1204" s="81">
        <v>2</v>
      </c>
      <c r="G1204" s="81">
        <v>1</v>
      </c>
      <c r="H1204" s="37">
        <v>712.5</v>
      </c>
      <c r="I1204" s="47">
        <f>M1204</f>
        <v>0</v>
      </c>
      <c r="J1204" s="37">
        <v>712.5</v>
      </c>
      <c r="K1204" s="37">
        <f t="shared" si="324"/>
        <v>8935000</v>
      </c>
      <c r="L1204" s="47">
        <v>0</v>
      </c>
      <c r="M1204" s="47">
        <v>0</v>
      </c>
      <c r="N1204" s="47">
        <v>0</v>
      </c>
      <c r="O1204" s="47">
        <v>8935000</v>
      </c>
      <c r="P1204" s="47">
        <f t="shared" si="325"/>
        <v>12540.350877192983</v>
      </c>
      <c r="Q1204" s="53">
        <v>9673</v>
      </c>
      <c r="R1204" s="79" t="s">
        <v>97</v>
      </c>
      <c r="S1204" s="62"/>
      <c r="T1204" s="16"/>
      <c r="U1204" s="16"/>
    </row>
    <row r="1205" spans="1:21" s="15" customFormat="1" ht="25.15" customHeight="1" x14ac:dyDescent="0.25">
      <c r="A1205" s="117" t="s">
        <v>2178</v>
      </c>
      <c r="B1205" s="139" t="s">
        <v>1132</v>
      </c>
      <c r="C1205" s="82">
        <v>1960</v>
      </c>
      <c r="D1205" s="82" t="s">
        <v>240</v>
      </c>
      <c r="E1205" s="82" t="s">
        <v>20</v>
      </c>
      <c r="F1205" s="81">
        <v>2</v>
      </c>
      <c r="G1205" s="81">
        <v>2</v>
      </c>
      <c r="H1205" s="37">
        <v>786.4</v>
      </c>
      <c r="I1205" s="47">
        <f>M1205</f>
        <v>0</v>
      </c>
      <c r="J1205" s="47">
        <f>N1205</f>
        <v>0</v>
      </c>
      <c r="K1205" s="37">
        <f t="shared" si="324"/>
        <v>2144640</v>
      </c>
      <c r="L1205" s="47">
        <v>0</v>
      </c>
      <c r="M1205" s="47">
        <v>0</v>
      </c>
      <c r="N1205" s="47">
        <v>0</v>
      </c>
      <c r="O1205" s="47">
        <v>2144640</v>
      </c>
      <c r="P1205" s="47">
        <f t="shared" si="325"/>
        <v>2727.1617497456764</v>
      </c>
      <c r="Q1205" s="53">
        <v>9673</v>
      </c>
      <c r="R1205" s="79" t="s">
        <v>97</v>
      </c>
      <c r="S1205" s="62"/>
      <c r="T1205" s="16"/>
      <c r="U1205" s="16"/>
    </row>
    <row r="1206" spans="1:21" s="15" customFormat="1" ht="25.15" customHeight="1" x14ac:dyDescent="0.25">
      <c r="A1206" s="117" t="s">
        <v>2179</v>
      </c>
      <c r="B1206" s="139" t="s">
        <v>1133</v>
      </c>
      <c r="C1206" s="82">
        <v>1963</v>
      </c>
      <c r="D1206" s="82" t="s">
        <v>240</v>
      </c>
      <c r="E1206" s="82" t="s">
        <v>20</v>
      </c>
      <c r="F1206" s="81">
        <v>2</v>
      </c>
      <c r="G1206" s="81">
        <v>2</v>
      </c>
      <c r="H1206" s="37">
        <v>408.8</v>
      </c>
      <c r="I1206" s="47">
        <f>M1206</f>
        <v>0</v>
      </c>
      <c r="J1206" s="37">
        <v>408.8</v>
      </c>
      <c r="K1206" s="37">
        <f t="shared" si="324"/>
        <v>5169120</v>
      </c>
      <c r="L1206" s="47">
        <v>0</v>
      </c>
      <c r="M1206" s="47">
        <v>0</v>
      </c>
      <c r="N1206" s="47">
        <v>0</v>
      </c>
      <c r="O1206" s="47">
        <v>5169120</v>
      </c>
      <c r="P1206" s="47">
        <f t="shared" si="325"/>
        <v>12644.618395303327</v>
      </c>
      <c r="Q1206" s="53">
        <v>9673</v>
      </c>
      <c r="R1206" s="79" t="s">
        <v>97</v>
      </c>
      <c r="S1206" s="62"/>
      <c r="T1206" s="16"/>
      <c r="U1206" s="16"/>
    </row>
    <row r="1207" spans="1:21" ht="25.15" customHeight="1" x14ac:dyDescent="0.25">
      <c r="A1207" s="117" t="s">
        <v>2180</v>
      </c>
      <c r="B1207" s="48" t="s">
        <v>1134</v>
      </c>
      <c r="C1207" s="82">
        <v>1960</v>
      </c>
      <c r="D1207" s="82" t="s">
        <v>240</v>
      </c>
      <c r="E1207" s="82" t="s">
        <v>20</v>
      </c>
      <c r="F1207" s="81">
        <v>2</v>
      </c>
      <c r="G1207" s="81">
        <v>2</v>
      </c>
      <c r="H1207" s="37">
        <v>725.6</v>
      </c>
      <c r="I1207" s="47">
        <f>M1207</f>
        <v>0</v>
      </c>
      <c r="J1207" s="47">
        <f>N1207</f>
        <v>0</v>
      </c>
      <c r="K1207" s="37">
        <f t="shared" si="324"/>
        <v>1986560</v>
      </c>
      <c r="L1207" s="47">
        <v>0</v>
      </c>
      <c r="M1207" s="47">
        <v>0</v>
      </c>
      <c r="N1207" s="47">
        <v>0</v>
      </c>
      <c r="O1207" s="47">
        <v>1986560</v>
      </c>
      <c r="P1207" s="47">
        <f t="shared" si="325"/>
        <v>2737.8169790518191</v>
      </c>
      <c r="Q1207" s="53">
        <v>9673</v>
      </c>
      <c r="R1207" s="79" t="s">
        <v>97</v>
      </c>
    </row>
    <row r="1208" spans="1:21" s="15" customFormat="1" ht="25.15" customHeight="1" x14ac:dyDescent="0.25">
      <c r="A1208" s="117" t="s">
        <v>2181</v>
      </c>
      <c r="B1208" s="48" t="s">
        <v>1136</v>
      </c>
      <c r="C1208" s="84">
        <v>1961</v>
      </c>
      <c r="D1208" s="84" t="s">
        <v>240</v>
      </c>
      <c r="E1208" s="82" t="s">
        <v>20</v>
      </c>
      <c r="F1208" s="81">
        <v>2</v>
      </c>
      <c r="G1208" s="81">
        <v>1</v>
      </c>
      <c r="H1208" s="47">
        <v>300.10000000000002</v>
      </c>
      <c r="I1208" s="47">
        <v>24</v>
      </c>
      <c r="J1208" s="47">
        <v>275</v>
      </c>
      <c r="K1208" s="37">
        <f t="shared" si="324"/>
        <v>3971240</v>
      </c>
      <c r="L1208" s="47">
        <v>0</v>
      </c>
      <c r="M1208" s="47">
        <v>0</v>
      </c>
      <c r="N1208" s="47">
        <v>0</v>
      </c>
      <c r="O1208" s="47">
        <v>3971240</v>
      </c>
      <c r="P1208" s="47">
        <f t="shared" si="325"/>
        <v>13233.055648117293</v>
      </c>
      <c r="Q1208" s="53">
        <v>9673</v>
      </c>
      <c r="R1208" s="79" t="s">
        <v>97</v>
      </c>
      <c r="S1208" s="62"/>
      <c r="T1208" s="16"/>
      <c r="U1208" s="16"/>
    </row>
    <row r="1209" spans="1:21" s="15" customFormat="1" ht="25.15" customHeight="1" x14ac:dyDescent="0.25">
      <c r="A1209" s="117" t="s">
        <v>2182</v>
      </c>
      <c r="B1209" s="139" t="s">
        <v>1144</v>
      </c>
      <c r="C1209" s="84">
        <v>1962</v>
      </c>
      <c r="D1209" s="82" t="s">
        <v>240</v>
      </c>
      <c r="E1209" s="82" t="s">
        <v>20</v>
      </c>
      <c r="F1209" s="81">
        <v>4</v>
      </c>
      <c r="G1209" s="81">
        <v>3</v>
      </c>
      <c r="H1209" s="47">
        <v>1492.3</v>
      </c>
      <c r="I1209" s="47">
        <v>871.7</v>
      </c>
      <c r="J1209" s="47">
        <v>1571.7</v>
      </c>
      <c r="K1209" s="37">
        <f t="shared" si="324"/>
        <v>11329980</v>
      </c>
      <c r="L1209" s="47">
        <v>0</v>
      </c>
      <c r="M1209" s="47">
        <v>0</v>
      </c>
      <c r="N1209" s="47">
        <v>0</v>
      </c>
      <c r="O1209" s="47">
        <v>11329980</v>
      </c>
      <c r="P1209" s="47">
        <f t="shared" si="325"/>
        <v>7592.2937747101787</v>
      </c>
      <c r="Q1209" s="53">
        <v>9673</v>
      </c>
      <c r="R1209" s="79" t="s">
        <v>97</v>
      </c>
      <c r="S1209" s="62"/>
      <c r="T1209" s="16"/>
      <c r="U1209" s="16"/>
    </row>
    <row r="1210" spans="1:21" s="15" customFormat="1" ht="25.15" customHeight="1" x14ac:dyDescent="0.25">
      <c r="A1210" s="117" t="s">
        <v>2183</v>
      </c>
      <c r="B1210" s="139" t="s">
        <v>1145</v>
      </c>
      <c r="C1210" s="82">
        <v>1962</v>
      </c>
      <c r="D1210" s="82" t="s">
        <v>240</v>
      </c>
      <c r="E1210" s="82" t="s">
        <v>20</v>
      </c>
      <c r="F1210" s="81">
        <v>3</v>
      </c>
      <c r="G1210" s="81">
        <v>3</v>
      </c>
      <c r="H1210" s="37">
        <v>1641.4</v>
      </c>
      <c r="I1210" s="37">
        <v>577.70000000000005</v>
      </c>
      <c r="J1210" s="37">
        <v>1063.7</v>
      </c>
      <c r="K1210" s="37">
        <f t="shared" si="324"/>
        <v>11227640</v>
      </c>
      <c r="L1210" s="47">
        <v>0</v>
      </c>
      <c r="M1210" s="47">
        <v>0</v>
      </c>
      <c r="N1210" s="47">
        <v>0</v>
      </c>
      <c r="O1210" s="47">
        <v>11227640</v>
      </c>
      <c r="P1210" s="47">
        <f t="shared" si="325"/>
        <v>6840.2826855123667</v>
      </c>
      <c r="Q1210" s="53">
        <v>9673</v>
      </c>
      <c r="R1210" s="79" t="s">
        <v>97</v>
      </c>
      <c r="S1210" s="62"/>
      <c r="T1210" s="16"/>
      <c r="U1210" s="16"/>
    </row>
    <row r="1211" spans="1:21" ht="25.15" customHeight="1" x14ac:dyDescent="0.25">
      <c r="A1211" s="117" t="s">
        <v>2184</v>
      </c>
      <c r="B1211" s="139" t="s">
        <v>1148</v>
      </c>
      <c r="C1211" s="84">
        <v>1961</v>
      </c>
      <c r="D1211" s="82" t="s">
        <v>240</v>
      </c>
      <c r="E1211" s="82" t="s">
        <v>20</v>
      </c>
      <c r="F1211" s="81">
        <v>3</v>
      </c>
      <c r="G1211" s="81">
        <v>2</v>
      </c>
      <c r="H1211" s="47">
        <v>1488.7</v>
      </c>
      <c r="I1211" s="47">
        <v>501.6</v>
      </c>
      <c r="J1211" s="47">
        <v>1543.2</v>
      </c>
      <c r="K1211" s="37">
        <f t="shared" si="324"/>
        <v>9850620</v>
      </c>
      <c r="L1211" s="47">
        <v>0</v>
      </c>
      <c r="M1211" s="47">
        <v>0</v>
      </c>
      <c r="N1211" s="47">
        <v>0</v>
      </c>
      <c r="O1211" s="47">
        <v>9850620</v>
      </c>
      <c r="P1211" s="47">
        <f t="shared" si="325"/>
        <v>6616.9275206556058</v>
      </c>
      <c r="Q1211" s="53">
        <v>9673</v>
      </c>
      <c r="R1211" s="79" t="s">
        <v>97</v>
      </c>
    </row>
    <row r="1212" spans="1:21" s="15" customFormat="1" ht="25.15" customHeight="1" x14ac:dyDescent="0.25">
      <c r="A1212" s="117" t="s">
        <v>2185</v>
      </c>
      <c r="B1212" s="139" t="s">
        <v>1151</v>
      </c>
      <c r="C1212" s="82">
        <v>1962</v>
      </c>
      <c r="D1212" s="82" t="s">
        <v>240</v>
      </c>
      <c r="E1212" s="82" t="s">
        <v>20</v>
      </c>
      <c r="F1212" s="81">
        <v>3</v>
      </c>
      <c r="G1212" s="81">
        <v>3</v>
      </c>
      <c r="H1212" s="37">
        <v>1501.9</v>
      </c>
      <c r="I1212" s="37">
        <v>13.5</v>
      </c>
      <c r="J1212" s="37">
        <v>1488.4</v>
      </c>
      <c r="K1212" s="37">
        <f t="shared" si="324"/>
        <v>9884940</v>
      </c>
      <c r="L1212" s="47">
        <v>0</v>
      </c>
      <c r="M1212" s="47">
        <v>0</v>
      </c>
      <c r="N1212" s="47">
        <v>0</v>
      </c>
      <c r="O1212" s="47">
        <v>9884940</v>
      </c>
      <c r="P1212" s="47">
        <f t="shared" si="325"/>
        <v>6581.6232771822351</v>
      </c>
      <c r="Q1212" s="53">
        <v>9673</v>
      </c>
      <c r="R1212" s="79" t="s">
        <v>97</v>
      </c>
      <c r="S1212" s="62"/>
      <c r="T1212" s="16"/>
      <c r="U1212" s="17"/>
    </row>
    <row r="1213" spans="1:21" s="15" customFormat="1" ht="25.15" customHeight="1" x14ac:dyDescent="0.25">
      <c r="A1213" s="117" t="s">
        <v>2186</v>
      </c>
      <c r="B1213" s="139" t="s">
        <v>1153</v>
      </c>
      <c r="C1213" s="82">
        <v>1963</v>
      </c>
      <c r="D1213" s="82" t="s">
        <v>240</v>
      </c>
      <c r="E1213" s="82" t="s">
        <v>20</v>
      </c>
      <c r="F1213" s="81">
        <v>2</v>
      </c>
      <c r="G1213" s="81">
        <v>2</v>
      </c>
      <c r="H1213" s="37">
        <v>383.7</v>
      </c>
      <c r="I1213" s="47">
        <f>M1213</f>
        <v>0</v>
      </c>
      <c r="J1213" s="37">
        <v>383.7</v>
      </c>
      <c r="K1213" s="37">
        <f t="shared" si="324"/>
        <v>4359070</v>
      </c>
      <c r="L1213" s="47">
        <v>0</v>
      </c>
      <c r="M1213" s="47">
        <v>0</v>
      </c>
      <c r="N1213" s="47">
        <v>0</v>
      </c>
      <c r="O1213" s="47">
        <v>4359070</v>
      </c>
      <c r="P1213" s="47">
        <f t="shared" si="325"/>
        <v>11360.620276257494</v>
      </c>
      <c r="Q1213" s="53">
        <v>9673</v>
      </c>
      <c r="R1213" s="79" t="s">
        <v>97</v>
      </c>
      <c r="S1213" s="62"/>
      <c r="T1213" s="16"/>
      <c r="U1213" s="16"/>
    </row>
    <row r="1214" spans="1:21" s="15" customFormat="1" ht="25.15" customHeight="1" x14ac:dyDescent="0.25">
      <c r="A1214" s="117" t="s">
        <v>2187</v>
      </c>
      <c r="B1214" s="139" t="s">
        <v>1125</v>
      </c>
      <c r="C1214" s="84">
        <v>1978</v>
      </c>
      <c r="D1214" s="82" t="s">
        <v>240</v>
      </c>
      <c r="E1214" s="82" t="s">
        <v>20</v>
      </c>
      <c r="F1214" s="81">
        <v>5</v>
      </c>
      <c r="G1214" s="81">
        <v>6</v>
      </c>
      <c r="H1214" s="47">
        <v>6490.5</v>
      </c>
      <c r="I1214" s="47">
        <v>1149.7</v>
      </c>
      <c r="J1214" s="47">
        <v>5340.8</v>
      </c>
      <c r="K1214" s="37">
        <f t="shared" si="324"/>
        <v>7788600</v>
      </c>
      <c r="L1214" s="47">
        <v>0</v>
      </c>
      <c r="M1214" s="47">
        <v>0</v>
      </c>
      <c r="N1214" s="47">
        <v>0</v>
      </c>
      <c r="O1214" s="47">
        <v>7788600</v>
      </c>
      <c r="P1214" s="47">
        <f t="shared" si="325"/>
        <v>1200</v>
      </c>
      <c r="Q1214" s="53">
        <v>9673</v>
      </c>
      <c r="R1214" s="79" t="s">
        <v>98</v>
      </c>
      <c r="S1214" s="62"/>
      <c r="T1214" s="16"/>
      <c r="U1214" s="16"/>
    </row>
    <row r="1215" spans="1:21" ht="25.15" customHeight="1" x14ac:dyDescent="0.25">
      <c r="A1215" s="117" t="s">
        <v>2188</v>
      </c>
      <c r="B1215" s="139" t="s">
        <v>1126</v>
      </c>
      <c r="C1215" s="82">
        <v>1964</v>
      </c>
      <c r="D1215" s="82" t="s">
        <v>240</v>
      </c>
      <c r="E1215" s="82" t="s">
        <v>20</v>
      </c>
      <c r="F1215" s="81">
        <v>4</v>
      </c>
      <c r="G1215" s="81">
        <v>4</v>
      </c>
      <c r="H1215" s="47">
        <v>2525</v>
      </c>
      <c r="I1215" s="37">
        <v>72</v>
      </c>
      <c r="J1215" s="37">
        <v>2453</v>
      </c>
      <c r="K1215" s="37">
        <f t="shared" si="324"/>
        <v>23701250</v>
      </c>
      <c r="L1215" s="47">
        <v>0</v>
      </c>
      <c r="M1215" s="47">
        <v>0</v>
      </c>
      <c r="N1215" s="47">
        <v>0</v>
      </c>
      <c r="O1215" s="47">
        <v>23701250</v>
      </c>
      <c r="P1215" s="47">
        <f t="shared" si="325"/>
        <v>9386.6336633663359</v>
      </c>
      <c r="Q1215" s="53">
        <v>9673</v>
      </c>
      <c r="R1215" s="79" t="s">
        <v>98</v>
      </c>
      <c r="U1215" s="18"/>
    </row>
    <row r="1216" spans="1:21" ht="25.15" customHeight="1" x14ac:dyDescent="0.25">
      <c r="A1216" s="117" t="s">
        <v>2189</v>
      </c>
      <c r="B1216" s="139" t="s">
        <v>1130</v>
      </c>
      <c r="C1216" s="82">
        <v>1964</v>
      </c>
      <c r="D1216" s="82" t="s">
        <v>240</v>
      </c>
      <c r="E1216" s="82" t="s">
        <v>20</v>
      </c>
      <c r="F1216" s="81">
        <v>4</v>
      </c>
      <c r="G1216" s="81">
        <v>3</v>
      </c>
      <c r="H1216" s="37">
        <v>1960.1</v>
      </c>
      <c r="I1216" s="37">
        <v>498.9</v>
      </c>
      <c r="J1216" s="37">
        <v>1461.2</v>
      </c>
      <c r="K1216" s="37">
        <f t="shared" si="324"/>
        <v>13428305</v>
      </c>
      <c r="L1216" s="47">
        <v>0</v>
      </c>
      <c r="M1216" s="47">
        <v>0</v>
      </c>
      <c r="N1216" s="47">
        <v>0</v>
      </c>
      <c r="O1216" s="47">
        <v>13428305</v>
      </c>
      <c r="P1216" s="47">
        <f t="shared" si="325"/>
        <v>6850.826488444467</v>
      </c>
      <c r="Q1216" s="53">
        <v>9673</v>
      </c>
      <c r="R1216" s="79" t="s">
        <v>98</v>
      </c>
    </row>
    <row r="1217" spans="1:19" ht="25.15" customHeight="1" x14ac:dyDescent="0.25">
      <c r="A1217" s="117" t="s">
        <v>2190</v>
      </c>
      <c r="B1217" s="139" t="s">
        <v>1138</v>
      </c>
      <c r="C1217" s="82">
        <v>1966</v>
      </c>
      <c r="D1217" s="82" t="s">
        <v>240</v>
      </c>
      <c r="E1217" s="82" t="s">
        <v>20</v>
      </c>
      <c r="F1217" s="81">
        <v>4</v>
      </c>
      <c r="G1217" s="81">
        <v>4</v>
      </c>
      <c r="H1217" s="37">
        <v>2514.5</v>
      </c>
      <c r="I1217" s="47">
        <v>0</v>
      </c>
      <c r="J1217" s="37">
        <v>2514.5</v>
      </c>
      <c r="K1217" s="37">
        <f t="shared" si="324"/>
        <v>10169225</v>
      </c>
      <c r="L1217" s="47">
        <v>0</v>
      </c>
      <c r="M1217" s="47">
        <v>0</v>
      </c>
      <c r="N1217" s="47">
        <v>0</v>
      </c>
      <c r="O1217" s="47">
        <v>10169225</v>
      </c>
      <c r="P1217" s="47">
        <f t="shared" si="325"/>
        <v>4044.2334460131237</v>
      </c>
      <c r="Q1217" s="53">
        <v>9673</v>
      </c>
      <c r="R1217" s="79" t="s">
        <v>98</v>
      </c>
    </row>
    <row r="1218" spans="1:19" ht="25.15" customHeight="1" x14ac:dyDescent="0.25">
      <c r="A1218" s="117" t="s">
        <v>2191</v>
      </c>
      <c r="B1218" s="139" t="s">
        <v>1141</v>
      </c>
      <c r="C1218" s="82">
        <v>1981</v>
      </c>
      <c r="D1218" s="82" t="s">
        <v>240</v>
      </c>
      <c r="E1218" s="82" t="s">
        <v>20</v>
      </c>
      <c r="F1218" s="81">
        <v>5</v>
      </c>
      <c r="G1218" s="81">
        <v>2</v>
      </c>
      <c r="H1218" s="37">
        <v>3570.6</v>
      </c>
      <c r="I1218" s="47">
        <f>M1218</f>
        <v>0</v>
      </c>
      <c r="J1218" s="37">
        <v>3570.6</v>
      </c>
      <c r="K1218" s="37">
        <f t="shared" si="324"/>
        <v>3300000</v>
      </c>
      <c r="L1218" s="47">
        <v>0</v>
      </c>
      <c r="M1218" s="47">
        <v>0</v>
      </c>
      <c r="N1218" s="47">
        <v>0</v>
      </c>
      <c r="O1218" s="47">
        <v>3300000</v>
      </c>
      <c r="P1218" s="47">
        <f t="shared" si="325"/>
        <v>924.21441774491689</v>
      </c>
      <c r="Q1218" s="53">
        <v>9673</v>
      </c>
      <c r="R1218" s="79" t="s">
        <v>98</v>
      </c>
    </row>
    <row r="1219" spans="1:19" ht="25.15" customHeight="1" x14ac:dyDescent="0.25">
      <c r="A1219" s="117" t="s">
        <v>2192</v>
      </c>
      <c r="B1219" s="139" t="s">
        <v>1142</v>
      </c>
      <c r="C1219" s="98">
        <v>1976</v>
      </c>
      <c r="D1219" s="82" t="s">
        <v>240</v>
      </c>
      <c r="E1219" s="98" t="s">
        <v>20</v>
      </c>
      <c r="F1219" s="99">
        <v>5</v>
      </c>
      <c r="G1219" s="99">
        <v>2</v>
      </c>
      <c r="H1219" s="109">
        <v>3290.7</v>
      </c>
      <c r="I1219" s="47">
        <f>M1219</f>
        <v>0</v>
      </c>
      <c r="J1219" s="109">
        <v>3290.7</v>
      </c>
      <c r="K1219" s="37">
        <f t="shared" si="324"/>
        <v>3300000</v>
      </c>
      <c r="L1219" s="47">
        <v>0</v>
      </c>
      <c r="M1219" s="47">
        <v>0</v>
      </c>
      <c r="N1219" s="47">
        <v>0</v>
      </c>
      <c r="O1219" s="47">
        <v>3300000</v>
      </c>
      <c r="P1219" s="47">
        <f t="shared" si="325"/>
        <v>1002.8261464126174</v>
      </c>
      <c r="Q1219" s="53">
        <v>9673</v>
      </c>
      <c r="R1219" s="79" t="s">
        <v>98</v>
      </c>
    </row>
    <row r="1220" spans="1:19" ht="25.15" customHeight="1" x14ac:dyDescent="0.25">
      <c r="A1220" s="117" t="s">
        <v>2193</v>
      </c>
      <c r="B1220" s="139" t="s">
        <v>1123</v>
      </c>
      <c r="C1220" s="122">
        <v>1964</v>
      </c>
      <c r="D1220" s="82" t="s">
        <v>240</v>
      </c>
      <c r="E1220" s="98" t="s">
        <v>20</v>
      </c>
      <c r="F1220" s="99">
        <v>4</v>
      </c>
      <c r="G1220" s="99">
        <v>2</v>
      </c>
      <c r="H1220" s="110">
        <v>1453.8</v>
      </c>
      <c r="I1220" s="110">
        <v>456.1</v>
      </c>
      <c r="J1220" s="110">
        <v>997.7</v>
      </c>
      <c r="K1220" s="37">
        <f t="shared" si="324"/>
        <v>10312570</v>
      </c>
      <c r="L1220" s="47">
        <v>0</v>
      </c>
      <c r="M1220" s="47">
        <v>0</v>
      </c>
      <c r="N1220" s="47">
        <v>0</v>
      </c>
      <c r="O1220" s="47">
        <v>10312570</v>
      </c>
      <c r="P1220" s="47">
        <f t="shared" si="325"/>
        <v>7093.5273077452193</v>
      </c>
      <c r="Q1220" s="53">
        <v>9673</v>
      </c>
      <c r="R1220" s="79" t="s">
        <v>98</v>
      </c>
    </row>
    <row r="1221" spans="1:19" ht="25.15" customHeight="1" x14ac:dyDescent="0.25">
      <c r="A1221" s="117" t="s">
        <v>2194</v>
      </c>
      <c r="B1221" s="139" t="s">
        <v>1147</v>
      </c>
      <c r="C1221" s="98">
        <v>1965</v>
      </c>
      <c r="D1221" s="82" t="s">
        <v>240</v>
      </c>
      <c r="E1221" s="98" t="s">
        <v>20</v>
      </c>
      <c r="F1221" s="99">
        <v>4</v>
      </c>
      <c r="G1221" s="99">
        <v>3</v>
      </c>
      <c r="H1221" s="109">
        <v>1992.9</v>
      </c>
      <c r="I1221" s="109">
        <v>511.8</v>
      </c>
      <c r="J1221" s="109">
        <v>1481.1</v>
      </c>
      <c r="K1221" s="37">
        <f t="shared" si="324"/>
        <v>12791185</v>
      </c>
      <c r="L1221" s="47">
        <v>0</v>
      </c>
      <c r="M1221" s="47">
        <v>0</v>
      </c>
      <c r="N1221" s="47">
        <v>0</v>
      </c>
      <c r="O1221" s="47">
        <v>12791185</v>
      </c>
      <c r="P1221" s="47">
        <f t="shared" si="325"/>
        <v>6418.3777409804807</v>
      </c>
      <c r="Q1221" s="53">
        <v>9673</v>
      </c>
      <c r="R1221" s="79" t="s">
        <v>98</v>
      </c>
    </row>
    <row r="1222" spans="1:19" ht="25.15" customHeight="1" x14ac:dyDescent="0.25">
      <c r="A1222" s="117" t="s">
        <v>2195</v>
      </c>
      <c r="B1222" s="139" t="s">
        <v>1150</v>
      </c>
      <c r="C1222" s="82">
        <v>2010</v>
      </c>
      <c r="D1222" s="82" t="s">
        <v>240</v>
      </c>
      <c r="E1222" s="82" t="s">
        <v>20</v>
      </c>
      <c r="F1222" s="81">
        <v>3</v>
      </c>
      <c r="G1222" s="81">
        <v>1</v>
      </c>
      <c r="H1222" s="37">
        <v>1264.8</v>
      </c>
      <c r="I1222" s="47">
        <f>M1222</f>
        <v>0</v>
      </c>
      <c r="J1222" s="37">
        <v>1264.8</v>
      </c>
      <c r="K1222" s="37">
        <f t="shared" si="324"/>
        <v>6214000</v>
      </c>
      <c r="L1222" s="47">
        <v>0</v>
      </c>
      <c r="M1222" s="47">
        <v>0</v>
      </c>
      <c r="N1222" s="47">
        <v>0</v>
      </c>
      <c r="O1222" s="47">
        <v>6214000</v>
      </c>
      <c r="P1222" s="47">
        <f t="shared" si="325"/>
        <v>4913.0297280202403</v>
      </c>
      <c r="Q1222" s="53">
        <v>9673</v>
      </c>
      <c r="R1222" s="79" t="s">
        <v>98</v>
      </c>
    </row>
    <row r="1223" spans="1:19" ht="25.15" customHeight="1" x14ac:dyDescent="0.25">
      <c r="A1223" s="117" t="s">
        <v>2196</v>
      </c>
      <c r="B1223" s="139" t="s">
        <v>1121</v>
      </c>
      <c r="C1223" s="84">
        <v>1963</v>
      </c>
      <c r="D1223" s="82" t="s">
        <v>240</v>
      </c>
      <c r="E1223" s="82" t="s">
        <v>20</v>
      </c>
      <c r="F1223" s="81">
        <v>4</v>
      </c>
      <c r="G1223" s="81">
        <v>3</v>
      </c>
      <c r="H1223" s="47">
        <v>1939.7</v>
      </c>
      <c r="I1223" s="47">
        <v>71.5</v>
      </c>
      <c r="J1223" s="47">
        <v>1868.2</v>
      </c>
      <c r="K1223" s="37">
        <f t="shared" si="324"/>
        <v>13426085</v>
      </c>
      <c r="L1223" s="47">
        <v>0</v>
      </c>
      <c r="M1223" s="47">
        <v>0</v>
      </c>
      <c r="N1223" s="47">
        <v>0</v>
      </c>
      <c r="O1223" s="47">
        <v>13426085</v>
      </c>
      <c r="P1223" s="47">
        <f t="shared" si="325"/>
        <v>6921.7327421766249</v>
      </c>
      <c r="Q1223" s="53">
        <v>9673</v>
      </c>
      <c r="R1223" s="79" t="s">
        <v>98</v>
      </c>
    </row>
    <row r="1224" spans="1:19" ht="25.15" customHeight="1" x14ac:dyDescent="0.25">
      <c r="A1224" s="117" t="s">
        <v>2197</v>
      </c>
      <c r="B1224" s="139" t="s">
        <v>1124</v>
      </c>
      <c r="C1224" s="84">
        <v>1974</v>
      </c>
      <c r="D1224" s="82" t="s">
        <v>240</v>
      </c>
      <c r="E1224" s="82" t="s">
        <v>20</v>
      </c>
      <c r="F1224" s="81">
        <v>5</v>
      </c>
      <c r="G1224" s="81">
        <v>6</v>
      </c>
      <c r="H1224" s="53">
        <v>6159.2</v>
      </c>
      <c r="I1224" s="47">
        <v>3976</v>
      </c>
      <c r="J1224" s="47">
        <v>4528.2</v>
      </c>
      <c r="K1224" s="37">
        <f t="shared" si="324"/>
        <v>6675000</v>
      </c>
      <c r="L1224" s="47">
        <v>0</v>
      </c>
      <c r="M1224" s="47">
        <v>0</v>
      </c>
      <c r="N1224" s="47">
        <v>0</v>
      </c>
      <c r="O1224" s="47">
        <v>6675000</v>
      </c>
      <c r="P1224" s="47">
        <f t="shared" si="325"/>
        <v>1083.7446421613197</v>
      </c>
      <c r="Q1224" s="53">
        <v>9673</v>
      </c>
      <c r="R1224" s="79" t="s">
        <v>98</v>
      </c>
    </row>
    <row r="1225" spans="1:19" ht="25.15" customHeight="1" x14ac:dyDescent="0.25">
      <c r="A1225" s="117" t="s">
        <v>2198</v>
      </c>
      <c r="B1225" s="139" t="s">
        <v>1152</v>
      </c>
      <c r="C1225" s="82">
        <v>1966</v>
      </c>
      <c r="D1225" s="82" t="s">
        <v>240</v>
      </c>
      <c r="E1225" s="82" t="s">
        <v>20</v>
      </c>
      <c r="F1225" s="81">
        <v>2</v>
      </c>
      <c r="G1225" s="81">
        <v>2</v>
      </c>
      <c r="H1225" s="37">
        <v>522.79999999999995</v>
      </c>
      <c r="I1225" s="47">
        <f>M1225</f>
        <v>0</v>
      </c>
      <c r="J1225" s="37">
        <v>522.79999999999995</v>
      </c>
      <c r="K1225" s="37">
        <f t="shared" si="324"/>
        <v>7005420</v>
      </c>
      <c r="L1225" s="47">
        <v>0</v>
      </c>
      <c r="M1225" s="47">
        <v>0</v>
      </c>
      <c r="N1225" s="47">
        <v>0</v>
      </c>
      <c r="O1225" s="47">
        <v>7005420</v>
      </c>
      <c r="P1225" s="47">
        <f t="shared" si="325"/>
        <v>13399.80872226473</v>
      </c>
      <c r="Q1225" s="53">
        <v>9673</v>
      </c>
      <c r="R1225" s="79" t="s">
        <v>98</v>
      </c>
      <c r="S1225" s="18"/>
    </row>
    <row r="1226" spans="1:19" ht="34.9" customHeight="1" x14ac:dyDescent="0.25">
      <c r="A1226" s="142" t="s">
        <v>2301</v>
      </c>
      <c r="B1226" s="142"/>
      <c r="C1226" s="142"/>
      <c r="D1226" s="142"/>
      <c r="E1226" s="142"/>
      <c r="F1226" s="142"/>
      <c r="G1226" s="142"/>
      <c r="H1226" s="142"/>
      <c r="I1226" s="142"/>
      <c r="J1226" s="142"/>
      <c r="K1226" s="142"/>
      <c r="L1226" s="142"/>
      <c r="M1226" s="142"/>
      <c r="N1226" s="142"/>
      <c r="O1226" s="142"/>
      <c r="P1226" s="142"/>
      <c r="Q1226" s="142"/>
      <c r="R1226" s="142"/>
    </row>
    <row r="1227" spans="1:19" ht="34.9" customHeight="1" x14ac:dyDescent="0.25">
      <c r="A1227" s="141" t="s">
        <v>1178</v>
      </c>
      <c r="B1227" s="141"/>
      <c r="C1227" s="120" t="s">
        <v>21</v>
      </c>
      <c r="D1227" s="120" t="s">
        <v>21</v>
      </c>
      <c r="E1227" s="120" t="s">
        <v>21</v>
      </c>
      <c r="F1227" s="126" t="s">
        <v>21</v>
      </c>
      <c r="G1227" s="126" t="s">
        <v>21</v>
      </c>
      <c r="H1227" s="127">
        <f>SUM(H1228)</f>
        <v>1206.2</v>
      </c>
      <c r="I1227" s="127">
        <f t="shared" ref="I1227:O1227" si="326">SUM(I1228)</f>
        <v>103.2</v>
      </c>
      <c r="J1227" s="127">
        <f t="shared" si="326"/>
        <v>740.8</v>
      </c>
      <c r="K1227" s="127">
        <f t="shared" si="326"/>
        <v>6600000</v>
      </c>
      <c r="L1227" s="127">
        <f t="shared" si="326"/>
        <v>0</v>
      </c>
      <c r="M1227" s="127">
        <f t="shared" si="326"/>
        <v>0</v>
      </c>
      <c r="N1227" s="127">
        <f t="shared" si="326"/>
        <v>0</v>
      </c>
      <c r="O1227" s="127">
        <f t="shared" si="326"/>
        <v>6600000</v>
      </c>
      <c r="P1227" s="34">
        <f>K1227/H1227</f>
        <v>5471.7293981097664</v>
      </c>
      <c r="Q1227" s="128" t="s">
        <v>21</v>
      </c>
      <c r="R1227" s="129" t="s">
        <v>21</v>
      </c>
    </row>
    <row r="1228" spans="1:19" ht="25.15" customHeight="1" x14ac:dyDescent="0.25">
      <c r="A1228" s="119" t="s">
        <v>2199</v>
      </c>
      <c r="B1228" s="139" t="s">
        <v>1154</v>
      </c>
      <c r="C1228" s="84">
        <v>1978</v>
      </c>
      <c r="D1228" s="84" t="s">
        <v>240</v>
      </c>
      <c r="E1228" s="82" t="s">
        <v>22</v>
      </c>
      <c r="F1228" s="81">
        <v>2</v>
      </c>
      <c r="G1228" s="81">
        <v>3</v>
      </c>
      <c r="H1228" s="47">
        <v>1206.2</v>
      </c>
      <c r="I1228" s="47">
        <v>103.2</v>
      </c>
      <c r="J1228" s="47">
        <v>740.8</v>
      </c>
      <c r="K1228" s="37">
        <f t="shared" ref="K1228" si="327">SUM(L1228:O1228)</f>
        <v>6600000</v>
      </c>
      <c r="L1228" s="47">
        <v>0</v>
      </c>
      <c r="M1228" s="47">
        <v>0</v>
      </c>
      <c r="N1228" s="47">
        <v>0</v>
      </c>
      <c r="O1228" s="47">
        <v>6600000</v>
      </c>
      <c r="P1228" s="47">
        <f t="shared" ref="P1228" si="328">K1228/H1228</f>
        <v>5471.7293981097664</v>
      </c>
      <c r="Q1228" s="53">
        <v>9673</v>
      </c>
      <c r="R1228" s="79" t="s">
        <v>96</v>
      </c>
    </row>
    <row r="1229" spans="1:19" ht="34.9" customHeight="1" x14ac:dyDescent="0.25">
      <c r="A1229" s="142" t="s">
        <v>2302</v>
      </c>
      <c r="B1229" s="142"/>
      <c r="C1229" s="142"/>
      <c r="D1229" s="142"/>
      <c r="E1229" s="142"/>
      <c r="F1229" s="142"/>
      <c r="G1229" s="142"/>
      <c r="H1229" s="142"/>
      <c r="I1229" s="142"/>
      <c r="J1229" s="142"/>
      <c r="K1229" s="142"/>
      <c r="L1229" s="142"/>
      <c r="M1229" s="142"/>
      <c r="N1229" s="142"/>
      <c r="O1229" s="142"/>
      <c r="P1229" s="142"/>
      <c r="Q1229" s="142"/>
      <c r="R1229" s="142"/>
    </row>
    <row r="1230" spans="1:19" ht="34.9" customHeight="1" x14ac:dyDescent="0.25">
      <c r="A1230" s="141" t="s">
        <v>67</v>
      </c>
      <c r="B1230" s="141"/>
      <c r="C1230" s="120" t="s">
        <v>21</v>
      </c>
      <c r="D1230" s="120" t="s">
        <v>21</v>
      </c>
      <c r="E1230" s="120" t="s">
        <v>21</v>
      </c>
      <c r="F1230" s="126" t="s">
        <v>21</v>
      </c>
      <c r="G1230" s="126" t="s">
        <v>21</v>
      </c>
      <c r="H1230" s="127">
        <f>SUM(H1231:H1232)</f>
        <v>936.6</v>
      </c>
      <c r="I1230" s="127">
        <f t="shared" ref="I1230:O1230" si="329">SUM(I1231:I1232)</f>
        <v>0</v>
      </c>
      <c r="J1230" s="127">
        <f t="shared" si="329"/>
        <v>878.4</v>
      </c>
      <c r="K1230" s="127">
        <f t="shared" si="329"/>
        <v>5400650</v>
      </c>
      <c r="L1230" s="127">
        <f t="shared" si="329"/>
        <v>0</v>
      </c>
      <c r="M1230" s="127">
        <f t="shared" si="329"/>
        <v>0</v>
      </c>
      <c r="N1230" s="127">
        <f t="shared" si="329"/>
        <v>0</v>
      </c>
      <c r="O1230" s="127">
        <f t="shared" si="329"/>
        <v>5400650</v>
      </c>
      <c r="P1230" s="34">
        <f>K1230/H1230</f>
        <v>5766.2289130898998</v>
      </c>
      <c r="Q1230" s="127" t="s">
        <v>21</v>
      </c>
      <c r="R1230" s="129" t="s">
        <v>21</v>
      </c>
    </row>
    <row r="1231" spans="1:19" ht="25.15" customHeight="1" x14ac:dyDescent="0.25">
      <c r="A1231" s="119" t="s">
        <v>2200</v>
      </c>
      <c r="B1231" s="139" t="s">
        <v>823</v>
      </c>
      <c r="C1231" s="82">
        <v>1963</v>
      </c>
      <c r="D1231" s="84" t="s">
        <v>240</v>
      </c>
      <c r="E1231" s="82" t="s">
        <v>20</v>
      </c>
      <c r="F1231" s="81">
        <v>2</v>
      </c>
      <c r="G1231" s="81"/>
      <c r="H1231" s="37">
        <v>455.1</v>
      </c>
      <c r="I1231" s="37">
        <v>0</v>
      </c>
      <c r="J1231" s="37">
        <v>396.9</v>
      </c>
      <c r="K1231" s="37">
        <f t="shared" ref="K1231:K1232" si="330">SUM(L1231:O1231)</f>
        <v>2297950</v>
      </c>
      <c r="L1231" s="47">
        <v>0</v>
      </c>
      <c r="M1231" s="47">
        <v>0</v>
      </c>
      <c r="N1231" s="47">
        <v>0</v>
      </c>
      <c r="O1231" s="47">
        <v>2297950</v>
      </c>
      <c r="P1231" s="47">
        <f t="shared" ref="P1231:P1232" si="331">K1231/H1231</f>
        <v>5049.3298176225007</v>
      </c>
      <c r="Q1231" s="53">
        <v>9673</v>
      </c>
      <c r="R1231" s="79" t="s">
        <v>97</v>
      </c>
    </row>
    <row r="1232" spans="1:19" ht="25.15" customHeight="1" x14ac:dyDescent="0.25">
      <c r="A1232" s="119" t="s">
        <v>2201</v>
      </c>
      <c r="B1232" s="139" t="s">
        <v>824</v>
      </c>
      <c r="C1232" s="82">
        <v>1981</v>
      </c>
      <c r="D1232" s="84" t="s">
        <v>240</v>
      </c>
      <c r="E1232" s="82" t="s">
        <v>22</v>
      </c>
      <c r="F1232" s="81">
        <v>2</v>
      </c>
      <c r="G1232" s="81">
        <v>2</v>
      </c>
      <c r="H1232" s="37">
        <v>481.5</v>
      </c>
      <c r="I1232" s="37">
        <v>0</v>
      </c>
      <c r="J1232" s="37">
        <v>481.5</v>
      </c>
      <c r="K1232" s="37">
        <f t="shared" si="330"/>
        <v>3102700</v>
      </c>
      <c r="L1232" s="47">
        <v>0</v>
      </c>
      <c r="M1232" s="47">
        <v>0</v>
      </c>
      <c r="N1232" s="47">
        <v>0</v>
      </c>
      <c r="O1232" s="47">
        <v>3102700</v>
      </c>
      <c r="P1232" s="47">
        <f t="shared" si="331"/>
        <v>6443.821391484943</v>
      </c>
      <c r="Q1232" s="53">
        <v>9673</v>
      </c>
      <c r="R1232" s="79" t="s">
        <v>97</v>
      </c>
    </row>
    <row r="1233" spans="1:18" ht="34.9" customHeight="1" x14ac:dyDescent="0.25">
      <c r="A1233" s="142" t="s">
        <v>2303</v>
      </c>
      <c r="B1233" s="142"/>
      <c r="C1233" s="142"/>
      <c r="D1233" s="142"/>
      <c r="E1233" s="142"/>
      <c r="F1233" s="142"/>
      <c r="G1233" s="142"/>
      <c r="H1233" s="142"/>
      <c r="I1233" s="142"/>
      <c r="J1233" s="142"/>
      <c r="K1233" s="142"/>
      <c r="L1233" s="142"/>
      <c r="M1233" s="142"/>
      <c r="N1233" s="142"/>
      <c r="O1233" s="142"/>
      <c r="P1233" s="142"/>
      <c r="Q1233" s="142"/>
      <c r="R1233" s="142"/>
    </row>
    <row r="1234" spans="1:18" ht="34.9" customHeight="1" x14ac:dyDescent="0.25">
      <c r="A1234" s="141" t="s">
        <v>66</v>
      </c>
      <c r="B1234" s="141"/>
      <c r="C1234" s="120" t="s">
        <v>21</v>
      </c>
      <c r="D1234" s="120" t="s">
        <v>21</v>
      </c>
      <c r="E1234" s="120" t="s">
        <v>21</v>
      </c>
      <c r="F1234" s="126" t="s">
        <v>21</v>
      </c>
      <c r="G1234" s="126" t="s">
        <v>21</v>
      </c>
      <c r="H1234" s="127">
        <f>SUM(H1235)</f>
        <v>389.5</v>
      </c>
      <c r="I1234" s="127">
        <f t="shared" ref="I1234:O1234" si="332">SUM(I1235)</f>
        <v>133.9</v>
      </c>
      <c r="J1234" s="127">
        <f t="shared" si="332"/>
        <v>255.6</v>
      </c>
      <c r="K1234" s="127">
        <f>O1234</f>
        <v>5028175</v>
      </c>
      <c r="L1234" s="127">
        <f t="shared" si="332"/>
        <v>0</v>
      </c>
      <c r="M1234" s="127">
        <f t="shared" si="332"/>
        <v>0</v>
      </c>
      <c r="N1234" s="127">
        <f t="shared" si="332"/>
        <v>0</v>
      </c>
      <c r="O1234" s="127">
        <f t="shared" si="332"/>
        <v>5028175</v>
      </c>
      <c r="P1234" s="34">
        <f>K1234/H1234</f>
        <v>12909.306803594352</v>
      </c>
      <c r="Q1234" s="128" t="s">
        <v>21</v>
      </c>
      <c r="R1234" s="129" t="s">
        <v>21</v>
      </c>
    </row>
    <row r="1235" spans="1:18" ht="25.15" customHeight="1" x14ac:dyDescent="0.25">
      <c r="A1235" s="117" t="s">
        <v>2202</v>
      </c>
      <c r="B1235" s="139" t="s">
        <v>825</v>
      </c>
      <c r="C1235" s="82">
        <v>1964</v>
      </c>
      <c r="D1235" s="84" t="s">
        <v>240</v>
      </c>
      <c r="E1235" s="82" t="s">
        <v>20</v>
      </c>
      <c r="F1235" s="81">
        <v>2</v>
      </c>
      <c r="G1235" s="81">
        <v>2</v>
      </c>
      <c r="H1235" s="37">
        <v>389.5</v>
      </c>
      <c r="I1235" s="37">
        <v>133.9</v>
      </c>
      <c r="J1235" s="37">
        <v>255.6</v>
      </c>
      <c r="K1235" s="37">
        <f t="shared" ref="K1235" si="333">SUM(L1235:O1235)</f>
        <v>5028175</v>
      </c>
      <c r="L1235" s="47">
        <v>0</v>
      </c>
      <c r="M1235" s="47">
        <v>0</v>
      </c>
      <c r="N1235" s="47">
        <v>0</v>
      </c>
      <c r="O1235" s="47">
        <v>5028175</v>
      </c>
      <c r="P1235" s="47">
        <f t="shared" ref="P1235" si="334">K1235/H1235</f>
        <v>12909.306803594352</v>
      </c>
      <c r="Q1235" s="53">
        <v>9673</v>
      </c>
      <c r="R1235" s="79" t="s">
        <v>98</v>
      </c>
    </row>
    <row r="1236" spans="1:18" x14ac:dyDescent="0.25">
      <c r="A1236" s="143"/>
      <c r="B1236" s="144"/>
      <c r="C1236" s="144"/>
      <c r="D1236" s="144"/>
      <c r="E1236" s="144"/>
      <c r="F1236" s="144"/>
      <c r="G1236" s="144"/>
      <c r="H1236" s="144"/>
      <c r="I1236" s="144"/>
      <c r="J1236" s="144"/>
      <c r="K1236" s="144"/>
      <c r="L1236" s="144"/>
      <c r="M1236" s="144"/>
      <c r="N1236" s="144"/>
      <c r="O1236" s="144"/>
      <c r="P1236" s="144"/>
      <c r="Q1236" s="144"/>
      <c r="R1236" s="145"/>
    </row>
    <row r="1237" spans="1:18" x14ac:dyDescent="0.25">
      <c r="F1237" s="1"/>
      <c r="G1237" s="1"/>
      <c r="H1237" s="45"/>
      <c r="I1237" s="45"/>
      <c r="J1237" s="45"/>
      <c r="K1237" s="25"/>
      <c r="L1237" s="45"/>
      <c r="M1237" s="45"/>
      <c r="N1237" s="45"/>
      <c r="O1237" s="45"/>
      <c r="P1237" s="45"/>
      <c r="Q1237" s="25"/>
    </row>
    <row r="1238" spans="1:18" x14ac:dyDescent="0.25">
      <c r="B1238" s="20"/>
      <c r="C1238" s="21"/>
      <c r="F1238" s="22"/>
      <c r="G1238" s="22"/>
      <c r="H1238" s="23"/>
      <c r="I1238" s="24"/>
      <c r="J1238" s="23"/>
      <c r="K1238" s="25"/>
      <c r="L1238" s="24"/>
      <c r="M1238" s="24"/>
      <c r="N1238" s="24"/>
      <c r="O1238" s="26"/>
      <c r="P1238" s="6"/>
      <c r="Q1238" s="25"/>
    </row>
  </sheetData>
  <sortState ref="A187:GY191">
    <sortCondition ref="B187:B191"/>
  </sortState>
  <mergeCells count="217">
    <mergeCell ref="A689:B689"/>
    <mergeCell ref="A1058:B1058"/>
    <mergeCell ref="A537:B537"/>
    <mergeCell ref="A542:R542"/>
    <mergeCell ref="A543:B543"/>
    <mergeCell ref="A567:R567"/>
    <mergeCell ref="A650:B650"/>
    <mergeCell ref="A662:R662"/>
    <mergeCell ref="A663:B663"/>
    <mergeCell ref="A1023:R1023"/>
    <mergeCell ref="A1024:B1024"/>
    <mergeCell ref="A669:R669"/>
    <mergeCell ref="A670:B670"/>
    <mergeCell ref="A675:R675"/>
    <mergeCell ref="A676:B676"/>
    <mergeCell ref="A649:R649"/>
    <mergeCell ref="A646:B646"/>
    <mergeCell ref="A562:B562"/>
    <mergeCell ref="A580:B580"/>
    <mergeCell ref="A579:R579"/>
    <mergeCell ref="A93:R93"/>
    <mergeCell ref="A94:B94"/>
    <mergeCell ref="A1157:R1157"/>
    <mergeCell ref="A1158:B1158"/>
    <mergeCell ref="A1170:R1170"/>
    <mergeCell ref="A1171:B1171"/>
    <mergeCell ref="A1161:R1161"/>
    <mergeCell ref="A1162:B1162"/>
    <mergeCell ref="A1013:R1013"/>
    <mergeCell ref="A1014:B1014"/>
    <mergeCell ref="A1107:R1107"/>
    <mergeCell ref="A1108:B1108"/>
    <mergeCell ref="A1064:R1064"/>
    <mergeCell ref="A1065:B1065"/>
    <mergeCell ref="A1052:R1052"/>
    <mergeCell ref="A1053:B1053"/>
    <mergeCell ref="A1057:R1057"/>
    <mergeCell ref="A513:R513"/>
    <mergeCell ref="A501:R501"/>
    <mergeCell ref="A370:R370"/>
    <mergeCell ref="A214:B214"/>
    <mergeCell ref="A217:B217"/>
    <mergeCell ref="A1142:R1142"/>
    <mergeCell ref="A1143:B1143"/>
    <mergeCell ref="A219:R219"/>
    <mergeCell ref="A312:R312"/>
    <mergeCell ref="A568:B568"/>
    <mergeCell ref="A557:R557"/>
    <mergeCell ref="A558:B558"/>
    <mergeCell ref="A502:B502"/>
    <mergeCell ref="A367:R367"/>
    <mergeCell ref="A333:R333"/>
    <mergeCell ref="A418:R418"/>
    <mergeCell ref="A358:R358"/>
    <mergeCell ref="A359:B359"/>
    <mergeCell ref="A343:R343"/>
    <mergeCell ref="A364:R364"/>
    <mergeCell ref="A351:R351"/>
    <mergeCell ref="A352:B352"/>
    <mergeCell ref="A280:B280"/>
    <mergeCell ref="A368:B368"/>
    <mergeCell ref="A365:B365"/>
    <mergeCell ref="A328:R328"/>
    <mergeCell ref="A436:R436"/>
    <mergeCell ref="A371:B371"/>
    <mergeCell ref="A437:B437"/>
    <mergeCell ref="A419:B419"/>
    <mergeCell ref="A497:B497"/>
    <mergeCell ref="A321:R321"/>
    <mergeCell ref="A322:B322"/>
    <mergeCell ref="A315:R315"/>
    <mergeCell ref="A316:B316"/>
    <mergeCell ref="A324:R324"/>
    <mergeCell ref="A403:R403"/>
    <mergeCell ref="A404:B404"/>
    <mergeCell ref="A414:R414"/>
    <mergeCell ref="A310:B310"/>
    <mergeCell ref="A291:B291"/>
    <mergeCell ref="C8:C10"/>
    <mergeCell ref="A14:B14"/>
    <mergeCell ref="A100:R100"/>
    <mergeCell ref="A101:B101"/>
    <mergeCell ref="H7:H9"/>
    <mergeCell ref="A213:R213"/>
    <mergeCell ref="A225:R225"/>
    <mergeCell ref="A220:B220"/>
    <mergeCell ref="A125:B125"/>
    <mergeCell ref="A87:R87"/>
    <mergeCell ref="A88:B88"/>
    <mergeCell ref="R7:R10"/>
    <mergeCell ref="F7:F10"/>
    <mergeCell ref="A197:B197"/>
    <mergeCell ref="A133:B133"/>
    <mergeCell ref="A111:R111"/>
    <mergeCell ref="A132:R132"/>
    <mergeCell ref="A175:R175"/>
    <mergeCell ref="A176:B176"/>
    <mergeCell ref="I8:I9"/>
    <mergeCell ref="A193:B193"/>
    <mergeCell ref="K8:K9"/>
    <mergeCell ref="A192:R192"/>
    <mergeCell ref="A124:R124"/>
    <mergeCell ref="A216:R216"/>
    <mergeCell ref="A164:R164"/>
    <mergeCell ref="O1:R2"/>
    <mergeCell ref="A3:R3"/>
    <mergeCell ref="A7:A10"/>
    <mergeCell ref="B7:B10"/>
    <mergeCell ref="C7:D7"/>
    <mergeCell ref="A196:R196"/>
    <mergeCell ref="A5:R5"/>
    <mergeCell ref="A12:B12"/>
    <mergeCell ref="I7:J7"/>
    <mergeCell ref="K7:O7"/>
    <mergeCell ref="A165:B165"/>
    <mergeCell ref="Q7:Q9"/>
    <mergeCell ref="L8:O8"/>
    <mergeCell ref="J8:J9"/>
    <mergeCell ref="A112:B112"/>
    <mergeCell ref="A72:R72"/>
    <mergeCell ref="A73:B73"/>
    <mergeCell ref="D8:D10"/>
    <mergeCell ref="A25:B25"/>
    <mergeCell ref="A24:R24"/>
    <mergeCell ref="G7:G10"/>
    <mergeCell ref="E7:E10"/>
    <mergeCell ref="P7:P9"/>
    <mergeCell ref="A13:R13"/>
    <mergeCell ref="A1189:B1189"/>
    <mergeCell ref="A1184:B1184"/>
    <mergeCell ref="A1183:R1183"/>
    <mergeCell ref="A1180:B1180"/>
    <mergeCell ref="A1040:R1040"/>
    <mergeCell ref="A1041:B1041"/>
    <mergeCell ref="A1070:R1070"/>
    <mergeCell ref="A1071:B1071"/>
    <mergeCell ref="A1114:B1114"/>
    <mergeCell ref="A1076:R1076"/>
    <mergeCell ref="A1077:B1077"/>
    <mergeCell ref="A1044:R1044"/>
    <mergeCell ref="A1083:R1083"/>
    <mergeCell ref="A1179:R1179"/>
    <mergeCell ref="A1175:R1175"/>
    <mergeCell ref="A1061:B1061"/>
    <mergeCell ref="A1113:R1113"/>
    <mergeCell ref="A496:R496"/>
    <mergeCell ref="A571:R571"/>
    <mergeCell ref="A572:B572"/>
    <mergeCell ref="A645:R645"/>
    <mergeCell ref="A514:B514"/>
    <mergeCell ref="A1148:R1148"/>
    <mergeCell ref="A1026:R1026"/>
    <mergeCell ref="A1027:B1027"/>
    <mergeCell ref="A526:R526"/>
    <mergeCell ref="A527:B527"/>
    <mergeCell ref="A529:R529"/>
    <mergeCell ref="A530:B530"/>
    <mergeCell ref="A532:R532"/>
    <mergeCell ref="A533:B533"/>
    <mergeCell ref="A536:R536"/>
    <mergeCell ref="A688:R688"/>
    <mergeCell ref="A561:R561"/>
    <mergeCell ref="A637:R637"/>
    <mergeCell ref="A638:B638"/>
    <mergeCell ref="A684:R684"/>
    <mergeCell ref="A685:B685"/>
    <mergeCell ref="A657:R657"/>
    <mergeCell ref="A658:B658"/>
    <mergeCell ref="A1045:B1045"/>
    <mergeCell ref="A1093:B1093"/>
    <mergeCell ref="A1084:B1084"/>
    <mergeCell ref="A1092:R1092"/>
    <mergeCell ref="A1145:R1145"/>
    <mergeCell ref="A1236:R1236"/>
    <mergeCell ref="A1191:R1191"/>
    <mergeCell ref="A1153:R1153"/>
    <mergeCell ref="A1149:B1149"/>
    <mergeCell ref="A1060:R1060"/>
    <mergeCell ref="A1006:R1006"/>
    <mergeCell ref="A1007:B1007"/>
    <mergeCell ref="A1000:R1000"/>
    <mergeCell ref="A1001:B1001"/>
    <mergeCell ref="A1234:B1234"/>
    <mergeCell ref="A1229:R1229"/>
    <mergeCell ref="A1230:B1230"/>
    <mergeCell ref="A1192:B1192"/>
    <mergeCell ref="A1233:R1233"/>
    <mergeCell ref="A1176:B1176"/>
    <mergeCell ref="A1188:R1188"/>
    <mergeCell ref="A1154:B1154"/>
    <mergeCell ref="A1226:R1226"/>
    <mergeCell ref="A1227:B1227"/>
    <mergeCell ref="A1146:B1146"/>
    <mergeCell ref="A415:B415"/>
    <mergeCell ref="A325:B325"/>
    <mergeCell ref="A386:R386"/>
    <mergeCell ref="A387:B387"/>
    <mergeCell ref="A427:R427"/>
    <mergeCell ref="A428:B428"/>
    <mergeCell ref="A344:B344"/>
    <mergeCell ref="A185:R185"/>
    <mergeCell ref="A186:B186"/>
    <mergeCell ref="A258:R258"/>
    <mergeCell ref="A259:B259"/>
    <mergeCell ref="A265:R265"/>
    <mergeCell ref="A266:B266"/>
    <mergeCell ref="A269:R269"/>
    <mergeCell ref="A226:B226"/>
    <mergeCell ref="A279:R279"/>
    <mergeCell ref="A270:B270"/>
    <mergeCell ref="A309:R309"/>
    <mergeCell ref="A313:B313"/>
    <mergeCell ref="A334:B334"/>
    <mergeCell ref="A329:B329"/>
    <mergeCell ref="A290:R290"/>
    <mergeCell ref="A284:R284"/>
    <mergeCell ref="A285:B285"/>
  </mergeCells>
  <phoneticPr fontId="4" type="noConversion"/>
  <conditionalFormatting sqref="H994 H989:J993 H999 H979:J979 H970:J971 H967:J967 H964:J964 H984:J987 H699:J707 H709:J716 H720:J721 H692:J697 H698 J698">
    <cfRule type="cellIs" dxfId="0" priority="47" operator="lessThan">
      <formula>0</formula>
    </cfRule>
  </conditionalFormatting>
  <printOptions horizontalCentered="1"/>
  <pageMargins left="0.31496062992125984" right="0.31496062992125984" top="0.35433070866141736" bottom="0.35433070866141736" header="0.11811023622047245" footer="0.11811023622047245"/>
  <pageSetup paperSize="9" scale="56" firstPageNumber="2" orientation="landscape" useFirstPageNumber="1" r:id="rId1"/>
  <headerFooter>
    <oddHeader>&amp;C&amp;P</oddHeader>
  </headerFooter>
  <rowBreaks count="35" manualBreakCount="35">
    <brk id="28" max="17" man="1"/>
    <brk id="65" max="17" man="1"/>
    <brk id="99" max="17" man="1"/>
    <brk id="134" max="17" man="1"/>
    <brk id="170" max="17" man="1"/>
    <brk id="204" max="17" man="1"/>
    <brk id="238" max="17" man="1"/>
    <brk id="273" max="17" man="1"/>
    <brk id="308" max="17" man="1"/>
    <brk id="339" max="17" man="1"/>
    <brk id="372" max="17" man="1"/>
    <brk id="407" max="17" man="1"/>
    <brk id="441" max="17" man="1"/>
    <brk id="478" max="17" man="1"/>
    <brk id="512" max="17" man="1"/>
    <brk id="544" max="17" man="1"/>
    <brk id="578" max="17" man="1"/>
    <brk id="614" max="17" man="1"/>
    <brk id="648" max="17" man="1"/>
    <brk id="681" max="17" man="1"/>
    <brk id="716" max="17" man="1"/>
    <brk id="753" max="17" man="1"/>
    <brk id="790" max="17" man="1"/>
    <brk id="827" max="17" man="1"/>
    <brk id="864" max="17" man="1"/>
    <brk id="901" max="17" man="1"/>
    <brk id="937" max="17" man="1"/>
    <brk id="974" max="17" man="1"/>
    <brk id="1009" max="17" man="1"/>
    <brk id="1043" max="17" man="1"/>
    <brk id="1075" max="17" man="1"/>
    <brk id="1109" max="17" man="1"/>
    <brk id="1144" max="17" man="1"/>
    <brk id="1174" max="17" man="1"/>
    <brk id="1207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Прилож</vt:lpstr>
      <vt:lpstr>Прилож!_GoBack</vt:lpstr>
      <vt:lpstr>Прилож!Заголовки_для_печати</vt:lpstr>
      <vt:lpstr>Прилож!Область_печати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Sivakova_OV</dc:creator>
  <cp:lastModifiedBy>Курзова Мария Геннадиевна</cp:lastModifiedBy>
  <cp:lastPrinted>2022-04-25T09:53:00Z</cp:lastPrinted>
  <dcterms:created xsi:type="dcterms:W3CDTF">2012-12-13T11:50:40Z</dcterms:created>
  <dcterms:modified xsi:type="dcterms:W3CDTF">2022-05-12T17:00:06Z</dcterms:modified>
</cp:coreProperties>
</file>